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'АЗС'!$A$1:$I$7</definedName>
    <definedName name="_xlnm.Print_Area" localSheetId="2">'бытовка'!$A$1:$H$10</definedName>
    <definedName name="_xlnm.Print_Area" localSheetId="7">'НТО'!$A$1:$H$10</definedName>
    <definedName name="_xlnm.Print_Area" localSheetId="1">'обществ.питание'!$A$1:$H$26</definedName>
    <definedName name="_xlnm.Print_Area" localSheetId="6">'оптовые предприятия'!$A$1:$G$9</definedName>
    <definedName name="_xlnm.Print_Area" localSheetId="0">'розничная торговля'!$A$1:$L$73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<sst xmlns="http://schemas.openxmlformats.org/spreadsheetml/2006/main" count="472" uniqueCount="259">
  <si>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</si>
  <si>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</si>
  <si>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</si>
  <si>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</si>
  <si>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</si>
  <si>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</si>
  <si>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</si>
  <si>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</si>
  <si>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</si>
  <si>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</si>
  <si>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</si>
  <si>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</si>
  <si>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</si>
  <si>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</si>
  <si>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</si>
  <si>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</si>
  <si>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</si>
  <si>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</si>
  <si>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</si>
  <si>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</si>
  <si>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</si>
  <si>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</si>
  <si>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</si>
  <si>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</si>
  <si>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</si>
  <si>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</si>
  <si>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</si>
  <si>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</si>
  <si>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</si>
  <si>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</si>
  <si>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</si>
  <si>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</si>
  <si>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</si>
  <si>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нет</t>
  </si>
  <si>
    <t>1. Большеалгашинское сельское поселение</t>
  </si>
  <si>
    <t>Магазин №1 Аликовского РайПО ЧувашпотребСоюза</t>
  </si>
  <si>
    <t xml:space="preserve">кооперативная </t>
  </si>
  <si>
    <t>с. Большие Алгаши, ул.Первомайская, д. 45</t>
  </si>
  <si>
    <t>с 08.00 до 16.00</t>
  </si>
  <si>
    <t>Харитонов Юрий Алексеевич</t>
  </si>
  <si>
    <t>продов. и непрод. товары</t>
  </si>
  <si>
    <t>Магазин "Торговая лавка"</t>
  </si>
  <si>
    <t>частная</t>
  </si>
  <si>
    <t>с. Большие Алгаши, ул.Первомайская, 1а</t>
  </si>
  <si>
    <t>с 07.00 до 17.00</t>
  </si>
  <si>
    <t>п. Кабаново, ул.Ленина, 10а</t>
  </si>
  <si>
    <t>с 09.00 до 14.45</t>
  </si>
  <si>
    <t>М:</t>
  </si>
  <si>
    <t>2. Магаринское сельское поселение</t>
  </si>
  <si>
    <t>п.Саланчик, ул.Николаева 18</t>
  </si>
  <si>
    <t xml:space="preserve"> Самарин Юрий Алексеевич</t>
  </si>
  <si>
    <t>Магазин ЧП "Самарин Ю.А."</t>
  </si>
  <si>
    <t>Харитонов Юрий Александрович</t>
  </si>
  <si>
    <t>3.Торханское сельское поселение</t>
  </si>
  <si>
    <t>Магазин "Катюша"</t>
  </si>
  <si>
    <t>8.00-18.00</t>
  </si>
  <si>
    <t>Корнилов Кузьма Платонович</t>
  </si>
  <si>
    <t>Магазин</t>
  </si>
  <si>
    <t>с 8.00 до 18.00</t>
  </si>
  <si>
    <t>Магазин "Виктория"</t>
  </si>
  <si>
    <t>д. Торханы, ул.Центральная, 51а</t>
  </si>
  <si>
    <t>Медяева Виктория Николаевна</t>
  </si>
  <si>
    <t>Магазин №24 Аликовского РайПО ЧувашпотребСоюза</t>
  </si>
  <si>
    <t>д. Торханы, ул.Пионерская1</t>
  </si>
  <si>
    <t>8.00-21.00</t>
  </si>
  <si>
    <t xml:space="preserve">Яковлев Константин Вячеславович </t>
  </si>
  <si>
    <t>4.Туванское сельское поселение</t>
  </si>
  <si>
    <t>магазин №35 Аликовского РайПО ЧувашпотребСоюза</t>
  </si>
  <si>
    <t>с.Туваны ул.Октябрьская,12а</t>
  </si>
  <si>
    <t>магазин "Лето"</t>
  </si>
  <si>
    <t>д.Малые Туваны ул.Гагарина д.20а</t>
  </si>
  <si>
    <t>магазин "Новинка"</t>
  </si>
  <si>
    <t>д.Лесные Туваны ул.Ленина д.10а</t>
  </si>
  <si>
    <t>с 7.00 до 20.00</t>
  </si>
  <si>
    <t>с 8.00 до 17.00 обед 12.00-13.00 вых.воскр</t>
  </si>
  <si>
    <t>с 8.00 до 19.00 обед 13.00-14.00 вых.воскр</t>
  </si>
  <si>
    <t>с 8.00 до 17.00</t>
  </si>
  <si>
    <t>Волков Александр Олегович</t>
  </si>
  <si>
    <t>5.Ходарское сельское поселение</t>
  </si>
  <si>
    <t>Магазин № 19 Аликовского РайПО ЧувашпотребСоюза</t>
  </si>
  <si>
    <t>8-00 по 20-00</t>
  </si>
  <si>
    <t>непрод.товары</t>
  </si>
  <si>
    <t xml:space="preserve"> Магазин  № 21 Аликовского РайПО ЧувашпотребСоюза</t>
  </si>
  <si>
    <t>Магазин "Наталья"</t>
  </si>
  <si>
    <t>круглосуточно</t>
  </si>
  <si>
    <t>6.Шумерлинское сельское поселение</t>
  </si>
  <si>
    <t>Магазин "Автозапчасти"</t>
  </si>
  <si>
    <t>частная собственность</t>
  </si>
  <si>
    <t>08.00-19.00; воскресенье 08.00-16.00</t>
  </si>
  <si>
    <t>Шуканов Александр Игоревич</t>
  </si>
  <si>
    <t>Магазин "Домашний"</t>
  </si>
  <si>
    <t>Анисимов Борис Германович</t>
  </si>
  <si>
    <t>Магазин "Водолей"</t>
  </si>
  <si>
    <t>08.00-21.00</t>
  </si>
  <si>
    <t>Павлова Нина Юрьевна</t>
  </si>
  <si>
    <t>д. Шумерля, ул. Калинина, д. 36б</t>
  </si>
  <si>
    <t>07.00-19.00</t>
  </si>
  <si>
    <t>Магазин "По пути"</t>
  </si>
  <si>
    <t>д. Шумерля, ул. Куйбышева, д. 6а</t>
  </si>
  <si>
    <t>прод.товары</t>
  </si>
  <si>
    <t>Мажукова Юлия Владимировна</t>
  </si>
  <si>
    <t>7. Юманайское сельское поселение</t>
  </si>
  <si>
    <t>Магазин № 27 Аликовское РайПО ЧувашпотребСоюза</t>
  </si>
  <si>
    <t>с. Юманай, ул. Мира, дом  № 3</t>
  </si>
  <si>
    <t>с 8.00 до 20.00</t>
  </si>
  <si>
    <t>Магазин № 26 Аликовское РайПО ЧувашпотребСоюза</t>
  </si>
  <si>
    <t>Магазин «Настя»</t>
  </si>
  <si>
    <t>Яковлев Константин Вячеславович</t>
  </si>
  <si>
    <t>Магазин «Ильгужар»</t>
  </si>
  <si>
    <t>Козлов Максим Витальевич</t>
  </si>
  <si>
    <t xml:space="preserve">частная </t>
  </si>
  <si>
    <t xml:space="preserve">с. Юманай, ул. Мира, д.40 а </t>
  </si>
  <si>
    <t>8. Егоркинское сельское поселение</t>
  </si>
  <si>
    <t>Магазин № 29 Аликовского РайПО ЧувашпотребСоюза</t>
  </si>
  <si>
    <t>д.Пояндайкино, ул.Николаева,1а</t>
  </si>
  <si>
    <t>с 08.00 до 17.00</t>
  </si>
  <si>
    <t>Магазин № 31 Аликовского РайПО ЧувашпотребСоюза</t>
  </si>
  <si>
    <t>Арланов Владимир Львович</t>
  </si>
  <si>
    <t>Магазин "У дяди Юры"</t>
  </si>
  <si>
    <t>д.Егоркино, ул.Арискина,40а</t>
  </si>
  <si>
    <t>Павильон</t>
  </si>
  <si>
    <t>д.Пояндайкино,ул.Николаева</t>
  </si>
  <si>
    <t>Егоров Иван Васильевич</t>
  </si>
  <si>
    <t>д.Егоркино, ул. Арискина</t>
  </si>
  <si>
    <t>П:</t>
  </si>
  <si>
    <t>9. Краснооктябрьское сельское поселение</t>
  </si>
  <si>
    <t>п. Красный Октябрь, Комсомольская, 21</t>
  </si>
  <si>
    <t>Магазин № 13 Аликовского РайПО ЧувашпотребСоюза</t>
  </si>
  <si>
    <t>п. Красный Октябрь, ул. Школьная, 61</t>
  </si>
  <si>
    <t>10. Нижнекумашкинское сельское поселение</t>
  </si>
  <si>
    <t>Магазин «Нарспи»</t>
  </si>
  <si>
    <t>с.Н.Кумашка, Первомайская   54</t>
  </si>
  <si>
    <t>Магазин «Березка»</t>
  </si>
  <si>
    <t>пос. Волга, Волжская, 49 в</t>
  </si>
  <si>
    <t>11.Русско-Алгашинское сельское поселение</t>
  </si>
  <si>
    <t>Магазин №8 Аликовского РайПО ЧувашпотребСоюза</t>
  </si>
  <si>
    <t>8.00-16.00</t>
  </si>
  <si>
    <t>Ласковенков Александр Васильевич</t>
  </si>
  <si>
    <t>продовольственные товары</t>
  </si>
  <si>
    <t>магазин "Продукты"</t>
  </si>
  <si>
    <t>8.00.-17.00</t>
  </si>
  <si>
    <t>Мумикова Лариса Юрьевна</t>
  </si>
  <si>
    <t>Торханское сельское поселение</t>
  </si>
  <si>
    <t>Кафе Аликовского РайПО ЧувашпотребСоюза</t>
  </si>
  <si>
    <t>коперативная</t>
  </si>
  <si>
    <t>д.Торханы, ул.Пионерская, 1</t>
  </si>
  <si>
    <t>9.00-18.00</t>
  </si>
  <si>
    <t>Кафе "Виктория"</t>
  </si>
  <si>
    <t>д.Торханы, ул.Центральная, 51а</t>
  </si>
  <si>
    <t>10.00-21.00</t>
  </si>
  <si>
    <t>Шумерлинское сельское поселение</t>
  </si>
  <si>
    <t>Шумерлинское сельское поселение, кв. 70 Шумерлинского лесничества, д. 1</t>
  </si>
  <si>
    <t>11.00-01.00</t>
  </si>
  <si>
    <t>Ходарское сельское поселение</t>
  </si>
  <si>
    <t>Кафе "Бар-Хан"</t>
  </si>
  <si>
    <t>с.Ходары ул.Садовая,17</t>
  </si>
  <si>
    <t>с 9.00 до 03.00</t>
  </si>
  <si>
    <t>Гусева Галина Александровна</t>
  </si>
  <si>
    <t>Итого:</t>
  </si>
  <si>
    <t>Столовая МБОУ "Алгашинская СОШ"</t>
  </si>
  <si>
    <t>муниципальная</t>
  </si>
  <si>
    <t>с. Русские Алгаши, ул. Октябрьская, д.3 в, тел.602-55</t>
  </si>
  <si>
    <t>с 7.00 - 15.00</t>
  </si>
  <si>
    <t>Чебутаев Р.А.</t>
  </si>
  <si>
    <t>Столовая МБОУ Егоркинская СОШ"</t>
  </si>
  <si>
    <t>д.Егоркино, ул. 40лет Победы, д.21"б",        тел.62-2-18</t>
  </si>
  <si>
    <t>п.Кр.Октябрь, ул.Школьная, д.64, тел.61-3-26;61-3-30</t>
  </si>
  <si>
    <t>Столовая МБОУ "Шумерлинская СОШ"</t>
  </si>
  <si>
    <t>д.Шумерля, ул.Калинина, д.53А, тел.61-7-34</t>
  </si>
  <si>
    <t>Толстова В.Н.</t>
  </si>
  <si>
    <t>с.Ходары, ул.Ленина, д.101, тел. 62-6-24</t>
  </si>
  <si>
    <t>Столовая МБОУ "Юманайская СОШ"</t>
  </si>
  <si>
    <t>с.Юманаи, ул.Гагарина, д.1, тел61-7-34</t>
  </si>
  <si>
    <t>Столовая МБОУ "Туванская ООШ"</t>
  </si>
  <si>
    <t>д. Туваны, ул. Октябрьская, д.15, тел. 62-4-16</t>
  </si>
  <si>
    <t>Столовая МБОУ "Торханская НШДС"</t>
  </si>
  <si>
    <t>с.Н.Кумашка, ул. Луговая, д.30, тел.60-6-41</t>
  </si>
  <si>
    <t>Столовая КС(К)ОУ «Саланчикская специальная (коррекционная) общеобразовательная школа-интернат»</t>
  </si>
  <si>
    <t>республиканская</t>
  </si>
  <si>
    <t>п.Саланчик, ул.Николаева, д.4, тел.60-8-18</t>
  </si>
  <si>
    <t>с 7.00 - 20.00</t>
  </si>
  <si>
    <t>10 столовых</t>
  </si>
  <si>
    <t>Станция технического обслуживания автомобилей</t>
  </si>
  <si>
    <t>д. Шумерля, ул. Калинина, д. 2</t>
  </si>
  <si>
    <t>с 8.00 до 19.00, выходной - воскресенье</t>
  </si>
  <si>
    <t>Комплекс отдыха "Променад" (ООО "Сервис")</t>
  </si>
  <si>
    <t>Шумерлинский район, территория Шумерлинского лесничества, Шумерлинского лесхоза, квартал 73, дом 1, т.8-927-998-72-90</t>
  </si>
  <si>
    <t>Услуги гостиницы</t>
  </si>
  <si>
    <t>Техническое обслуживание автомобилей</t>
  </si>
  <si>
    <t>Магазин прод/непрод. товаров, объекты быт.обслуживания, общественного питания</t>
  </si>
  <si>
    <t>Ортукова Дилором Каюмовна</t>
  </si>
  <si>
    <t>д. Торханы, ул.Октябрьская, 17</t>
  </si>
  <si>
    <t>прод.товары и непрод.товары</t>
  </si>
  <si>
    <t>Андреев Дмитрий Андреевич</t>
  </si>
  <si>
    <t>с. Ходары, ул. Ленина, дом 41а</t>
  </si>
  <si>
    <t>Макарова З.В.</t>
  </si>
  <si>
    <t>Фондеркина А.С.</t>
  </si>
  <si>
    <t>Приложение 8</t>
  </si>
  <si>
    <t>Место размещения НТО, адрес</t>
  </si>
  <si>
    <t>тип НТО</t>
  </si>
  <si>
    <t>Площадь НТО, кв.м.</t>
  </si>
  <si>
    <t>Специализация НТО</t>
  </si>
  <si>
    <t>п. Красный Октябрь, ул. Комсомольская</t>
  </si>
  <si>
    <t>д. Пояндайкино, ул. Николаева, возле д. 2в</t>
  </si>
  <si>
    <t>д. Пояндайкино, ул. Николаева, возле д. 56 а</t>
  </si>
  <si>
    <t>д. Егоркино, ул. Арискина, возле д. 47а</t>
  </si>
  <si>
    <t>павильон</t>
  </si>
  <si>
    <t>государственная неразграниченная</t>
  </si>
  <si>
    <t>Принадлежность            (частная, муниципальная, государственная неразграниченная)</t>
  </si>
  <si>
    <t>д. Чувашские Алгаши ул. Советская д.45</t>
  </si>
  <si>
    <t>Тарасов Владимир Геннадьевич</t>
  </si>
  <si>
    <t>Федярова Людмила Селиверстовна</t>
  </si>
  <si>
    <t>с.Туваны ул.Октябрьская,15а</t>
  </si>
  <si>
    <t>АЗС «Автопорт» (ООО «Про-нефть»)</t>
  </si>
  <si>
    <t>Прокопьев Андрей Петрович</t>
  </si>
  <si>
    <t>д. Яндаши, ул. Николаева д.126</t>
  </si>
  <si>
    <t>Кафе "Ереван"</t>
  </si>
  <si>
    <t>Акопян Геворг Жораевич</t>
  </si>
  <si>
    <t>Список предприятий розничной торговли на 01.01.2022</t>
  </si>
  <si>
    <t>Магазин "Продукты"</t>
  </si>
  <si>
    <t>п. Речной ул. Ленина 8а</t>
  </si>
  <si>
    <t>Золотухина Людмила Алексеевна</t>
  </si>
  <si>
    <t>4 кафе</t>
  </si>
  <si>
    <t>Всего по району: 14 объектов общественного питания - 4 кафе, 10 столовых</t>
  </si>
  <si>
    <t>Список предприятий общественного питания по состоянию на 01.01.2022</t>
  </si>
  <si>
    <t>Список предприятий бытового обслуживания населения по состоянию на 01.01.2022</t>
  </si>
  <si>
    <t>ГАЗ</t>
  </si>
  <si>
    <t>д. Шумерля ул. Молодежная 1а</t>
  </si>
  <si>
    <t>Китаев О.В.</t>
  </si>
  <si>
    <t>-</t>
  </si>
  <si>
    <t>Список АЗС на 01.01.2022</t>
  </si>
  <si>
    <t>Пакулаева Е.В.</t>
  </si>
  <si>
    <t>Столовая учебного корпуса МБОУ "Алгашинская СОШ" в п.Красный Октябрь</t>
  </si>
  <si>
    <t>Столовая МАОУ "Ходарская СОШ им. И.Н. Ульянова"</t>
  </si>
  <si>
    <t>Федорова Г.А.</t>
  </si>
  <si>
    <t>Врио директора Кузьмина И.Г.</t>
  </si>
  <si>
    <t>Яскей С.В.</t>
  </si>
  <si>
    <t>Столовая учебного корпуса МБОУ "Шумерлинская СОШ" в д.Нижняя Кумашка</t>
  </si>
  <si>
    <t>Список ярмарок по состоянию на 01.01.2022</t>
  </si>
  <si>
    <t>Список рынков по состоянию на 01.01.2022</t>
  </si>
  <si>
    <t>Список оптовых предприятий по состоянию на 01.01.2022</t>
  </si>
  <si>
    <t>Список нестационарных торговых объектов по состоянию на 01.01.2022</t>
  </si>
  <si>
    <t>д. Бреняши, ул.Центральная, 25 б</t>
  </si>
  <si>
    <t>с. Ходары, ул. Шоссейная, дом 10</t>
  </si>
  <si>
    <t xml:space="preserve">Шумерлинский район, Шумерлинское лесничество, 45 кв., д.1
</t>
  </si>
  <si>
    <t>С. Русские Алгаши ул. Октябрьская, 5а</t>
  </si>
  <si>
    <t>Запчасти для сельхозтехники</t>
  </si>
  <si>
    <t>08.00-18.00; воскресенье 08.00-15.00</t>
  </si>
  <si>
    <t>Самарин Евгений Викторович</t>
  </si>
  <si>
    <t>д. Шумерля, ул. Калинина, д. 36</t>
  </si>
  <si>
    <t>Магазин "Авокадо"</t>
  </si>
  <si>
    <t>с. Юманай, ул. Гагарина, д. 3Б</t>
  </si>
  <si>
    <t>д. Кадеркино, ул.Интернациональная, 2</t>
  </si>
  <si>
    <t>д. Кадеркино, ул. Интернациональная, д. 3а</t>
  </si>
  <si>
    <t>д. Савадеркино, ул.Октябрьская, 39а</t>
  </si>
  <si>
    <t xml:space="preserve">д.Егоркино, ул. Ленинградская, 9а, </t>
  </si>
  <si>
    <t>д. Торханы, ул.Октябрьская, д. 22, тел 60-4-42</t>
  </si>
  <si>
    <t>Итого: 40 объектов</t>
  </si>
  <si>
    <t>36  магазинов, 4 павильонов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</si>
</sst>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h:mm;@"/>
    <numFmt numFmtId="194" formatCode="0.0"/>
    <numFmt numFmtId="195" formatCode="0.000"/>
  </numFmts>
  <fonts count="5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11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11" fillId="8" borderId="10" xfId="0" applyFont="1" applyFill="1" applyBorder="1" applyAlignment="1">
      <alignment horizontal="justify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horizontal="justify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9" fillId="8" borderId="10" xfId="0" applyFont="1" applyFill="1" applyBorder="1" applyAlignment="1">
      <alignment horizontal="justify" vertical="top" wrapText="1"/>
    </xf>
    <xf numFmtId="0" fontId="54" fillId="8" borderId="10" xfId="0" applyFont="1" applyFill="1" applyBorder="1" applyAlignment="1">
      <alignment horizontal="justify" vertical="top" wrapText="1"/>
    </xf>
    <xf numFmtId="0" fontId="54" fillId="8" borderId="10" xfId="0" applyFont="1" applyFill="1" applyBorder="1" applyAlignment="1">
      <alignment horizontal="center" vertical="top" wrapText="1"/>
    </xf>
    <xf numFmtId="0" fontId="55" fillId="8" borderId="10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35" borderId="1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194" fontId="10" fillId="8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194" fontId="10" fillId="33" borderId="10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8" fillId="37" borderId="13" xfId="0" applyFont="1" applyFill="1" applyBorder="1" applyAlignment="1">
      <alignment horizontal="center" vertical="top" wrapText="1"/>
    </xf>
    <xf numFmtId="0" fontId="8" fillId="37" borderId="16" xfId="0" applyFont="1" applyFill="1" applyBorder="1" applyAlignment="1">
      <alignment horizontal="center" vertical="top" wrapText="1"/>
    </xf>
    <xf numFmtId="0" fontId="8" fillId="37" borderId="12" xfId="0" applyFont="1" applyFill="1" applyBorder="1" applyAlignment="1">
      <alignment horizontal="center" vertical="top" wrapText="1"/>
    </xf>
    <xf numFmtId="0" fontId="9" fillId="37" borderId="16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 wrapText="1"/>
    </xf>
    <xf numFmtId="0" fontId="56" fillId="38" borderId="13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justify"/>
    </xf>
    <xf numFmtId="17" fontId="4" fillId="38" borderId="10" xfId="0" applyNumberFormat="1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center" vertical="center" wrapText="1"/>
    </xf>
    <xf numFmtId="194" fontId="4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>
      <alignment horizontal="center" vertical="center" wrapText="1"/>
    </xf>
    <xf numFmtId="0" fontId="0" fillId="38" borderId="13" xfId="0" applyNumberFormat="1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="110" zoomScaleSheetLayoutView="110" zoomScalePageLayoutView="0" workbookViewId="0" topLeftCell="A19">
      <selection activeCell="L49" sqref="L49"/>
    </sheetView>
  </sheetViews>
  <sheetFormatPr defaultColWidth="9.140625" defaultRowHeight="12.75"/>
  <cols>
    <col min="1" max="1" width="6.421875" style="0" customWidth="1"/>
    <col min="2" max="2" width="24.14062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  <col min="11" max="11" width="14.421875" style="0" customWidth="1"/>
    <col min="12" max="12" width="22.7109375" style="0" customWidth="1"/>
  </cols>
  <sheetData>
    <row r="1" spans="1:10" ht="12.75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>
      <c r="A2" s="21"/>
      <c r="B2" s="21"/>
      <c r="C2" s="21"/>
      <c r="D2" s="21" t="s">
        <v>218</v>
      </c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7.5" customHeight="1">
      <c r="A4" s="69" t="s">
        <v>0</v>
      </c>
      <c r="B4" s="69" t="s">
        <v>26</v>
      </c>
      <c r="C4" s="69" t="s">
        <v>2</v>
      </c>
      <c r="D4" s="69" t="s">
        <v>3</v>
      </c>
      <c r="E4" s="69" t="s">
        <v>4</v>
      </c>
      <c r="F4" s="69" t="s">
        <v>27</v>
      </c>
      <c r="G4" s="69" t="s">
        <v>28</v>
      </c>
      <c r="H4" s="69" t="s">
        <v>5</v>
      </c>
      <c r="I4" s="69" t="s">
        <v>29</v>
      </c>
      <c r="J4" s="66" t="s">
        <v>6</v>
      </c>
    </row>
    <row r="5" spans="1:10" s="22" customFormat="1" ht="15.75" customHeight="1">
      <c r="A5" s="92" t="s">
        <v>34</v>
      </c>
      <c r="B5" s="93"/>
      <c r="C5" s="93"/>
      <c r="D5" s="93"/>
      <c r="E5" s="93"/>
      <c r="F5" s="93"/>
      <c r="G5" s="93"/>
      <c r="H5" s="93"/>
      <c r="I5" s="93"/>
      <c r="J5" s="94"/>
    </row>
    <row r="6" spans="1:10" s="22" customFormat="1" ht="47.25">
      <c r="A6" s="100">
        <v>1</v>
      </c>
      <c r="B6" s="101" t="s">
        <v>35</v>
      </c>
      <c r="C6" s="101" t="s">
        <v>36</v>
      </c>
      <c r="D6" s="101" t="s">
        <v>37</v>
      </c>
      <c r="E6" s="101" t="s">
        <v>38</v>
      </c>
      <c r="F6" s="101">
        <v>62.9</v>
      </c>
      <c r="G6" s="101">
        <v>62.9</v>
      </c>
      <c r="H6" s="101" t="s">
        <v>39</v>
      </c>
      <c r="I6" s="101" t="s">
        <v>40</v>
      </c>
      <c r="J6" s="101">
        <v>1</v>
      </c>
    </row>
    <row r="7" spans="1:10" s="22" customFormat="1" ht="47.25">
      <c r="A7" s="100">
        <v>2</v>
      </c>
      <c r="B7" s="101" t="s">
        <v>41</v>
      </c>
      <c r="C7" s="101" t="s">
        <v>42</v>
      </c>
      <c r="D7" s="101" t="s">
        <v>43</v>
      </c>
      <c r="E7" s="101" t="s">
        <v>44</v>
      </c>
      <c r="F7" s="101">
        <v>49.9</v>
      </c>
      <c r="G7" s="101">
        <v>31.2</v>
      </c>
      <c r="H7" s="101" t="s">
        <v>137</v>
      </c>
      <c r="I7" s="101" t="s">
        <v>40</v>
      </c>
      <c r="J7" s="101">
        <v>1</v>
      </c>
    </row>
    <row r="8" spans="1:10" s="22" customFormat="1" ht="47.25">
      <c r="A8" s="100">
        <v>3</v>
      </c>
      <c r="B8" s="101" t="s">
        <v>219</v>
      </c>
      <c r="C8" s="101" t="s">
        <v>42</v>
      </c>
      <c r="D8" s="101" t="s">
        <v>45</v>
      </c>
      <c r="E8" s="101" t="s">
        <v>46</v>
      </c>
      <c r="F8" s="101">
        <v>36</v>
      </c>
      <c r="G8" s="101">
        <v>36</v>
      </c>
      <c r="H8" s="101" t="s">
        <v>190</v>
      </c>
      <c r="I8" s="101" t="s">
        <v>40</v>
      </c>
      <c r="J8" s="101">
        <v>2</v>
      </c>
    </row>
    <row r="9" spans="1:10" s="22" customFormat="1" ht="15.75">
      <c r="A9" s="46" t="s">
        <v>47</v>
      </c>
      <c r="B9" s="47">
        <v>3</v>
      </c>
      <c r="C9" s="48"/>
      <c r="D9" s="49"/>
      <c r="E9" s="50"/>
      <c r="F9" s="47">
        <f>SUM(F6:F8)</f>
        <v>148.8</v>
      </c>
      <c r="G9" s="47">
        <f>SUM(G6:G8)</f>
        <v>130.1</v>
      </c>
      <c r="H9" s="48"/>
      <c r="I9" s="48"/>
      <c r="J9" s="47">
        <f>SUM(J6:J8)</f>
        <v>4</v>
      </c>
    </row>
    <row r="10" spans="1:10" s="22" customFormat="1" ht="15.75">
      <c r="A10" s="92" t="s">
        <v>48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s="22" customFormat="1" ht="47.25">
      <c r="A11" s="101">
        <v>4</v>
      </c>
      <c r="B11" s="101" t="s">
        <v>51</v>
      </c>
      <c r="C11" s="101" t="s">
        <v>110</v>
      </c>
      <c r="D11" s="101" t="s">
        <v>49</v>
      </c>
      <c r="E11" s="101" t="s">
        <v>58</v>
      </c>
      <c r="F11" s="102">
        <v>102</v>
      </c>
      <c r="G11" s="101">
        <v>83.1</v>
      </c>
      <c r="H11" s="101" t="s">
        <v>50</v>
      </c>
      <c r="I11" s="101" t="s">
        <v>40</v>
      </c>
      <c r="J11" s="101">
        <v>1</v>
      </c>
    </row>
    <row r="12" spans="1:10" s="22" customFormat="1" ht="15.75">
      <c r="A12" s="51" t="s">
        <v>47</v>
      </c>
      <c r="B12" s="52">
        <v>1</v>
      </c>
      <c r="C12" s="49"/>
      <c r="D12" s="49"/>
      <c r="E12" s="53"/>
      <c r="F12" s="52">
        <f>SUM(F11:F11)</f>
        <v>102</v>
      </c>
      <c r="G12" s="52">
        <f>SUM(G11:G11)</f>
        <v>83.1</v>
      </c>
      <c r="H12" s="54"/>
      <c r="I12" s="49"/>
      <c r="J12" s="52">
        <f>SUM(J11:J11)</f>
        <v>1</v>
      </c>
    </row>
    <row r="13" spans="1:10" s="22" customFormat="1" ht="15.75">
      <c r="A13" s="92" t="s">
        <v>53</v>
      </c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47.25">
      <c r="A14" s="101">
        <v>5</v>
      </c>
      <c r="B14" s="103" t="s">
        <v>54</v>
      </c>
      <c r="C14" s="104" t="s">
        <v>42</v>
      </c>
      <c r="D14" s="104" t="s">
        <v>242</v>
      </c>
      <c r="E14" s="103" t="s">
        <v>58</v>
      </c>
      <c r="F14" s="105">
        <v>42.8</v>
      </c>
      <c r="G14" s="103">
        <v>21</v>
      </c>
      <c r="H14" s="104" t="s">
        <v>56</v>
      </c>
      <c r="I14" s="101" t="s">
        <v>40</v>
      </c>
      <c r="J14" s="103">
        <v>2</v>
      </c>
    </row>
    <row r="15" spans="1:10" s="22" customFormat="1" ht="63">
      <c r="A15" s="101">
        <v>6</v>
      </c>
      <c r="B15" s="100" t="s">
        <v>92</v>
      </c>
      <c r="C15" s="101" t="s">
        <v>42</v>
      </c>
      <c r="D15" s="101" t="s">
        <v>191</v>
      </c>
      <c r="E15" s="100" t="s">
        <v>64</v>
      </c>
      <c r="F15" s="106">
        <v>74.3</v>
      </c>
      <c r="G15" s="100">
        <v>43.8</v>
      </c>
      <c r="H15" s="101" t="s">
        <v>56</v>
      </c>
      <c r="I15" s="101" t="s">
        <v>192</v>
      </c>
      <c r="J15" s="100">
        <v>1</v>
      </c>
    </row>
    <row r="16" spans="1:10" s="22" customFormat="1" ht="47.25">
      <c r="A16" s="101">
        <v>8</v>
      </c>
      <c r="B16" s="100" t="s">
        <v>59</v>
      </c>
      <c r="C16" s="101" t="s">
        <v>42</v>
      </c>
      <c r="D16" s="101" t="s">
        <v>60</v>
      </c>
      <c r="E16" s="100" t="s">
        <v>55</v>
      </c>
      <c r="F16" s="106">
        <v>50</v>
      </c>
      <c r="G16" s="100">
        <v>30</v>
      </c>
      <c r="H16" s="101" t="s">
        <v>65</v>
      </c>
      <c r="I16" s="101" t="s">
        <v>40</v>
      </c>
      <c r="J16" s="100">
        <v>1</v>
      </c>
    </row>
    <row r="17" spans="1:10" s="22" customFormat="1" ht="47.25">
      <c r="A17" s="101">
        <v>9</v>
      </c>
      <c r="B17" s="101" t="s">
        <v>62</v>
      </c>
      <c r="C17" s="100" t="s">
        <v>36</v>
      </c>
      <c r="D17" s="101" t="s">
        <v>63</v>
      </c>
      <c r="E17" s="100" t="s">
        <v>64</v>
      </c>
      <c r="F17" s="106">
        <v>272.3</v>
      </c>
      <c r="G17" s="100">
        <v>58.7</v>
      </c>
      <c r="H17" s="101" t="s">
        <v>52</v>
      </c>
      <c r="I17" s="101" t="s">
        <v>40</v>
      </c>
      <c r="J17" s="100">
        <v>2</v>
      </c>
    </row>
    <row r="18" spans="1:10" s="22" customFormat="1" ht="15.75">
      <c r="A18" s="51" t="s">
        <v>47</v>
      </c>
      <c r="B18" s="52">
        <v>4</v>
      </c>
      <c r="C18" s="55"/>
      <c r="D18" s="55"/>
      <c r="E18" s="56"/>
      <c r="F18" s="57">
        <f>SUM(F14:F17)</f>
        <v>439.4</v>
      </c>
      <c r="G18" s="57">
        <f>SUM(G14:G17)</f>
        <v>153.5</v>
      </c>
      <c r="H18" s="55"/>
      <c r="I18" s="55"/>
      <c r="J18" s="57">
        <f>SUM(J14:J17)</f>
        <v>6</v>
      </c>
    </row>
    <row r="19" spans="1:10" s="22" customFormat="1" ht="15.75">
      <c r="A19" s="92" t="s">
        <v>66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s="22" customFormat="1" ht="47.25">
      <c r="A20" s="101">
        <v>10</v>
      </c>
      <c r="B20" s="101" t="s">
        <v>67</v>
      </c>
      <c r="C20" s="100" t="s">
        <v>36</v>
      </c>
      <c r="D20" s="101" t="s">
        <v>68</v>
      </c>
      <c r="E20" s="100" t="s">
        <v>73</v>
      </c>
      <c r="F20" s="106">
        <v>54</v>
      </c>
      <c r="G20" s="100">
        <v>30</v>
      </c>
      <c r="H20" s="101" t="s">
        <v>52</v>
      </c>
      <c r="I20" s="101" t="s">
        <v>40</v>
      </c>
      <c r="J20" s="100">
        <v>2</v>
      </c>
    </row>
    <row r="21" spans="1:10" s="22" customFormat="1" ht="63">
      <c r="A21" s="101">
        <v>11</v>
      </c>
      <c r="B21" s="100" t="s">
        <v>69</v>
      </c>
      <c r="C21" s="100" t="s">
        <v>42</v>
      </c>
      <c r="D21" s="101" t="s">
        <v>70</v>
      </c>
      <c r="E21" s="101" t="s">
        <v>74</v>
      </c>
      <c r="F21" s="106">
        <v>70.3</v>
      </c>
      <c r="G21" s="100">
        <v>61.7</v>
      </c>
      <c r="H21" s="101" t="s">
        <v>77</v>
      </c>
      <c r="I21" s="101" t="s">
        <v>40</v>
      </c>
      <c r="J21" s="100">
        <v>2</v>
      </c>
    </row>
    <row r="22" spans="1:10" s="22" customFormat="1" ht="63">
      <c r="A22" s="101">
        <v>12</v>
      </c>
      <c r="B22" s="100" t="s">
        <v>71</v>
      </c>
      <c r="C22" s="100" t="s">
        <v>42</v>
      </c>
      <c r="D22" s="101" t="s">
        <v>72</v>
      </c>
      <c r="E22" s="101" t="s">
        <v>75</v>
      </c>
      <c r="F22" s="106">
        <v>43</v>
      </c>
      <c r="G22" s="100">
        <v>43</v>
      </c>
      <c r="H22" s="101" t="s">
        <v>77</v>
      </c>
      <c r="I22" s="101" t="s">
        <v>40</v>
      </c>
      <c r="J22" s="100">
        <v>2</v>
      </c>
    </row>
    <row r="23" spans="1:10" s="22" customFormat="1" ht="47.25">
      <c r="A23" s="101">
        <v>13</v>
      </c>
      <c r="B23" s="107" t="s">
        <v>57</v>
      </c>
      <c r="C23" s="100" t="s">
        <v>42</v>
      </c>
      <c r="D23" s="101" t="s">
        <v>212</v>
      </c>
      <c r="E23" s="107" t="s">
        <v>76</v>
      </c>
      <c r="F23" s="107">
        <v>60</v>
      </c>
      <c r="G23" s="107">
        <v>30</v>
      </c>
      <c r="H23" s="101" t="s">
        <v>77</v>
      </c>
      <c r="I23" s="101" t="s">
        <v>40</v>
      </c>
      <c r="J23" s="107">
        <v>2</v>
      </c>
    </row>
    <row r="24" spans="1:10" s="22" customFormat="1" ht="15.75">
      <c r="A24" s="51" t="s">
        <v>47</v>
      </c>
      <c r="B24" s="52">
        <v>4</v>
      </c>
      <c r="C24" s="49"/>
      <c r="D24" s="49"/>
      <c r="E24" s="53"/>
      <c r="F24" s="52">
        <f>SUM(F20:F23)</f>
        <v>227.3</v>
      </c>
      <c r="G24" s="52">
        <f>SUM(G20:G23)</f>
        <v>164.7</v>
      </c>
      <c r="H24" s="51"/>
      <c r="I24" s="58"/>
      <c r="J24" s="52">
        <f>SUM(J20:J23)</f>
        <v>8</v>
      </c>
    </row>
    <row r="25" spans="1:10" s="22" customFormat="1" ht="15.75">
      <c r="A25" s="92" t="s">
        <v>78</v>
      </c>
      <c r="B25" s="93"/>
      <c r="C25" s="93"/>
      <c r="D25" s="93"/>
      <c r="E25" s="93"/>
      <c r="F25" s="93"/>
      <c r="G25" s="93"/>
      <c r="H25" s="93"/>
      <c r="I25" s="93"/>
      <c r="J25" s="94"/>
    </row>
    <row r="26" spans="1:10" s="22" customFormat="1" ht="47.25">
      <c r="A26" s="101">
        <v>14</v>
      </c>
      <c r="B26" s="101" t="s">
        <v>79</v>
      </c>
      <c r="C26" s="100" t="s">
        <v>36</v>
      </c>
      <c r="D26" s="101" t="s">
        <v>243</v>
      </c>
      <c r="E26" s="100" t="s">
        <v>80</v>
      </c>
      <c r="F26" s="106">
        <v>650.2</v>
      </c>
      <c r="G26" s="100">
        <v>81</v>
      </c>
      <c r="H26" s="101" t="s">
        <v>52</v>
      </c>
      <c r="I26" s="101" t="s">
        <v>40</v>
      </c>
      <c r="J26" s="100">
        <v>3</v>
      </c>
    </row>
    <row r="27" spans="1:10" s="22" customFormat="1" ht="47.25">
      <c r="A27" s="101">
        <v>15</v>
      </c>
      <c r="B27" s="101" t="s">
        <v>82</v>
      </c>
      <c r="C27" s="100" t="s">
        <v>36</v>
      </c>
      <c r="D27" s="101" t="s">
        <v>215</v>
      </c>
      <c r="E27" s="100" t="s">
        <v>80</v>
      </c>
      <c r="F27" s="106">
        <v>45.1</v>
      </c>
      <c r="G27" s="100">
        <v>44.9</v>
      </c>
      <c r="H27" s="101" t="s">
        <v>52</v>
      </c>
      <c r="I27" s="101" t="s">
        <v>40</v>
      </c>
      <c r="J27" s="100">
        <v>1</v>
      </c>
    </row>
    <row r="28" spans="1:10" s="22" customFormat="1" ht="47.25">
      <c r="A28" s="101">
        <v>16</v>
      </c>
      <c r="B28" s="101" t="s">
        <v>83</v>
      </c>
      <c r="C28" s="100" t="s">
        <v>42</v>
      </c>
      <c r="D28" s="101" t="s">
        <v>194</v>
      </c>
      <c r="E28" s="100" t="s">
        <v>84</v>
      </c>
      <c r="F28" s="106">
        <v>69.8</v>
      </c>
      <c r="G28" s="100">
        <v>28.1</v>
      </c>
      <c r="H28" s="101" t="s">
        <v>193</v>
      </c>
      <c r="I28" s="101" t="s">
        <v>40</v>
      </c>
      <c r="J28" s="100">
        <v>2</v>
      </c>
    </row>
    <row r="29" spans="1:10" s="22" customFormat="1" ht="15.75">
      <c r="A29" s="51" t="s">
        <v>47</v>
      </c>
      <c r="B29" s="52">
        <v>3</v>
      </c>
      <c r="C29" s="49"/>
      <c r="D29" s="49"/>
      <c r="E29" s="53"/>
      <c r="F29" s="52">
        <f>SUM(F26:F28)</f>
        <v>765.1</v>
      </c>
      <c r="G29" s="80">
        <f>SUM(G26:G28)</f>
        <v>154</v>
      </c>
      <c r="H29" s="54"/>
      <c r="I29" s="49"/>
      <c r="J29" s="52">
        <f>SUM(J26:J28)</f>
        <v>6</v>
      </c>
    </row>
    <row r="30" spans="1:10" s="22" customFormat="1" ht="15">
      <c r="A30" s="92" t="s">
        <v>85</v>
      </c>
      <c r="B30" s="95"/>
      <c r="C30" s="95"/>
      <c r="D30" s="95"/>
      <c r="E30" s="95"/>
      <c r="F30" s="95"/>
      <c r="G30" s="95"/>
      <c r="H30" s="95"/>
      <c r="I30" s="95"/>
      <c r="J30" s="96"/>
    </row>
    <row r="31" spans="1:10" s="22" customFormat="1" ht="47.25">
      <c r="A31" s="100">
        <v>17</v>
      </c>
      <c r="B31" s="101" t="s">
        <v>86</v>
      </c>
      <c r="C31" s="101" t="s">
        <v>110</v>
      </c>
      <c r="D31" s="101" t="s">
        <v>183</v>
      </c>
      <c r="E31" s="101" t="s">
        <v>88</v>
      </c>
      <c r="F31" s="100">
        <v>85.3</v>
      </c>
      <c r="G31" s="100">
        <v>55.8</v>
      </c>
      <c r="H31" s="108" t="s">
        <v>89</v>
      </c>
      <c r="I31" s="101" t="s">
        <v>81</v>
      </c>
      <c r="J31" s="100">
        <v>1</v>
      </c>
    </row>
    <row r="32" spans="1:10" s="22" customFormat="1" ht="47.25">
      <c r="A32" s="100">
        <v>18</v>
      </c>
      <c r="B32" s="101" t="s">
        <v>246</v>
      </c>
      <c r="C32" s="101" t="s">
        <v>110</v>
      </c>
      <c r="D32" s="101" t="s">
        <v>183</v>
      </c>
      <c r="E32" s="101" t="s">
        <v>247</v>
      </c>
      <c r="F32" s="100">
        <v>21</v>
      </c>
      <c r="G32" s="100">
        <v>18</v>
      </c>
      <c r="H32" s="108" t="s">
        <v>248</v>
      </c>
      <c r="I32" s="101" t="s">
        <v>81</v>
      </c>
      <c r="J32" s="100">
        <v>1</v>
      </c>
    </row>
    <row r="33" spans="1:10" s="22" customFormat="1" ht="47.25">
      <c r="A33" s="101">
        <v>19</v>
      </c>
      <c r="B33" s="100" t="s">
        <v>90</v>
      </c>
      <c r="C33" s="101" t="s">
        <v>110</v>
      </c>
      <c r="D33" s="101" t="s">
        <v>183</v>
      </c>
      <c r="E33" s="101" t="s">
        <v>88</v>
      </c>
      <c r="F33" s="100">
        <v>68</v>
      </c>
      <c r="G33" s="100">
        <v>52.1</v>
      </c>
      <c r="H33" s="101" t="s">
        <v>91</v>
      </c>
      <c r="I33" s="101" t="s">
        <v>81</v>
      </c>
      <c r="J33" s="100">
        <v>1</v>
      </c>
    </row>
    <row r="34" spans="1:10" s="22" customFormat="1" ht="31.5">
      <c r="A34" s="101">
        <v>20</v>
      </c>
      <c r="B34" s="100" t="s">
        <v>92</v>
      </c>
      <c r="C34" s="101" t="s">
        <v>110</v>
      </c>
      <c r="D34" s="101" t="s">
        <v>249</v>
      </c>
      <c r="E34" s="101" t="s">
        <v>93</v>
      </c>
      <c r="F34" s="100">
        <v>130.65</v>
      </c>
      <c r="G34" s="100">
        <v>48.7</v>
      </c>
      <c r="H34" s="101" t="s">
        <v>94</v>
      </c>
      <c r="I34" s="101" t="s">
        <v>99</v>
      </c>
      <c r="J34" s="100">
        <v>2</v>
      </c>
    </row>
    <row r="35" spans="1:10" s="22" customFormat="1" ht="47.25">
      <c r="A35" s="101">
        <v>21</v>
      </c>
      <c r="B35" s="101" t="s">
        <v>250</v>
      </c>
      <c r="C35" s="101" t="s">
        <v>110</v>
      </c>
      <c r="D35" s="101" t="s">
        <v>95</v>
      </c>
      <c r="E35" s="101" t="s">
        <v>96</v>
      </c>
      <c r="F35" s="100">
        <v>60.95</v>
      </c>
      <c r="G35" s="100">
        <v>40.15</v>
      </c>
      <c r="H35" s="101" t="s">
        <v>211</v>
      </c>
      <c r="I35" s="101" t="s">
        <v>40</v>
      </c>
      <c r="J35" s="100">
        <v>2</v>
      </c>
    </row>
    <row r="36" spans="1:10" s="22" customFormat="1" ht="47.25">
      <c r="A36" s="101">
        <v>22</v>
      </c>
      <c r="B36" s="100" t="s">
        <v>97</v>
      </c>
      <c r="C36" s="101" t="s">
        <v>110</v>
      </c>
      <c r="D36" s="101" t="s">
        <v>98</v>
      </c>
      <c r="E36" s="101" t="s">
        <v>93</v>
      </c>
      <c r="F36" s="100">
        <v>39.2</v>
      </c>
      <c r="G36" s="100">
        <v>35.4</v>
      </c>
      <c r="H36" s="101" t="s">
        <v>100</v>
      </c>
      <c r="I36" s="101" t="s">
        <v>40</v>
      </c>
      <c r="J36" s="100">
        <v>1</v>
      </c>
    </row>
    <row r="37" spans="1:10" s="22" customFormat="1" ht="15.75">
      <c r="A37" s="51" t="s">
        <v>47</v>
      </c>
      <c r="B37" s="52">
        <v>6</v>
      </c>
      <c r="C37" s="49"/>
      <c r="D37" s="49"/>
      <c r="E37" s="53"/>
      <c r="F37" s="52">
        <f>SUM(F31:F36)</f>
        <v>405.1</v>
      </c>
      <c r="G37" s="80">
        <f>SUM(G31:G36)</f>
        <v>250.15000000000003</v>
      </c>
      <c r="H37" s="51"/>
      <c r="I37" s="58"/>
      <c r="J37" s="52">
        <f>SUM(J31:J36)</f>
        <v>8</v>
      </c>
    </row>
    <row r="38" spans="1:10" s="22" customFormat="1" ht="15.75">
      <c r="A38" s="92" t="s">
        <v>101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22" customFormat="1" ht="47.25">
      <c r="A39" s="101">
        <v>23</v>
      </c>
      <c r="B39" s="101" t="s">
        <v>102</v>
      </c>
      <c r="C39" s="101" t="s">
        <v>36</v>
      </c>
      <c r="D39" s="101" t="s">
        <v>103</v>
      </c>
      <c r="E39" s="109" t="s">
        <v>104</v>
      </c>
      <c r="F39" s="101">
        <v>107.71</v>
      </c>
      <c r="G39" s="101">
        <v>77.64</v>
      </c>
      <c r="H39" s="101" t="s">
        <v>52</v>
      </c>
      <c r="I39" s="101" t="s">
        <v>40</v>
      </c>
      <c r="J39" s="101">
        <v>3</v>
      </c>
    </row>
    <row r="40" spans="1:10" s="22" customFormat="1" ht="47.25">
      <c r="A40" s="101">
        <v>24</v>
      </c>
      <c r="B40" s="101" t="s">
        <v>105</v>
      </c>
      <c r="C40" s="101" t="s">
        <v>36</v>
      </c>
      <c r="D40" s="101" t="s">
        <v>252</v>
      </c>
      <c r="E40" s="109" t="s">
        <v>76</v>
      </c>
      <c r="F40" s="101">
        <v>120</v>
      </c>
      <c r="G40" s="101">
        <v>60</v>
      </c>
      <c r="H40" s="101" t="s">
        <v>52</v>
      </c>
      <c r="I40" s="101" t="s">
        <v>40</v>
      </c>
      <c r="J40" s="101">
        <v>1</v>
      </c>
    </row>
    <row r="41" spans="1:10" s="22" customFormat="1" ht="47.25">
      <c r="A41" s="101">
        <v>25</v>
      </c>
      <c r="B41" s="101" t="s">
        <v>106</v>
      </c>
      <c r="C41" s="101" t="s">
        <v>110</v>
      </c>
      <c r="D41" s="101" t="s">
        <v>251</v>
      </c>
      <c r="E41" s="101" t="s">
        <v>58</v>
      </c>
      <c r="F41" s="101">
        <v>39</v>
      </c>
      <c r="G41" s="101">
        <v>30</v>
      </c>
      <c r="H41" s="101" t="s">
        <v>107</v>
      </c>
      <c r="I41" s="101" t="s">
        <v>40</v>
      </c>
      <c r="J41" s="101">
        <v>1</v>
      </c>
    </row>
    <row r="42" spans="1:10" s="22" customFormat="1" ht="47.25">
      <c r="A42" s="101">
        <v>26</v>
      </c>
      <c r="B42" s="101" t="s">
        <v>108</v>
      </c>
      <c r="C42" s="101" t="s">
        <v>110</v>
      </c>
      <c r="D42" s="101" t="s">
        <v>111</v>
      </c>
      <c r="E42" s="101" t="s">
        <v>58</v>
      </c>
      <c r="F42" s="101">
        <v>130.44</v>
      </c>
      <c r="G42" s="101">
        <v>117.27</v>
      </c>
      <c r="H42" s="101" t="s">
        <v>109</v>
      </c>
      <c r="I42" s="101" t="s">
        <v>40</v>
      </c>
      <c r="J42" s="101">
        <v>1</v>
      </c>
    </row>
    <row r="43" spans="1:10" s="22" customFormat="1" ht="47.25">
      <c r="A43" s="101">
        <v>27</v>
      </c>
      <c r="B43" s="101" t="s">
        <v>108</v>
      </c>
      <c r="C43" s="101" t="s">
        <v>110</v>
      </c>
      <c r="D43" s="101" t="s">
        <v>253</v>
      </c>
      <c r="E43" s="101" t="s">
        <v>76</v>
      </c>
      <c r="F43" s="101">
        <v>39</v>
      </c>
      <c r="G43" s="101">
        <v>19</v>
      </c>
      <c r="H43" s="101" t="s">
        <v>109</v>
      </c>
      <c r="I43" s="101" t="s">
        <v>40</v>
      </c>
      <c r="J43" s="101">
        <v>1</v>
      </c>
    </row>
    <row r="44" spans="1:10" s="22" customFormat="1" ht="15.75">
      <c r="A44" s="51" t="s">
        <v>47</v>
      </c>
      <c r="B44" s="52">
        <v>5</v>
      </c>
      <c r="C44" s="49"/>
      <c r="D44" s="49"/>
      <c r="E44" s="53"/>
      <c r="F44" s="52">
        <f>SUM(F39:F43)</f>
        <v>436.15</v>
      </c>
      <c r="G44" s="80">
        <f>SUM(G39:G43)</f>
        <v>303.90999999999997</v>
      </c>
      <c r="H44" s="51"/>
      <c r="I44" s="58"/>
      <c r="J44" s="52">
        <f>SUM(J39:J43)</f>
        <v>7</v>
      </c>
    </row>
    <row r="45" spans="1:10" s="22" customFormat="1" ht="15.75">
      <c r="A45" s="92" t="s">
        <v>112</v>
      </c>
      <c r="B45" s="93"/>
      <c r="C45" s="93"/>
      <c r="D45" s="93"/>
      <c r="E45" s="93"/>
      <c r="F45" s="93"/>
      <c r="G45" s="93"/>
      <c r="H45" s="93"/>
      <c r="I45" s="93"/>
      <c r="J45" s="94"/>
    </row>
    <row r="46" spans="1:10" s="22" customFormat="1" ht="47.25">
      <c r="A46" s="101">
        <v>28</v>
      </c>
      <c r="B46" s="101" t="s">
        <v>113</v>
      </c>
      <c r="C46" s="101" t="s">
        <v>36</v>
      </c>
      <c r="D46" s="101" t="s">
        <v>114</v>
      </c>
      <c r="E46" s="101" t="s">
        <v>115</v>
      </c>
      <c r="F46" s="101">
        <v>88</v>
      </c>
      <c r="G46" s="101">
        <v>35</v>
      </c>
      <c r="H46" s="101" t="s">
        <v>52</v>
      </c>
      <c r="I46" s="101" t="s">
        <v>40</v>
      </c>
      <c r="J46" s="101">
        <v>2</v>
      </c>
    </row>
    <row r="47" spans="1:10" s="22" customFormat="1" ht="47.25">
      <c r="A47" s="101">
        <v>29</v>
      </c>
      <c r="B47" s="101" t="s">
        <v>57</v>
      </c>
      <c r="C47" s="101" t="s">
        <v>42</v>
      </c>
      <c r="D47" s="101" t="s">
        <v>255</v>
      </c>
      <c r="E47" s="101" t="s">
        <v>115</v>
      </c>
      <c r="F47" s="101">
        <v>49</v>
      </c>
      <c r="G47" s="101">
        <v>12</v>
      </c>
      <c r="H47" s="101" t="s">
        <v>117</v>
      </c>
      <c r="I47" s="101" t="s">
        <v>40</v>
      </c>
      <c r="J47" s="101">
        <v>1</v>
      </c>
    </row>
    <row r="48" spans="1:10" s="22" customFormat="1" ht="47.25">
      <c r="A48" s="101">
        <v>30</v>
      </c>
      <c r="B48" s="101" t="s">
        <v>118</v>
      </c>
      <c r="C48" s="101" t="s">
        <v>42</v>
      </c>
      <c r="D48" s="101" t="s">
        <v>254</v>
      </c>
      <c r="E48" s="101" t="s">
        <v>115</v>
      </c>
      <c r="F48" s="101">
        <v>56</v>
      </c>
      <c r="G48" s="101">
        <v>28</v>
      </c>
      <c r="H48" s="101" t="s">
        <v>107</v>
      </c>
      <c r="I48" s="101" t="s">
        <v>40</v>
      </c>
      <c r="J48" s="101">
        <v>1</v>
      </c>
    </row>
    <row r="49" spans="1:10" s="22" customFormat="1" ht="47.25">
      <c r="A49" s="101">
        <v>31</v>
      </c>
      <c r="B49" s="110" t="s">
        <v>116</v>
      </c>
      <c r="C49" s="110" t="s">
        <v>36</v>
      </c>
      <c r="D49" s="101" t="s">
        <v>119</v>
      </c>
      <c r="E49" s="101" t="s">
        <v>115</v>
      </c>
      <c r="F49" s="102">
        <v>105</v>
      </c>
      <c r="G49" s="101">
        <v>97</v>
      </c>
      <c r="H49" s="110" t="s">
        <v>52</v>
      </c>
      <c r="I49" s="110" t="s">
        <v>40</v>
      </c>
      <c r="J49" s="101">
        <v>5</v>
      </c>
    </row>
    <row r="50" spans="1:10" s="22" customFormat="1" ht="47.25">
      <c r="A50" s="101">
        <v>32</v>
      </c>
      <c r="B50" s="101" t="s">
        <v>120</v>
      </c>
      <c r="C50" s="101" t="s">
        <v>42</v>
      </c>
      <c r="D50" s="101" t="s">
        <v>121</v>
      </c>
      <c r="E50" s="101" t="s">
        <v>115</v>
      </c>
      <c r="F50" s="101">
        <v>15</v>
      </c>
      <c r="G50" s="101">
        <v>9</v>
      </c>
      <c r="H50" s="101" t="s">
        <v>122</v>
      </c>
      <c r="I50" s="101" t="s">
        <v>40</v>
      </c>
      <c r="J50" s="101">
        <v>1</v>
      </c>
    </row>
    <row r="51" spans="1:10" s="22" customFormat="1" ht="47.25">
      <c r="A51" s="101">
        <v>33</v>
      </c>
      <c r="B51" s="101" t="s">
        <v>120</v>
      </c>
      <c r="C51" s="101" t="s">
        <v>42</v>
      </c>
      <c r="D51" s="101" t="s">
        <v>121</v>
      </c>
      <c r="E51" s="101" t="s">
        <v>115</v>
      </c>
      <c r="F51" s="101">
        <v>15</v>
      </c>
      <c r="G51" s="101">
        <v>8.75</v>
      </c>
      <c r="H51" s="101" t="s">
        <v>107</v>
      </c>
      <c r="I51" s="101" t="s">
        <v>40</v>
      </c>
      <c r="J51" s="101">
        <v>1</v>
      </c>
    </row>
    <row r="52" spans="1:10" s="22" customFormat="1" ht="47.25">
      <c r="A52" s="101">
        <v>34</v>
      </c>
      <c r="B52" s="101" t="s">
        <v>120</v>
      </c>
      <c r="C52" s="101" t="s">
        <v>42</v>
      </c>
      <c r="D52" s="101" t="s">
        <v>123</v>
      </c>
      <c r="E52" s="101" t="s">
        <v>115</v>
      </c>
      <c r="F52" s="101">
        <v>15</v>
      </c>
      <c r="G52" s="101">
        <v>8.75</v>
      </c>
      <c r="H52" s="101" t="s">
        <v>107</v>
      </c>
      <c r="I52" s="101" t="s">
        <v>40</v>
      </c>
      <c r="J52" s="101">
        <v>1</v>
      </c>
    </row>
    <row r="53" spans="1:10" s="22" customFormat="1" ht="15.75">
      <c r="A53" s="51" t="s">
        <v>47</v>
      </c>
      <c r="B53" s="52">
        <v>4</v>
      </c>
      <c r="C53" s="49"/>
      <c r="D53" s="49"/>
      <c r="E53" s="53"/>
      <c r="F53" s="52">
        <f>SUM(F46:F52)</f>
        <v>343</v>
      </c>
      <c r="G53" s="80">
        <f>SUM(G46:G49)</f>
        <v>172</v>
      </c>
      <c r="H53" s="54"/>
      <c r="I53" s="49"/>
      <c r="J53" s="52">
        <f>SUM(J46:J52)</f>
        <v>12</v>
      </c>
    </row>
    <row r="54" spans="1:10" s="22" customFormat="1" ht="15.75">
      <c r="A54" s="51" t="s">
        <v>124</v>
      </c>
      <c r="B54" s="52">
        <v>3</v>
      </c>
      <c r="C54" s="49"/>
      <c r="D54" s="49"/>
      <c r="E54" s="53"/>
      <c r="F54" s="53">
        <f>SUM(F50:F52)</f>
        <v>45</v>
      </c>
      <c r="G54" s="53">
        <f>SUM(G50:G52)</f>
        <v>26.5</v>
      </c>
      <c r="H54" s="54"/>
      <c r="I54" s="49"/>
      <c r="J54" s="53"/>
    </row>
    <row r="55" spans="1:10" s="22" customFormat="1" ht="15.75">
      <c r="A55" s="92" t="s">
        <v>125</v>
      </c>
      <c r="B55" s="93"/>
      <c r="C55" s="93"/>
      <c r="D55" s="93"/>
      <c r="E55" s="93"/>
      <c r="F55" s="93"/>
      <c r="G55" s="93"/>
      <c r="H55" s="93"/>
      <c r="I55" s="93"/>
      <c r="J55" s="94"/>
    </row>
    <row r="56" spans="1:10" s="22" customFormat="1" ht="47.25">
      <c r="A56" s="101">
        <v>35</v>
      </c>
      <c r="B56" s="101" t="s">
        <v>120</v>
      </c>
      <c r="C56" s="101" t="s">
        <v>42</v>
      </c>
      <c r="D56" s="101" t="s">
        <v>126</v>
      </c>
      <c r="E56" s="101" t="s">
        <v>76</v>
      </c>
      <c r="F56" s="111">
        <v>27</v>
      </c>
      <c r="G56" s="111">
        <v>22</v>
      </c>
      <c r="H56" s="101" t="s">
        <v>190</v>
      </c>
      <c r="I56" s="101" t="s">
        <v>40</v>
      </c>
      <c r="J56" s="101">
        <v>2</v>
      </c>
    </row>
    <row r="57" spans="1:10" s="22" customFormat="1" ht="47.25">
      <c r="A57" s="101">
        <v>36</v>
      </c>
      <c r="B57" s="101" t="s">
        <v>127</v>
      </c>
      <c r="C57" s="101" t="s">
        <v>36</v>
      </c>
      <c r="D57" s="101" t="s">
        <v>128</v>
      </c>
      <c r="E57" s="101" t="s">
        <v>76</v>
      </c>
      <c r="F57" s="101">
        <v>138.9</v>
      </c>
      <c r="G57" s="101">
        <v>59.8</v>
      </c>
      <c r="H57" s="101" t="s">
        <v>52</v>
      </c>
      <c r="I57" s="101" t="s">
        <v>40</v>
      </c>
      <c r="J57" s="101">
        <v>1</v>
      </c>
    </row>
    <row r="58" spans="1:10" s="22" customFormat="1" ht="15.75">
      <c r="A58" s="40" t="s">
        <v>47</v>
      </c>
      <c r="B58" s="41">
        <v>1</v>
      </c>
      <c r="C58" s="41"/>
      <c r="D58" s="41"/>
      <c r="E58" s="41"/>
      <c r="F58" s="41">
        <f>SUM(F56:F57)</f>
        <v>165.9</v>
      </c>
      <c r="G58" s="41">
        <f>SUM(G56:G57)</f>
        <v>81.8</v>
      </c>
      <c r="H58" s="40"/>
      <c r="I58" s="41"/>
      <c r="J58" s="41">
        <f>SUM(J56:J57)</f>
        <v>3</v>
      </c>
    </row>
    <row r="59" spans="1:10" s="22" customFormat="1" ht="15.75">
      <c r="A59" s="40" t="s">
        <v>124</v>
      </c>
      <c r="B59" s="42">
        <v>1</v>
      </c>
      <c r="C59" s="42"/>
      <c r="D59" s="42"/>
      <c r="E59" s="42"/>
      <c r="F59" s="40">
        <v>27</v>
      </c>
      <c r="G59" s="40">
        <v>22</v>
      </c>
      <c r="H59" s="42"/>
      <c r="I59" s="42"/>
      <c r="J59" s="42"/>
    </row>
    <row r="60" spans="1:10" s="22" customFormat="1" ht="15.75">
      <c r="A60" s="92" t="s">
        <v>129</v>
      </c>
      <c r="B60" s="93"/>
      <c r="C60" s="93"/>
      <c r="D60" s="93"/>
      <c r="E60" s="93"/>
      <c r="F60" s="93"/>
      <c r="G60" s="93"/>
      <c r="H60" s="93"/>
      <c r="I60" s="93"/>
      <c r="J60" s="94"/>
    </row>
    <row r="61" spans="1:10" s="22" customFormat="1" ht="47.25">
      <c r="A61" s="38">
        <v>37</v>
      </c>
      <c r="B61" s="101" t="s">
        <v>130</v>
      </c>
      <c r="C61" s="101" t="s">
        <v>42</v>
      </c>
      <c r="D61" s="101" t="s">
        <v>131</v>
      </c>
      <c r="E61" s="101" t="s">
        <v>104</v>
      </c>
      <c r="F61" s="101">
        <v>35</v>
      </c>
      <c r="G61" s="101">
        <v>28.9</v>
      </c>
      <c r="H61" s="101" t="s">
        <v>50</v>
      </c>
      <c r="I61" s="101" t="s">
        <v>40</v>
      </c>
      <c r="J61" s="101">
        <v>1</v>
      </c>
    </row>
    <row r="62" spans="1:10" s="22" customFormat="1" ht="47.25">
      <c r="A62" s="38">
        <v>38</v>
      </c>
      <c r="B62" s="101" t="s">
        <v>132</v>
      </c>
      <c r="C62" s="101" t="s">
        <v>42</v>
      </c>
      <c r="D62" s="101" t="s">
        <v>133</v>
      </c>
      <c r="E62" s="101" t="s">
        <v>104</v>
      </c>
      <c r="F62" s="101">
        <v>48.99</v>
      </c>
      <c r="G62" s="101">
        <v>38.7</v>
      </c>
      <c r="H62" s="101" t="s">
        <v>50</v>
      </c>
      <c r="I62" s="101" t="s">
        <v>40</v>
      </c>
      <c r="J62" s="101">
        <v>1</v>
      </c>
    </row>
    <row r="63" spans="1:10" s="22" customFormat="1" ht="15.75">
      <c r="A63" s="40" t="s">
        <v>47</v>
      </c>
      <c r="B63" s="41">
        <v>2</v>
      </c>
      <c r="C63" s="41"/>
      <c r="D63" s="41"/>
      <c r="E63" s="41"/>
      <c r="F63" s="41">
        <f>SUM(F61:F62)</f>
        <v>83.99000000000001</v>
      </c>
      <c r="G63" s="41">
        <f>SUM(G61:G62)</f>
        <v>67.6</v>
      </c>
      <c r="H63" s="40"/>
      <c r="I63" s="41"/>
      <c r="J63" s="41">
        <f>SUM(J61:J62)</f>
        <v>2</v>
      </c>
    </row>
    <row r="64" spans="1:10" s="22" customFormat="1" ht="15.75">
      <c r="A64" s="92" t="s">
        <v>134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s="22" customFormat="1" ht="47.25">
      <c r="A65" s="101">
        <v>39</v>
      </c>
      <c r="B65" s="101" t="s">
        <v>135</v>
      </c>
      <c r="C65" s="101" t="s">
        <v>36</v>
      </c>
      <c r="D65" s="101" t="s">
        <v>245</v>
      </c>
      <c r="E65" s="109" t="s">
        <v>136</v>
      </c>
      <c r="F65" s="102">
        <v>272.8</v>
      </c>
      <c r="G65" s="101">
        <v>75.7</v>
      </c>
      <c r="H65" s="101" t="s">
        <v>52</v>
      </c>
      <c r="I65" s="101" t="s">
        <v>40</v>
      </c>
      <c r="J65" s="101">
        <v>2</v>
      </c>
    </row>
    <row r="66" spans="1:10" s="22" customFormat="1" ht="47.25">
      <c r="A66" s="101">
        <v>40</v>
      </c>
      <c r="B66" s="101" t="s">
        <v>139</v>
      </c>
      <c r="C66" s="101" t="s">
        <v>42</v>
      </c>
      <c r="D66" s="101" t="s">
        <v>209</v>
      </c>
      <c r="E66" s="101" t="s">
        <v>140</v>
      </c>
      <c r="F66" s="102">
        <v>67</v>
      </c>
      <c r="G66" s="101">
        <v>58.7</v>
      </c>
      <c r="H66" s="101" t="s">
        <v>141</v>
      </c>
      <c r="I66" s="101" t="s">
        <v>40</v>
      </c>
      <c r="J66" s="101">
        <v>1</v>
      </c>
    </row>
    <row r="67" spans="1:10" s="22" customFormat="1" ht="47.25">
      <c r="A67" s="101">
        <v>41</v>
      </c>
      <c r="B67" s="101" t="s">
        <v>219</v>
      </c>
      <c r="C67" s="101" t="s">
        <v>42</v>
      </c>
      <c r="D67" s="101" t="s">
        <v>220</v>
      </c>
      <c r="E67" s="101" t="s">
        <v>136</v>
      </c>
      <c r="F67" s="102">
        <v>12</v>
      </c>
      <c r="G67" s="101">
        <v>12</v>
      </c>
      <c r="H67" s="101" t="s">
        <v>221</v>
      </c>
      <c r="I67" s="101" t="s">
        <v>138</v>
      </c>
      <c r="J67" s="101">
        <v>1</v>
      </c>
    </row>
    <row r="68" spans="1:10" s="22" customFormat="1" ht="15.75">
      <c r="A68" s="44" t="s">
        <v>47</v>
      </c>
      <c r="B68" s="41">
        <v>3</v>
      </c>
      <c r="C68" s="45"/>
      <c r="D68" s="45"/>
      <c r="E68" s="45"/>
      <c r="F68" s="41">
        <f>SUM(F65:F67)</f>
        <v>351.8</v>
      </c>
      <c r="G68" s="41">
        <f>SUM(G65:G67)</f>
        <v>146.4</v>
      </c>
      <c r="H68" s="44"/>
      <c r="I68" s="45"/>
      <c r="J68" s="41">
        <f>SUM(J65:J67)</f>
        <v>4</v>
      </c>
    </row>
    <row r="69" spans="1:10" s="22" customFormat="1" ht="12.75">
      <c r="A69" s="26"/>
      <c r="B69" s="12"/>
      <c r="C69" s="12"/>
      <c r="D69" s="12"/>
      <c r="E69" s="13"/>
      <c r="F69" s="13"/>
      <c r="G69" s="13"/>
      <c r="H69" s="26"/>
      <c r="I69" s="12"/>
      <c r="J69" s="13"/>
    </row>
    <row r="70" spans="1:10" s="22" customFormat="1" ht="42.75" customHeight="1">
      <c r="A70" s="26"/>
      <c r="B70" s="59" t="s">
        <v>257</v>
      </c>
      <c r="C70" s="59" t="s">
        <v>258</v>
      </c>
      <c r="D70" s="12"/>
      <c r="E70" s="13"/>
      <c r="F70" s="60">
        <f>SUM(F68,F63,F58,F53,F44,F37,F29,F24,F18,F12,F9)</f>
        <v>3468.5400000000004</v>
      </c>
      <c r="G70" s="83">
        <f>SUM(G68,G63,G58:G59,G53:G54,G44,G37,G29,G24,G18,G12,G9)</f>
        <v>1755.7599999999998</v>
      </c>
      <c r="H70" s="26"/>
      <c r="I70" s="12"/>
      <c r="J70" s="60">
        <f>SUM(J68,J63,J58,J53,J44,J37,J29,J24,J18,J12,J9)</f>
        <v>61</v>
      </c>
    </row>
    <row r="71" spans="1:10" s="22" customFormat="1" ht="12.75">
      <c r="A71" s="26"/>
      <c r="B71" s="12"/>
      <c r="C71" s="12"/>
      <c r="D71" s="12"/>
      <c r="E71" s="13"/>
      <c r="F71" s="13"/>
      <c r="G71" s="13"/>
      <c r="H71" s="26"/>
      <c r="I71" s="12"/>
      <c r="J71" s="13"/>
    </row>
    <row r="72" spans="1:10" s="22" customFormat="1" ht="12.75">
      <c r="A72" s="26"/>
      <c r="B72" s="12"/>
      <c r="C72" s="12"/>
      <c r="D72" s="12"/>
      <c r="E72" s="13"/>
      <c r="F72" s="13"/>
      <c r="G72" s="13"/>
      <c r="H72" s="26"/>
      <c r="I72" s="12"/>
      <c r="J72" s="13"/>
    </row>
    <row r="73" spans="1:10" s="22" customFormat="1" ht="26.25" customHeight="1">
      <c r="A73" s="26"/>
      <c r="B73" s="12"/>
      <c r="C73" s="12"/>
      <c r="D73" s="12"/>
      <c r="E73" s="13"/>
      <c r="F73" s="13"/>
      <c r="G73" s="13"/>
      <c r="H73" s="26"/>
      <c r="I73" s="12"/>
      <c r="J73" s="13"/>
    </row>
    <row r="74" spans="1:9" ht="12.75">
      <c r="A74" s="20"/>
      <c r="B74" s="2"/>
      <c r="C74" s="20"/>
      <c r="D74" s="20"/>
      <c r="E74" s="2"/>
      <c r="F74" s="20"/>
      <c r="G74" s="20"/>
      <c r="H74" s="20"/>
      <c r="I74" s="20"/>
    </row>
    <row r="75" spans="1:9" ht="12.75">
      <c r="A75" s="20"/>
      <c r="B75" s="2"/>
      <c r="C75" s="20"/>
      <c r="D75" s="20"/>
      <c r="E75" s="2"/>
      <c r="F75" s="20"/>
      <c r="G75" s="20"/>
      <c r="H75" s="2"/>
      <c r="I75" s="20"/>
    </row>
    <row r="76" spans="1:9" ht="12.75">
      <c r="A76" s="20"/>
      <c r="B76" s="2"/>
      <c r="C76" s="20"/>
      <c r="D76" s="2"/>
      <c r="E76" s="2"/>
      <c r="F76" s="20"/>
      <c r="G76" s="20"/>
      <c r="H76" s="2"/>
      <c r="I76" s="20"/>
    </row>
    <row r="77" spans="1:9" ht="12.75">
      <c r="A77" s="20"/>
      <c r="B77" s="2"/>
      <c r="C77" s="20"/>
      <c r="D77" s="2"/>
      <c r="E77" s="2"/>
      <c r="F77" s="20"/>
      <c r="G77" s="20"/>
      <c r="H77" s="2"/>
      <c r="I77" s="20"/>
    </row>
    <row r="78" spans="1:9" ht="12.75">
      <c r="A78" s="20"/>
      <c r="B78" s="2"/>
      <c r="C78" s="20"/>
      <c r="D78" s="2"/>
      <c r="E78" s="2"/>
      <c r="F78" s="20"/>
      <c r="G78" s="20"/>
      <c r="H78" s="2"/>
      <c r="I78" s="20"/>
    </row>
    <row r="79" spans="1:9" ht="12.75">
      <c r="A79" s="20"/>
      <c r="B79" s="2"/>
      <c r="C79" s="20"/>
      <c r="D79" s="2"/>
      <c r="E79" s="2"/>
      <c r="F79" s="2"/>
      <c r="G79" s="2"/>
      <c r="H79" s="2"/>
      <c r="I79" s="20"/>
    </row>
    <row r="80" spans="1:9" ht="12.75">
      <c r="A80" s="20"/>
      <c r="B80" s="2"/>
      <c r="C80" s="20"/>
      <c r="D80" s="2"/>
      <c r="E80" s="2"/>
      <c r="F80" s="2"/>
      <c r="G80" s="2"/>
      <c r="H80" s="2"/>
      <c r="I80" s="2"/>
    </row>
  </sheetData>
  <sheetProtection/>
  <mergeCells count="12">
    <mergeCell ref="A30:J30"/>
    <mergeCell ref="A38:J38"/>
    <mergeCell ref="A45:J45"/>
    <mergeCell ref="A55:J55"/>
    <mergeCell ref="A60:J60"/>
    <mergeCell ref="A64:J64"/>
    <mergeCell ref="A1:J1"/>
    <mergeCell ref="A5:J5"/>
    <mergeCell ref="A10:J10"/>
    <mergeCell ref="A13:J13"/>
    <mergeCell ref="A19:J19"/>
    <mergeCell ref="A25:J25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9">
      <selection activeCell="A19" sqref="A19:H1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7.140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28" t="s">
        <v>17</v>
      </c>
    </row>
    <row r="2" spans="1:8" ht="12.75">
      <c r="A2" s="97" t="s">
        <v>224</v>
      </c>
      <c r="B2" s="97"/>
      <c r="C2" s="97"/>
      <c r="D2" s="97"/>
      <c r="E2" s="97"/>
      <c r="F2" s="97"/>
      <c r="G2" s="97"/>
      <c r="H2" s="9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7</v>
      </c>
      <c r="C4" s="11" t="s">
        <v>2</v>
      </c>
      <c r="D4" s="11" t="s">
        <v>3</v>
      </c>
      <c r="E4" s="11" t="s">
        <v>4</v>
      </c>
      <c r="F4" s="11" t="s">
        <v>8</v>
      </c>
      <c r="G4" s="11" t="s">
        <v>5</v>
      </c>
      <c r="H4" s="11" t="s">
        <v>6</v>
      </c>
    </row>
    <row r="5" spans="1:8" s="22" customFormat="1" ht="18.75" customHeight="1">
      <c r="A5" s="92" t="s">
        <v>142</v>
      </c>
      <c r="B5" s="93"/>
      <c r="C5" s="93"/>
      <c r="D5" s="93"/>
      <c r="E5" s="93"/>
      <c r="F5" s="93"/>
      <c r="G5" s="93"/>
      <c r="H5" s="94"/>
    </row>
    <row r="6" spans="1:8" s="22" customFormat="1" ht="51.75" customHeight="1">
      <c r="A6" s="82">
        <v>1</v>
      </c>
      <c r="B6" s="85" t="s">
        <v>143</v>
      </c>
      <c r="C6" s="87" t="s">
        <v>144</v>
      </c>
      <c r="D6" s="85" t="s">
        <v>145</v>
      </c>
      <c r="E6" s="87" t="s">
        <v>146</v>
      </c>
      <c r="F6" s="87">
        <v>60</v>
      </c>
      <c r="G6" s="82" t="s">
        <v>52</v>
      </c>
      <c r="H6" s="88">
        <v>3</v>
      </c>
    </row>
    <row r="7" spans="1:8" s="22" customFormat="1" ht="32.25" customHeight="1">
      <c r="A7" s="82">
        <v>2</v>
      </c>
      <c r="B7" s="87" t="s">
        <v>147</v>
      </c>
      <c r="C7" s="81" t="s">
        <v>110</v>
      </c>
      <c r="D7" s="85" t="s">
        <v>148</v>
      </c>
      <c r="E7" s="87" t="s">
        <v>149</v>
      </c>
      <c r="F7" s="87">
        <v>30</v>
      </c>
      <c r="G7" s="82" t="s">
        <v>107</v>
      </c>
      <c r="H7" s="88">
        <v>1</v>
      </c>
    </row>
    <row r="8" spans="1:8" s="22" customFormat="1" ht="19.5" customHeight="1">
      <c r="A8" s="92" t="s">
        <v>150</v>
      </c>
      <c r="B8" s="93"/>
      <c r="C8" s="93"/>
      <c r="D8" s="93"/>
      <c r="E8" s="93"/>
      <c r="F8" s="93"/>
      <c r="G8" s="93"/>
      <c r="H8" s="94"/>
    </row>
    <row r="9" spans="1:8" s="22" customFormat="1" ht="69.75" customHeight="1">
      <c r="A9" s="82">
        <v>3</v>
      </c>
      <c r="B9" s="85" t="s">
        <v>216</v>
      </c>
      <c r="C9" s="85" t="s">
        <v>110</v>
      </c>
      <c r="D9" s="85" t="s">
        <v>151</v>
      </c>
      <c r="E9" s="85" t="s">
        <v>152</v>
      </c>
      <c r="F9" s="85">
        <v>250</v>
      </c>
      <c r="G9" s="85" t="s">
        <v>217</v>
      </c>
      <c r="H9" s="86">
        <v>2</v>
      </c>
    </row>
    <row r="10" spans="1:8" ht="15.75">
      <c r="A10" s="92" t="s">
        <v>153</v>
      </c>
      <c r="B10" s="93"/>
      <c r="C10" s="93"/>
      <c r="D10" s="93"/>
      <c r="E10" s="93"/>
      <c r="F10" s="93"/>
      <c r="G10" s="93"/>
      <c r="H10" s="94"/>
    </row>
    <row r="11" spans="1:10" ht="31.5">
      <c r="A11" s="84">
        <v>4</v>
      </c>
      <c r="B11" s="82" t="s">
        <v>154</v>
      </c>
      <c r="C11" s="85" t="s">
        <v>87</v>
      </c>
      <c r="D11" s="89" t="s">
        <v>155</v>
      </c>
      <c r="E11" s="82" t="s">
        <v>156</v>
      </c>
      <c r="F11" s="82">
        <v>260</v>
      </c>
      <c r="G11" s="82" t="s">
        <v>157</v>
      </c>
      <c r="H11" s="90">
        <v>2</v>
      </c>
      <c r="J11" s="75"/>
    </row>
    <row r="12" spans="1:8" ht="18.75">
      <c r="A12" s="72"/>
      <c r="B12" s="72" t="s">
        <v>158</v>
      </c>
      <c r="C12" s="72" t="s">
        <v>222</v>
      </c>
      <c r="D12" s="72"/>
      <c r="E12" s="72"/>
      <c r="F12" s="72">
        <f>SUM(F6,F7,F9,F11)</f>
        <v>600</v>
      </c>
      <c r="G12" s="72"/>
      <c r="H12" s="72">
        <f>SUM(H6:H7,H9,H11)</f>
        <v>8</v>
      </c>
    </row>
    <row r="13" spans="1:8" ht="47.25">
      <c r="A13" s="84">
        <v>1</v>
      </c>
      <c r="B13" s="82" t="s">
        <v>159</v>
      </c>
      <c r="C13" s="82" t="s">
        <v>160</v>
      </c>
      <c r="D13" s="82" t="s">
        <v>161</v>
      </c>
      <c r="E13" s="81" t="s">
        <v>162</v>
      </c>
      <c r="F13" s="81">
        <v>80</v>
      </c>
      <c r="G13" s="82" t="s">
        <v>163</v>
      </c>
      <c r="H13" s="81">
        <v>2</v>
      </c>
    </row>
    <row r="14" spans="1:8" ht="47.25">
      <c r="A14" s="84">
        <v>2</v>
      </c>
      <c r="B14" s="82" t="s">
        <v>164</v>
      </c>
      <c r="C14" s="82" t="s">
        <v>160</v>
      </c>
      <c r="D14" s="82" t="s">
        <v>165</v>
      </c>
      <c r="E14" s="81" t="s">
        <v>162</v>
      </c>
      <c r="F14" s="81">
        <v>60</v>
      </c>
      <c r="G14" s="82" t="s">
        <v>231</v>
      </c>
      <c r="H14" s="81">
        <v>2</v>
      </c>
    </row>
    <row r="15" spans="1:8" ht="78.75">
      <c r="A15" s="82">
        <v>3</v>
      </c>
      <c r="B15" s="82" t="s">
        <v>232</v>
      </c>
      <c r="C15" s="82" t="s">
        <v>160</v>
      </c>
      <c r="D15" s="82" t="s">
        <v>166</v>
      </c>
      <c r="E15" s="82" t="s">
        <v>162</v>
      </c>
      <c r="F15" s="81">
        <v>68</v>
      </c>
      <c r="G15" s="82" t="s">
        <v>163</v>
      </c>
      <c r="H15" s="81">
        <v>2</v>
      </c>
    </row>
    <row r="16" spans="1:8" ht="47.25">
      <c r="A16" s="82">
        <v>4</v>
      </c>
      <c r="B16" s="82" t="s">
        <v>167</v>
      </c>
      <c r="C16" s="82" t="s">
        <v>160</v>
      </c>
      <c r="D16" s="82" t="s">
        <v>168</v>
      </c>
      <c r="E16" s="81" t="s">
        <v>162</v>
      </c>
      <c r="F16" s="81">
        <v>80</v>
      </c>
      <c r="G16" s="82" t="s">
        <v>169</v>
      </c>
      <c r="H16" s="81">
        <v>2</v>
      </c>
    </row>
    <row r="17" spans="1:8" ht="47.25">
      <c r="A17" s="82">
        <v>5</v>
      </c>
      <c r="B17" s="82" t="s">
        <v>233</v>
      </c>
      <c r="C17" s="82" t="s">
        <v>160</v>
      </c>
      <c r="D17" s="82" t="s">
        <v>170</v>
      </c>
      <c r="E17" s="81" t="s">
        <v>162</v>
      </c>
      <c r="F17" s="81">
        <v>60</v>
      </c>
      <c r="G17" s="82" t="s">
        <v>195</v>
      </c>
      <c r="H17" s="81">
        <v>2</v>
      </c>
    </row>
    <row r="18" spans="1:8" ht="47.25">
      <c r="A18" s="82">
        <v>6</v>
      </c>
      <c r="B18" s="82" t="s">
        <v>171</v>
      </c>
      <c r="C18" s="82" t="s">
        <v>160</v>
      </c>
      <c r="D18" s="82" t="s">
        <v>172</v>
      </c>
      <c r="E18" s="81" t="s">
        <v>162</v>
      </c>
      <c r="F18" s="81">
        <v>60</v>
      </c>
      <c r="G18" s="82" t="s">
        <v>234</v>
      </c>
      <c r="H18" s="81">
        <v>2</v>
      </c>
    </row>
    <row r="19" spans="1:8" ht="47.25">
      <c r="A19" s="84">
        <v>7</v>
      </c>
      <c r="B19" s="82" t="s">
        <v>173</v>
      </c>
      <c r="C19" s="82" t="s">
        <v>160</v>
      </c>
      <c r="D19" s="82" t="s">
        <v>174</v>
      </c>
      <c r="E19" s="81" t="s">
        <v>162</v>
      </c>
      <c r="F19" s="81">
        <v>80</v>
      </c>
      <c r="G19" s="82" t="s">
        <v>235</v>
      </c>
      <c r="H19" s="81">
        <v>2</v>
      </c>
    </row>
    <row r="20" spans="1:8" ht="47.25">
      <c r="A20" s="84">
        <v>8</v>
      </c>
      <c r="B20" s="82" t="s">
        <v>175</v>
      </c>
      <c r="C20" s="82" t="s">
        <v>160</v>
      </c>
      <c r="D20" s="82" t="s">
        <v>256</v>
      </c>
      <c r="E20" s="81" t="s">
        <v>162</v>
      </c>
      <c r="F20" s="81">
        <v>32</v>
      </c>
      <c r="G20" s="82" t="s">
        <v>236</v>
      </c>
      <c r="H20" s="81">
        <v>2</v>
      </c>
    </row>
    <row r="21" spans="1:8" ht="78.75">
      <c r="A21" s="84">
        <v>9</v>
      </c>
      <c r="B21" s="82" t="s">
        <v>237</v>
      </c>
      <c r="C21" s="82" t="s">
        <v>160</v>
      </c>
      <c r="D21" s="82" t="s">
        <v>176</v>
      </c>
      <c r="E21" s="81" t="s">
        <v>162</v>
      </c>
      <c r="F21" s="81">
        <v>30</v>
      </c>
      <c r="G21" s="81" t="s">
        <v>169</v>
      </c>
      <c r="H21" s="81">
        <v>1</v>
      </c>
    </row>
    <row r="22" spans="1:8" ht="106.5" customHeight="1">
      <c r="A22" s="82">
        <v>10</v>
      </c>
      <c r="B22" s="82" t="s">
        <v>177</v>
      </c>
      <c r="C22" s="82" t="s">
        <v>178</v>
      </c>
      <c r="D22" s="82" t="s">
        <v>179</v>
      </c>
      <c r="E22" s="81" t="s">
        <v>180</v>
      </c>
      <c r="F22" s="81">
        <v>80</v>
      </c>
      <c r="G22" s="81" t="s">
        <v>196</v>
      </c>
      <c r="H22" s="81">
        <v>6</v>
      </c>
    </row>
    <row r="23" spans="1:8" ht="18.75">
      <c r="A23" s="73"/>
      <c r="B23" s="78" t="s">
        <v>158</v>
      </c>
      <c r="C23" s="78" t="s">
        <v>181</v>
      </c>
      <c r="D23" s="78"/>
      <c r="E23" s="78"/>
      <c r="F23" s="79">
        <f>SUM(F13:F22)</f>
        <v>630</v>
      </c>
      <c r="G23" s="79"/>
      <c r="H23" s="78">
        <f>SUM(H13:H22)</f>
        <v>23</v>
      </c>
    </row>
    <row r="24" spans="1:8" ht="15.75">
      <c r="A24" s="38"/>
      <c r="B24" s="39"/>
      <c r="C24" s="39"/>
      <c r="D24" s="39"/>
      <c r="E24" s="39"/>
      <c r="F24" s="38"/>
      <c r="G24" s="38"/>
      <c r="H24" s="39"/>
    </row>
    <row r="25" spans="1:8" ht="64.5" customHeight="1">
      <c r="A25" s="61"/>
      <c r="B25" s="98" t="s">
        <v>223</v>
      </c>
      <c r="C25" s="99"/>
      <c r="D25" s="39"/>
      <c r="E25" s="39"/>
      <c r="F25" s="39">
        <f>SUM(F23+F12)</f>
        <v>1230</v>
      </c>
      <c r="G25" s="38"/>
      <c r="H25" s="39"/>
    </row>
    <row r="26" spans="1:8" ht="12.75">
      <c r="A26" s="23"/>
      <c r="B26" s="12"/>
      <c r="C26" s="12"/>
      <c r="D26" s="12"/>
      <c r="E26" s="13"/>
      <c r="F26" s="24"/>
      <c r="G26" s="12"/>
      <c r="H26" s="24"/>
    </row>
  </sheetData>
  <sheetProtection/>
  <mergeCells count="5">
    <mergeCell ref="A2:H2"/>
    <mergeCell ref="B25:C25"/>
    <mergeCell ref="A5:H5"/>
    <mergeCell ref="A8:H8"/>
    <mergeCell ref="A10:H1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8.421875" style="0" customWidth="1"/>
    <col min="4" max="4" width="18.28125" style="0" customWidth="1"/>
    <col min="5" max="5" width="17.57421875" style="0" customWidth="1"/>
    <col min="6" max="6" width="18.140625" style="0" customWidth="1"/>
    <col min="7" max="7" width="21.00390625" style="0" customWidth="1"/>
    <col min="8" max="8" width="17.140625" style="0" customWidth="1"/>
  </cols>
  <sheetData>
    <row r="1" ht="12.75">
      <c r="H1" s="28" t="s">
        <v>18</v>
      </c>
    </row>
    <row r="2" spans="1:8" ht="12.75">
      <c r="A2" s="97" t="s">
        <v>225</v>
      </c>
      <c r="B2" s="97"/>
      <c r="C2" s="97"/>
      <c r="D2" s="97"/>
      <c r="E2" s="97"/>
      <c r="F2" s="97"/>
      <c r="G2" s="97"/>
      <c r="H2" s="9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9" customHeight="1">
      <c r="A4" s="11" t="s">
        <v>0</v>
      </c>
      <c r="B4" s="11" t="s">
        <v>9</v>
      </c>
      <c r="C4" s="11" t="s">
        <v>2</v>
      </c>
      <c r="D4" s="11" t="s">
        <v>3</v>
      </c>
      <c r="E4" s="11" t="s">
        <v>4</v>
      </c>
      <c r="F4" s="11" t="s">
        <v>10</v>
      </c>
      <c r="G4" s="11" t="s">
        <v>5</v>
      </c>
      <c r="H4" s="11" t="s">
        <v>6</v>
      </c>
    </row>
    <row r="5" spans="1:8" ht="72.75" customHeight="1">
      <c r="A5" s="36">
        <v>1</v>
      </c>
      <c r="B5" s="37" t="s">
        <v>182</v>
      </c>
      <c r="C5" s="36" t="s">
        <v>42</v>
      </c>
      <c r="D5" s="37" t="s">
        <v>183</v>
      </c>
      <c r="E5" s="37" t="s">
        <v>184</v>
      </c>
      <c r="F5" s="37" t="s">
        <v>188</v>
      </c>
      <c r="G5" s="37" t="s">
        <v>89</v>
      </c>
      <c r="H5" s="62">
        <v>1</v>
      </c>
    </row>
    <row r="6" spans="1:8" ht="147.75" customHeight="1">
      <c r="A6" s="38">
        <v>2</v>
      </c>
      <c r="B6" s="39" t="s">
        <v>185</v>
      </c>
      <c r="C6" s="36" t="s">
        <v>42</v>
      </c>
      <c r="D6" s="39" t="s">
        <v>186</v>
      </c>
      <c r="E6" s="37" t="s">
        <v>84</v>
      </c>
      <c r="F6" s="37" t="s">
        <v>187</v>
      </c>
      <c r="G6" s="38" t="s">
        <v>210</v>
      </c>
      <c r="H6" s="38">
        <v>3</v>
      </c>
    </row>
    <row r="7" spans="1:8" ht="15.75">
      <c r="A7" s="38"/>
      <c r="D7" s="39"/>
      <c r="E7" s="37"/>
      <c r="F7" s="37"/>
      <c r="G7" s="38"/>
      <c r="H7" s="61">
        <f>SUM(H5:H6)</f>
        <v>4</v>
      </c>
    </row>
    <row r="8" spans="1:8" ht="12.75">
      <c r="A8" s="14"/>
      <c r="B8" s="14"/>
      <c r="C8" s="14"/>
      <c r="D8" s="14"/>
      <c r="E8" s="15"/>
      <c r="F8" s="14"/>
      <c r="G8" s="14"/>
      <c r="H8" s="15"/>
    </row>
    <row r="9" spans="2:9" ht="15.75">
      <c r="B9" s="14"/>
      <c r="C9" s="63"/>
      <c r="D9" s="64"/>
      <c r="E9" s="14"/>
      <c r="F9" s="15"/>
      <c r="G9" s="14"/>
      <c r="H9" s="14"/>
      <c r="I9" s="15"/>
    </row>
    <row r="10" spans="2:9" ht="26.25" customHeight="1">
      <c r="B10" s="29"/>
      <c r="C10" s="29"/>
      <c r="D10" s="29"/>
      <c r="E10" s="29"/>
      <c r="F10" s="30"/>
      <c r="G10" s="29"/>
      <c r="H10" s="29"/>
      <c r="I10" s="30"/>
    </row>
    <row r="11" spans="1:9" ht="22.5" customHeight="1">
      <c r="A11" s="31"/>
      <c r="B11" s="31"/>
      <c r="C11" s="31"/>
      <c r="D11" s="31"/>
      <c r="E11" s="32"/>
      <c r="F11" s="31"/>
      <c r="G11" s="31"/>
      <c r="H11" s="32"/>
      <c r="I11" s="2"/>
    </row>
    <row r="12" spans="1:9" ht="12.75">
      <c r="A12" s="31"/>
      <c r="B12" s="33"/>
      <c r="C12" s="33"/>
      <c r="D12" s="33"/>
      <c r="E12" s="34"/>
      <c r="F12" s="33"/>
      <c r="G12" s="33"/>
      <c r="H12" s="34"/>
      <c r="I12" s="2"/>
    </row>
    <row r="13" spans="1:9" ht="12.75">
      <c r="A13" s="33"/>
      <c r="B13" s="33"/>
      <c r="C13" s="33"/>
      <c r="D13" s="31"/>
      <c r="E13" s="32"/>
      <c r="F13" s="33"/>
      <c r="G13" s="33"/>
      <c r="H13" s="34"/>
      <c r="I13" s="2"/>
    </row>
    <row r="14" spans="1:9" ht="12.75">
      <c r="A14" s="33"/>
      <c r="B14" s="33"/>
      <c r="C14" s="33"/>
      <c r="D14" s="35"/>
      <c r="E14" s="32"/>
      <c r="F14" s="33"/>
      <c r="G14" s="33"/>
      <c r="H14" s="34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91" t="s">
        <v>25</v>
      </c>
      <c r="B1" s="91"/>
      <c r="C1" s="91"/>
      <c r="D1" s="91"/>
      <c r="E1" s="91"/>
      <c r="F1" s="91"/>
      <c r="G1" s="91"/>
      <c r="H1" s="91"/>
    </row>
    <row r="2" spans="1:8" ht="12.75">
      <c r="A2" s="21"/>
      <c r="B2" s="21"/>
      <c r="C2" s="21"/>
      <c r="D2" s="21" t="s">
        <v>230</v>
      </c>
      <c r="E2" s="21"/>
      <c r="F2" s="21"/>
      <c r="G2" s="21"/>
      <c r="H2" s="21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78" customHeight="1">
      <c r="A4" s="70" t="s">
        <v>0</v>
      </c>
      <c r="B4" s="70" t="s">
        <v>21</v>
      </c>
      <c r="C4" s="70" t="s">
        <v>2</v>
      </c>
      <c r="D4" s="70" t="s">
        <v>3</v>
      </c>
      <c r="E4" s="70" t="s">
        <v>32</v>
      </c>
      <c r="F4" s="70" t="s">
        <v>5</v>
      </c>
      <c r="G4" s="11" t="s">
        <v>22</v>
      </c>
      <c r="H4" s="11" t="s">
        <v>23</v>
      </c>
    </row>
    <row r="5" spans="1:8" s="22" customFormat="1" ht="53.25" customHeight="1">
      <c r="A5" s="43">
        <v>1</v>
      </c>
      <c r="B5" s="65" t="s">
        <v>213</v>
      </c>
      <c r="C5" s="65" t="s">
        <v>42</v>
      </c>
      <c r="D5" s="12" t="s">
        <v>244</v>
      </c>
      <c r="E5" s="43">
        <v>3</v>
      </c>
      <c r="F5" s="65" t="s">
        <v>214</v>
      </c>
      <c r="G5" s="12" t="s">
        <v>189</v>
      </c>
      <c r="H5" s="43">
        <v>8</v>
      </c>
    </row>
    <row r="6" spans="1:8" s="22" customFormat="1" ht="24">
      <c r="A6" s="43">
        <v>2</v>
      </c>
      <c r="B6" s="65" t="s">
        <v>226</v>
      </c>
      <c r="C6" s="65" t="s">
        <v>42</v>
      </c>
      <c r="D6" s="65" t="s">
        <v>227</v>
      </c>
      <c r="E6" s="43">
        <v>1</v>
      </c>
      <c r="F6" s="77" t="s">
        <v>228</v>
      </c>
      <c r="G6" s="65" t="s">
        <v>229</v>
      </c>
      <c r="H6" s="43">
        <v>4</v>
      </c>
    </row>
    <row r="7" spans="1:8" s="22" customFormat="1" ht="12.75">
      <c r="A7" s="26"/>
      <c r="B7" s="12"/>
      <c r="C7" s="12"/>
      <c r="D7" s="12"/>
      <c r="E7" s="27"/>
      <c r="F7" s="26"/>
      <c r="G7" s="12"/>
      <c r="H7" s="27"/>
    </row>
    <row r="8" spans="1:7" ht="12.75">
      <c r="A8" s="20"/>
      <c r="B8" s="2"/>
      <c r="C8" s="20"/>
      <c r="D8" s="20"/>
      <c r="E8" s="20"/>
      <c r="F8" s="20"/>
      <c r="G8" s="20"/>
    </row>
    <row r="9" spans="1:7" ht="12.75">
      <c r="A9" s="20"/>
      <c r="B9" s="2"/>
      <c r="C9" s="20"/>
      <c r="D9" s="20"/>
      <c r="E9" s="20"/>
      <c r="F9" s="2"/>
      <c r="G9" s="20"/>
    </row>
    <row r="10" spans="1:7" ht="12.75">
      <c r="A10" s="20"/>
      <c r="B10" s="2"/>
      <c r="C10" s="20"/>
      <c r="D10" s="2"/>
      <c r="E10" s="20"/>
      <c r="F10" s="2"/>
      <c r="G10" s="20"/>
    </row>
    <row r="11" spans="1:7" ht="12.75">
      <c r="A11" s="20"/>
      <c r="B11" s="2"/>
      <c r="C11" s="20"/>
      <c r="D11" s="2"/>
      <c r="E11" s="20"/>
      <c r="F11" s="2"/>
      <c r="G11" s="20"/>
    </row>
    <row r="12" spans="1:7" ht="12.75">
      <c r="A12" s="20"/>
      <c r="B12" s="2"/>
      <c r="C12" s="20"/>
      <c r="D12" s="2"/>
      <c r="E12" s="20"/>
      <c r="F12" s="2"/>
      <c r="G12" s="20"/>
    </row>
    <row r="13" spans="1:7" ht="12.75">
      <c r="A13" s="20"/>
      <c r="B13" s="2"/>
      <c r="C13" s="20"/>
      <c r="D13" s="2"/>
      <c r="E13" s="2"/>
      <c r="F13" s="2"/>
      <c r="G13" s="20"/>
    </row>
    <row r="14" spans="1:7" ht="12.75">
      <c r="A14" s="20"/>
      <c r="B14" s="2"/>
      <c r="C14" s="20"/>
      <c r="D14" s="2"/>
      <c r="E14" s="2"/>
      <c r="F14" s="2"/>
      <c r="G14" s="2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8" t="s">
        <v>19</v>
      </c>
    </row>
    <row r="2" spans="1:7" ht="12.75">
      <c r="A2" s="97" t="s">
        <v>238</v>
      </c>
      <c r="B2" s="97"/>
      <c r="C2" s="97"/>
      <c r="D2" s="97"/>
      <c r="E2" s="97"/>
      <c r="F2" s="97"/>
      <c r="G2" s="97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67" t="s">
        <v>0</v>
      </c>
      <c r="B4" s="67" t="s">
        <v>14</v>
      </c>
      <c r="C4" s="67" t="s">
        <v>3</v>
      </c>
      <c r="D4" s="67" t="s">
        <v>30</v>
      </c>
      <c r="E4" s="71" t="s">
        <v>16</v>
      </c>
      <c r="F4" s="67" t="s">
        <v>1</v>
      </c>
      <c r="G4" s="4" t="s">
        <v>6</v>
      </c>
    </row>
    <row r="5" spans="1:7" ht="27" customHeight="1">
      <c r="A5" s="9"/>
      <c r="B5" s="25" t="s">
        <v>33</v>
      </c>
      <c r="C5" s="16"/>
      <c r="D5" s="25"/>
      <c r="E5" s="9"/>
      <c r="F5" s="9"/>
      <c r="G5" s="9"/>
    </row>
    <row r="6" spans="1:7" ht="12.75">
      <c r="A6" s="17"/>
      <c r="B6" s="18"/>
      <c r="C6" s="18"/>
      <c r="D6" s="18"/>
      <c r="E6" s="19"/>
      <c r="F6" s="19"/>
      <c r="G6" s="19"/>
    </row>
    <row r="7" spans="1:7" ht="12.75">
      <c r="A7" s="7"/>
      <c r="B7" s="7"/>
      <c r="C7" s="8"/>
      <c r="D7" s="8"/>
      <c r="E7" s="7"/>
      <c r="F7" s="7"/>
      <c r="G7" s="10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28" t="s">
        <v>20</v>
      </c>
    </row>
    <row r="2" spans="1:7" ht="12.75">
      <c r="A2" s="97" t="s">
        <v>239</v>
      </c>
      <c r="B2" s="97"/>
      <c r="C2" s="97"/>
      <c r="D2" s="97"/>
      <c r="E2" s="97"/>
      <c r="F2" s="97"/>
      <c r="G2" s="97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67" t="s">
        <v>0</v>
      </c>
      <c r="B4" s="67" t="s">
        <v>12</v>
      </c>
      <c r="C4" s="67" t="s">
        <v>15</v>
      </c>
      <c r="D4" s="67" t="s">
        <v>30</v>
      </c>
      <c r="E4" s="67" t="s">
        <v>13</v>
      </c>
      <c r="F4" s="67" t="s">
        <v>1</v>
      </c>
      <c r="G4" s="4" t="s">
        <v>6</v>
      </c>
    </row>
    <row r="5" spans="1:7" ht="47.25" customHeight="1">
      <c r="A5" s="1"/>
      <c r="B5" s="3" t="s">
        <v>33</v>
      </c>
      <c r="C5" s="3"/>
      <c r="D5" s="3"/>
      <c r="E5" s="6"/>
      <c r="F5" s="6"/>
      <c r="G5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28" t="s">
        <v>31</v>
      </c>
    </row>
    <row r="2" spans="1:7" ht="12.75">
      <c r="A2" s="97" t="s">
        <v>240</v>
      </c>
      <c r="B2" s="97"/>
      <c r="C2" s="97"/>
      <c r="D2" s="97"/>
      <c r="E2" s="97"/>
      <c r="F2" s="97"/>
      <c r="G2" s="97"/>
    </row>
    <row r="3" spans="1:7" ht="12.75">
      <c r="A3" s="2"/>
      <c r="B3" s="2"/>
      <c r="C3" s="2"/>
      <c r="D3" s="2"/>
      <c r="E3" s="2"/>
      <c r="F3" s="2"/>
      <c r="G3" s="2"/>
    </row>
    <row r="4" spans="1:7" ht="39" customHeight="1">
      <c r="A4" s="67" t="s">
        <v>0</v>
      </c>
      <c r="B4" s="67" t="s">
        <v>11</v>
      </c>
      <c r="C4" s="67" t="s">
        <v>2</v>
      </c>
      <c r="D4" s="67" t="s">
        <v>3</v>
      </c>
      <c r="E4" s="67" t="s">
        <v>4</v>
      </c>
      <c r="F4" s="67" t="s">
        <v>5</v>
      </c>
      <c r="G4" s="4" t="s">
        <v>6</v>
      </c>
    </row>
    <row r="5" spans="1:7" ht="29.25" customHeight="1">
      <c r="A5" s="6"/>
      <c r="B5" s="5" t="s">
        <v>33</v>
      </c>
      <c r="C5" s="5"/>
      <c r="D5" s="6"/>
      <c r="E5" s="6"/>
      <c r="F5" s="6"/>
      <c r="G5" s="6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="130" zoomScaleSheetLayoutView="130" zoomScalePageLayoutView="0" workbookViewId="0" topLeftCell="A1">
      <selection activeCell="A5" sqref="A5:H8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7.42187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  <col min="8" max="8" width="12.7109375" style="0" customWidth="1"/>
  </cols>
  <sheetData>
    <row r="1" ht="12.75">
      <c r="H1" s="28" t="s">
        <v>197</v>
      </c>
    </row>
    <row r="2" spans="1:8" ht="12.75">
      <c r="A2" s="97" t="s">
        <v>241</v>
      </c>
      <c r="B2" s="97"/>
      <c r="C2" s="97"/>
      <c r="D2" s="97"/>
      <c r="E2" s="97"/>
      <c r="F2" s="97"/>
      <c r="G2" s="97"/>
      <c r="H2" s="97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60" customHeight="1">
      <c r="A4" s="68" t="s">
        <v>0</v>
      </c>
      <c r="B4" s="68" t="s">
        <v>198</v>
      </c>
      <c r="C4" s="68" t="s">
        <v>199</v>
      </c>
      <c r="D4" s="74" t="s">
        <v>200</v>
      </c>
      <c r="E4" s="74" t="s">
        <v>208</v>
      </c>
      <c r="F4" s="68" t="s">
        <v>4</v>
      </c>
      <c r="G4" s="68" t="s">
        <v>5</v>
      </c>
      <c r="H4" s="76" t="s">
        <v>201</v>
      </c>
    </row>
    <row r="5" spans="1:8" ht="42" customHeight="1">
      <c r="A5" s="112">
        <v>1</v>
      </c>
      <c r="B5" s="113" t="s">
        <v>202</v>
      </c>
      <c r="C5" s="114" t="s">
        <v>206</v>
      </c>
      <c r="D5" s="112">
        <v>27</v>
      </c>
      <c r="E5" s="115" t="s">
        <v>42</v>
      </c>
      <c r="F5" s="112" t="s">
        <v>76</v>
      </c>
      <c r="G5" s="112" t="s">
        <v>190</v>
      </c>
      <c r="H5" s="112" t="s">
        <v>40</v>
      </c>
    </row>
    <row r="6" spans="1:8" ht="42.75" customHeight="1">
      <c r="A6" s="116">
        <v>2</v>
      </c>
      <c r="B6" s="112" t="s">
        <v>203</v>
      </c>
      <c r="C6" s="114" t="s">
        <v>206</v>
      </c>
      <c r="D6" s="112">
        <v>8.75</v>
      </c>
      <c r="E6" s="115" t="s">
        <v>207</v>
      </c>
      <c r="F6" s="112" t="s">
        <v>76</v>
      </c>
      <c r="G6" s="112" t="s">
        <v>61</v>
      </c>
      <c r="H6" s="112" t="s">
        <v>40</v>
      </c>
    </row>
    <row r="7" spans="1:8" ht="38.25">
      <c r="A7" s="116">
        <v>3</v>
      </c>
      <c r="B7" s="112" t="s">
        <v>204</v>
      </c>
      <c r="C7" s="114" t="s">
        <v>206</v>
      </c>
      <c r="D7" s="116">
        <v>15</v>
      </c>
      <c r="E7" s="115" t="s">
        <v>207</v>
      </c>
      <c r="F7" s="112" t="s">
        <v>76</v>
      </c>
      <c r="G7" s="112" t="s">
        <v>122</v>
      </c>
      <c r="H7" s="112" t="s">
        <v>40</v>
      </c>
    </row>
    <row r="8" spans="1:8" ht="48" customHeight="1">
      <c r="A8" s="116">
        <v>4</v>
      </c>
      <c r="B8" s="112" t="s">
        <v>205</v>
      </c>
      <c r="C8" s="114" t="s">
        <v>206</v>
      </c>
      <c r="D8" s="116">
        <v>8.75</v>
      </c>
      <c r="E8" s="115" t="s">
        <v>207</v>
      </c>
      <c r="F8" s="112" t="s">
        <v>76</v>
      </c>
      <c r="G8" s="112" t="s">
        <v>61</v>
      </c>
      <c r="H8" s="112" t="s">
        <v>40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Сапожникова</cp:lastModifiedBy>
  <cp:lastPrinted>2022-01-17T08:39:49Z</cp:lastPrinted>
  <dcterms:created xsi:type="dcterms:W3CDTF">1996-10-08T23:32:33Z</dcterms:created>
  <dcterms:modified xsi:type="dcterms:W3CDTF">2023-01-18T12:11:13Z</dcterms:modified>
  <cp:category/>
  <cp:version/>
  <cp:contentType/>
  <cp:contentStatus/>
</cp:coreProperties>
</file>