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825" windowWidth="13020" windowHeight="7290"/>
  </bookViews>
  <sheets>
    <sheet name="АИП - 2023 - 2025  (по ГРБС)" sheetId="10" r:id="rId1"/>
  </sheets>
  <definedNames>
    <definedName name="_xlnm.Print_Area" localSheetId="0">'АИП - 2023 - 2025  (по ГРБС)'!$A$1:$H$200</definedName>
  </definedNames>
  <calcPr calcId="145621" iterateDelta="1E-4"/>
</workbook>
</file>

<file path=xl/calcChain.xml><?xml version="1.0" encoding="utf-8"?>
<calcChain xmlns="http://schemas.openxmlformats.org/spreadsheetml/2006/main">
  <c r="E193" i="10" l="1"/>
  <c r="F193" i="10"/>
  <c r="G193" i="10"/>
  <c r="H193" i="10"/>
  <c r="D197" i="10"/>
  <c r="C197" i="10"/>
  <c r="D96" i="10" l="1"/>
  <c r="D93" i="10"/>
  <c r="D90" i="10"/>
  <c r="D87" i="10"/>
  <c r="D84" i="10"/>
  <c r="D81" i="10"/>
  <c r="D77" i="10"/>
  <c r="D74" i="10"/>
  <c r="D70" i="10"/>
  <c r="D66" i="10"/>
  <c r="D62" i="10"/>
  <c r="D59" i="10"/>
  <c r="D133" i="10" l="1"/>
  <c r="E133" i="10"/>
  <c r="F133" i="10"/>
  <c r="G133" i="10"/>
  <c r="H133" i="10"/>
  <c r="C133" i="10"/>
  <c r="D194" i="10"/>
  <c r="D193" i="10" s="1"/>
  <c r="D191" i="10" s="1"/>
  <c r="D190" i="10" s="1"/>
  <c r="D187" i="10"/>
  <c r="D186" i="10" s="1"/>
  <c r="D184" i="10" s="1"/>
  <c r="D181" i="10"/>
  <c r="D178" i="10"/>
  <c r="D175" i="10"/>
  <c r="D172" i="10"/>
  <c r="D169" i="10"/>
  <c r="D166" i="10"/>
  <c r="D162" i="10"/>
  <c r="D158" i="10"/>
  <c r="D154" i="10"/>
  <c r="D151" i="10" s="1"/>
  <c r="D149" i="10" s="1"/>
  <c r="D144" i="10"/>
  <c r="D141" i="10"/>
  <c r="D137" i="10"/>
  <c r="D126" i="10"/>
  <c r="D123" i="10"/>
  <c r="D120" i="10"/>
  <c r="D116" i="10"/>
  <c r="D113" i="10"/>
  <c r="D110" i="10"/>
  <c r="D105" i="10"/>
  <c r="D99" i="10"/>
  <c r="D55" i="10"/>
  <c r="D52" i="10"/>
  <c r="D49" i="10"/>
  <c r="D46" i="10"/>
  <c r="D43" i="10"/>
  <c r="D37" i="10"/>
  <c r="D36" i="10" s="1"/>
  <c r="D33" i="10"/>
  <c r="D29" i="10"/>
  <c r="D25" i="10"/>
  <c r="D22" i="10"/>
  <c r="D17" i="10"/>
  <c r="D12" i="10"/>
  <c r="F191" i="10"/>
  <c r="F190" i="10" s="1"/>
  <c r="F187" i="10"/>
  <c r="F186" i="10" s="1"/>
  <c r="F184" i="10" s="1"/>
  <c r="F181" i="10"/>
  <c r="F178" i="10"/>
  <c r="F175" i="10"/>
  <c r="F172" i="10"/>
  <c r="F169" i="10"/>
  <c r="F166" i="10"/>
  <c r="F162" i="10"/>
  <c r="F158" i="10"/>
  <c r="F154" i="10"/>
  <c r="F151" i="10" s="1"/>
  <c r="F149" i="10" s="1"/>
  <c r="F144" i="10"/>
  <c r="F141" i="10"/>
  <c r="F126" i="10"/>
  <c r="F123" i="10"/>
  <c r="F120" i="10"/>
  <c r="F116" i="10"/>
  <c r="F113" i="10"/>
  <c r="F110" i="10"/>
  <c r="F105" i="10"/>
  <c r="F96" i="10"/>
  <c r="F87" i="10"/>
  <c r="F84" i="10"/>
  <c r="F81" i="10"/>
  <c r="F77" i="10"/>
  <c r="F70" i="10"/>
  <c r="F66" i="10"/>
  <c r="F59" i="10"/>
  <c r="F55" i="10"/>
  <c r="F52" i="10"/>
  <c r="F49" i="10"/>
  <c r="F46" i="10"/>
  <c r="F43" i="10"/>
  <c r="F37" i="10"/>
  <c r="F36" i="10" s="1"/>
  <c r="F33" i="10"/>
  <c r="F29" i="10"/>
  <c r="F25" i="10"/>
  <c r="F22" i="10"/>
  <c r="F17" i="10"/>
  <c r="F12" i="10"/>
  <c r="H191" i="10"/>
  <c r="H190" i="10" s="1"/>
  <c r="H187" i="10"/>
  <c r="H186" i="10" s="1"/>
  <c r="H184" i="10" s="1"/>
  <c r="H181" i="10"/>
  <c r="H178" i="10"/>
  <c r="H175" i="10"/>
  <c r="H172" i="10"/>
  <c r="H169" i="10"/>
  <c r="H166" i="10"/>
  <c r="H162" i="10"/>
  <c r="H158" i="10"/>
  <c r="H154" i="10"/>
  <c r="H151" i="10" s="1"/>
  <c r="H149" i="10" s="1"/>
  <c r="H141" i="10"/>
  <c r="H132" i="10" s="1"/>
  <c r="H130" i="10" s="1"/>
  <c r="H126" i="10"/>
  <c r="H123" i="10"/>
  <c r="H120" i="10"/>
  <c r="H116" i="10"/>
  <c r="H113" i="10"/>
  <c r="H110" i="10"/>
  <c r="H105" i="10"/>
  <c r="H96" i="10"/>
  <c r="H87" i="10"/>
  <c r="H84" i="10"/>
  <c r="H81" i="10"/>
  <c r="H66" i="10"/>
  <c r="H59" i="10"/>
  <c r="H55" i="10"/>
  <c r="H52" i="10"/>
  <c r="H49" i="10"/>
  <c r="H46" i="10"/>
  <c r="H43" i="10"/>
  <c r="H37" i="10"/>
  <c r="H36" i="10" s="1"/>
  <c r="H33" i="10"/>
  <c r="H29" i="10"/>
  <c r="H25" i="10"/>
  <c r="H22" i="10"/>
  <c r="H17" i="10"/>
  <c r="H12" i="10"/>
  <c r="E191" i="10"/>
  <c r="E190" i="10" s="1"/>
  <c r="G191" i="10"/>
  <c r="G190" i="10" s="1"/>
  <c r="C194" i="10"/>
  <c r="C193" i="10" l="1"/>
  <c r="C191" i="10" s="1"/>
  <c r="C190" i="10" s="1"/>
  <c r="F58" i="10"/>
  <c r="H157" i="10"/>
  <c r="H58" i="10"/>
  <c r="D104" i="10"/>
  <c r="D102" i="10" s="1"/>
  <c r="D10" i="10"/>
  <c r="D8" i="10" s="1"/>
  <c r="H147" i="10"/>
  <c r="H129" i="10" s="1"/>
  <c r="F42" i="10"/>
  <c r="H104" i="10"/>
  <c r="H102" i="10" s="1"/>
  <c r="F104" i="10"/>
  <c r="F102" i="10" s="1"/>
  <c r="D157" i="10"/>
  <c r="D147" i="10" s="1"/>
  <c r="H42" i="10"/>
  <c r="H40" i="10" s="1"/>
  <c r="H10" i="10"/>
  <c r="H8" i="10" s="1"/>
  <c r="F10" i="10"/>
  <c r="F8" i="10" s="1"/>
  <c r="F132" i="10"/>
  <c r="F130" i="10" s="1"/>
  <c r="D132" i="10"/>
  <c r="D130" i="10" s="1"/>
  <c r="D58" i="10"/>
  <c r="D42" i="10"/>
  <c r="F157" i="10"/>
  <c r="F147" i="10" s="1"/>
  <c r="F40" i="10" l="1"/>
  <c r="H7" i="10"/>
  <c r="H6" i="10" s="1"/>
  <c r="F7" i="10"/>
  <c r="F129" i="10"/>
  <c r="D129" i="10"/>
  <c r="D40" i="10"/>
  <c r="D7" i="10" s="1"/>
  <c r="H200" i="10"/>
  <c r="F200" i="10" l="1"/>
  <c r="F6" i="10"/>
  <c r="D200" i="10"/>
  <c r="D6" i="10"/>
  <c r="G181" i="10" l="1"/>
  <c r="E181" i="10"/>
  <c r="C181" i="10"/>
  <c r="G178" i="10"/>
  <c r="E178" i="10"/>
  <c r="C178" i="10"/>
  <c r="G175" i="10"/>
  <c r="E175" i="10"/>
  <c r="C175" i="10"/>
  <c r="G172" i="10"/>
  <c r="E172" i="10"/>
  <c r="C172" i="10"/>
  <c r="G169" i="10"/>
  <c r="E169" i="10"/>
  <c r="C169" i="10"/>
  <c r="G166" i="10"/>
  <c r="E166" i="10"/>
  <c r="C166" i="10"/>
  <c r="G162" i="10"/>
  <c r="E162" i="10"/>
  <c r="C162" i="10"/>
  <c r="G158" i="10"/>
  <c r="E158" i="10"/>
  <c r="C158" i="10"/>
  <c r="G154" i="10"/>
  <c r="G151" i="10" s="1"/>
  <c r="G149" i="10" s="1"/>
  <c r="E154" i="10"/>
  <c r="E151" i="10" s="1"/>
  <c r="E149" i="10" s="1"/>
  <c r="C154" i="10"/>
  <c r="C151" i="10" s="1"/>
  <c r="C149" i="10" s="1"/>
  <c r="C187" i="10"/>
  <c r="C186" i="10" s="1"/>
  <c r="C184" i="10" s="1"/>
  <c r="E187" i="10"/>
  <c r="E186" i="10" s="1"/>
  <c r="E184" i="10" s="1"/>
  <c r="G187" i="10"/>
  <c r="G186" i="10" s="1"/>
  <c r="G184" i="10" s="1"/>
  <c r="E144" i="10"/>
  <c r="C144" i="10"/>
  <c r="G141" i="10"/>
  <c r="E141" i="10"/>
  <c r="C141" i="10"/>
  <c r="C137" i="10"/>
  <c r="G132" i="10"/>
  <c r="G130" i="10" s="1"/>
  <c r="C157" i="10" l="1"/>
  <c r="C147" i="10" s="1"/>
  <c r="C132" i="10"/>
  <c r="C130" i="10" s="1"/>
  <c r="E157" i="10"/>
  <c r="E147" i="10" s="1"/>
  <c r="E132" i="10"/>
  <c r="E130" i="10" s="1"/>
  <c r="G157" i="10"/>
  <c r="G147" i="10" s="1"/>
  <c r="G129" i="10" s="1"/>
  <c r="G126" i="10"/>
  <c r="E126" i="10"/>
  <c r="C126" i="10"/>
  <c r="G123" i="10"/>
  <c r="E123" i="10"/>
  <c r="C123" i="10"/>
  <c r="G120" i="10"/>
  <c r="E120" i="10"/>
  <c r="C120" i="10"/>
  <c r="G116" i="10"/>
  <c r="E116" i="10"/>
  <c r="C116" i="10"/>
  <c r="G113" i="10"/>
  <c r="E113" i="10"/>
  <c r="C113" i="10"/>
  <c r="G110" i="10"/>
  <c r="E110" i="10"/>
  <c r="C110" i="10"/>
  <c r="G105" i="10"/>
  <c r="E105" i="10"/>
  <c r="C105" i="10"/>
  <c r="C99" i="10"/>
  <c r="G96" i="10"/>
  <c r="E96" i="10"/>
  <c r="C96" i="10"/>
  <c r="C93" i="10"/>
  <c r="C90" i="10"/>
  <c r="G87" i="10"/>
  <c r="E87" i="10"/>
  <c r="C87" i="10"/>
  <c r="G84" i="10"/>
  <c r="E84" i="10"/>
  <c r="C84" i="10"/>
  <c r="G81" i="10"/>
  <c r="E81" i="10"/>
  <c r="C81" i="10"/>
  <c r="E77" i="10"/>
  <c r="C77" i="10"/>
  <c r="C74" i="10"/>
  <c r="E70" i="10"/>
  <c r="C70" i="10"/>
  <c r="G66" i="10"/>
  <c r="E66" i="10"/>
  <c r="C66" i="10"/>
  <c r="C62" i="10"/>
  <c r="G59" i="10"/>
  <c r="E59" i="10"/>
  <c r="C59" i="10"/>
  <c r="G55" i="10"/>
  <c r="E55" i="10"/>
  <c r="C55" i="10"/>
  <c r="G52" i="10"/>
  <c r="E52" i="10"/>
  <c r="C52" i="10"/>
  <c r="G49" i="10"/>
  <c r="E49" i="10"/>
  <c r="C49" i="10"/>
  <c r="G46" i="10"/>
  <c r="E46" i="10"/>
  <c r="C46" i="10"/>
  <c r="G43" i="10"/>
  <c r="E43" i="10"/>
  <c r="C43" i="10"/>
  <c r="G37" i="10"/>
  <c r="G36" i="10" s="1"/>
  <c r="E37" i="10"/>
  <c r="E36" i="10" s="1"/>
  <c r="C37" i="10"/>
  <c r="C36" i="10" s="1"/>
  <c r="G33" i="10"/>
  <c r="E33" i="10"/>
  <c r="C33" i="10"/>
  <c r="G29" i="10"/>
  <c r="E29" i="10"/>
  <c r="C29" i="10"/>
  <c r="G25" i="10"/>
  <c r="E25" i="10"/>
  <c r="C25" i="10"/>
  <c r="G22" i="10"/>
  <c r="E22" i="10"/>
  <c r="C22" i="10"/>
  <c r="G17" i="10"/>
  <c r="E17" i="10"/>
  <c r="C17" i="10"/>
  <c r="G12" i="10"/>
  <c r="E12" i="10"/>
  <c r="C12" i="10"/>
  <c r="E129" i="10" l="1"/>
  <c r="C129" i="10"/>
  <c r="E42" i="10"/>
  <c r="C42" i="10"/>
  <c r="G42" i="10"/>
  <c r="E10" i="10"/>
  <c r="C10" i="10"/>
  <c r="E58" i="10"/>
  <c r="G58" i="10"/>
  <c r="G104" i="10"/>
  <c r="G102" i="10" s="1"/>
  <c r="G10" i="10"/>
  <c r="C58" i="10"/>
  <c r="C104" i="10"/>
  <c r="C102" i="10" s="1"/>
  <c r="E104" i="10"/>
  <c r="E102" i="10" s="1"/>
  <c r="E40" i="10" l="1"/>
  <c r="E8" i="10"/>
  <c r="C40" i="10"/>
  <c r="G40" i="10"/>
  <c r="C8" i="10"/>
  <c r="G8" i="10"/>
  <c r="E7" i="10" l="1"/>
  <c r="E200" i="10" s="1"/>
  <c r="C7" i="10"/>
  <c r="C6" i="10" s="1"/>
  <c r="G7" i="10"/>
  <c r="E6" i="10" l="1"/>
  <c r="C200" i="10"/>
  <c r="G6" i="10"/>
  <c r="G200" i="10"/>
</calcChain>
</file>

<file path=xl/sharedStrings.xml><?xml version="1.0" encoding="utf-8"?>
<sst xmlns="http://schemas.openxmlformats.org/spreadsheetml/2006/main" count="233" uniqueCount="100">
  <si>
    <t>в том числе:</t>
  </si>
  <si>
    <t>из них:</t>
  </si>
  <si>
    <t>Дорожное хозяйство</t>
  </si>
  <si>
    <t>Другие вопросы в области национальной экономики</t>
  </si>
  <si>
    <t>Коммунальное хозяйство</t>
  </si>
  <si>
    <t>Общее образование</t>
  </si>
  <si>
    <t>(тыс. рублей)</t>
  </si>
  <si>
    <t>Наименование объектов</t>
  </si>
  <si>
    <t>ВСЕГО</t>
  </si>
  <si>
    <t>проектные и изыскательские работы</t>
  </si>
  <si>
    <t>в то числе:</t>
  </si>
  <si>
    <t>Благоустройство</t>
  </si>
  <si>
    <t>ОХРАНА ОКРУЖАЮЩЕЙ СРЕДЫ</t>
  </si>
  <si>
    <t>Сбор, удаление отходов и очистка сточных вод</t>
  </si>
  <si>
    <t>ЖИЛИЩНО - КОММУНАЛЬНОЕ ХОЗЯЙСТВО</t>
  </si>
  <si>
    <t>НАЦИОНАЛЬНАЯ ЭКОНОМИКА</t>
  </si>
  <si>
    <t>ОБРАЗОВАНИЕ</t>
  </si>
  <si>
    <t>Жилищное хозяйство</t>
  </si>
  <si>
    <t>Реконструкция Лапсарского проезда со строительством подъеза к д. 65 по Лапсарскому проезду г. Чебоксары</t>
  </si>
  <si>
    <t>2023 год</t>
  </si>
  <si>
    <t xml:space="preserve">Строительство (приобретение) жилья для малоимущих граждан </t>
  </si>
  <si>
    <t>Строительство автомобильной дороги по ул. 1-я Южная в г.Чебоксары</t>
  </si>
  <si>
    <t>строительно-монтажные работы</t>
  </si>
  <si>
    <t>осуществление технического надзора</t>
  </si>
  <si>
    <t>Реконструкция моста по ул.Полевая</t>
  </si>
  <si>
    <t>Реконструкция моста по ул.Грибоедова</t>
  </si>
  <si>
    <t>Строительство наружного освещения в мкр.Соляное</t>
  </si>
  <si>
    <t>Строительство ливневых очистных сооружений в районе Марпосадского шоссе</t>
  </si>
  <si>
    <t>Строительство снегоплавильной станции в городе Чебоксары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</si>
  <si>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</si>
  <si>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1.1</t>
  </si>
  <si>
    <t>2024 год</t>
  </si>
  <si>
    <t>технологическое присоединение</t>
  </si>
  <si>
    <t>Строительство локальных очистных сооружений  на водовыпуске в районе Октябрьского моста (№33)</t>
  </si>
  <si>
    <t>Строительство локальных очистных сооружений  на водовыпуске в районе Ягодного переулка (№83)</t>
  </si>
  <si>
    <t>Строительство наружного освещения г. Чебоксары (Этап 8. Строительство наружного освещения в дер. Чандрово г. Чебоксары по ул. Совхозная, ул. Спортивная, ул.Междуреченская)</t>
  </si>
  <si>
    <t>Строительство сетей наружного освещения в г. Чебоксары вдоль дома № 21 по ул. Энгельса к домам №№11,12,15,17,19 по ул. Николаева, включая дом № 22 по ул. Чапаева</t>
  </si>
  <si>
    <t>Строительство сетей наружного освещения в пос.Пролетарский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</si>
  <si>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</si>
  <si>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</t>
  </si>
  <si>
    <t>1.2</t>
  </si>
  <si>
    <t>2.</t>
  </si>
  <si>
    <t>2.1</t>
  </si>
  <si>
    <t>2.2</t>
  </si>
  <si>
    <t>3</t>
  </si>
  <si>
    <t>3.1</t>
  </si>
  <si>
    <t xml:space="preserve"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 </t>
  </si>
  <si>
    <t>№ п/п</t>
  </si>
  <si>
    <t>2025 год</t>
  </si>
  <si>
    <t>Строительство перекрестка ул.Гагарина - ул. Цивильская в г.Чебоксары</t>
  </si>
  <si>
    <t>Магистральная дорога районного значения № 3 в микрорайоне № 2 в жилом районе "Новый город" г. Чебоксары. 3 этап (в границах микрорайона № 2)</t>
  </si>
  <si>
    <t>Строительство участка автомобильной дороги в микрорайоне
«Соляное» от остановки Элеватор возле д. № 10 по проезду Соляное
до д. 11 по ул. Прогрессивная и к детскому саду,</t>
  </si>
  <si>
    <t>Реконструкция  моста в парк  "Лакреевский лес"</t>
  </si>
  <si>
    <t xml:space="preserve">Строительство коллектора ливневой канализации от индустриального парка (II очередь) до существующего коллектора ливневой канализации по пр. Тракторостроителей </t>
  </si>
  <si>
    <t>Строительство коллектора дождевой канализации в районе д.№1 по ул. Челомея</t>
  </si>
  <si>
    <t>Строительство коллектора ливневой канализации от д.109 по ул.Калинина до существующего коллектора ливневой канализации по ул.Калинина</t>
  </si>
  <si>
    <t>Строительство сетей наружного освещения дворовых территорий домов №№8,10,10А по ул.Гагарина</t>
  </si>
  <si>
    <t>Строительство сетей наружного освещения по ул.Прирельсовая, по ул. 1-й, 2-й, 3-й, Якимовский овраг</t>
  </si>
  <si>
    <t>Строительство сетей наружного освещения по ул.Брусничная</t>
  </si>
  <si>
    <t xml:space="preserve">Строительство сетей наружного освещения по ул.Эльменя в районе д. № 13,15,17  </t>
  </si>
  <si>
    <t>Строительство сетей наружного освещения на территории жилого дома по пр.9-ой Пятилетки, 19/37</t>
  </si>
  <si>
    <t xml:space="preserve">Строительство наружного освещения от дома №5 по ул.Кукшумская до дома №26Б по ул.Хузангая и к дому №12 по пр.И. Яковлева. Вдоль стадиона "Трактор" </t>
  </si>
  <si>
    <t>Строительство освещения по Мясокомбинатскому проезду</t>
  </si>
  <si>
    <t>Строительство наружного освещения в мкр. Байконур г.Чебоксары</t>
  </si>
  <si>
    <t>Строительство приюта для животных без владельцев на Марпосадском шоссе</t>
  </si>
  <si>
    <t>Строительство противооползневых и берегоукрепительных сооружений Московской набережной города Чебоксары</t>
  </si>
  <si>
    <t>Строительство водопровода по ул. Б.Хмельницкого микрорайона "Новая Богданка" г. Чебоксары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</si>
  <si>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строительства, расположенных в северной части от деревни Кадикасы Кадикасинского сельского поселения Моргаушского района Чувашской Республики» (сети газоснабжения, сети связи, сети электроснабжения)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</si>
  <si>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 в  г.Мариинский Посад Чувашской Республики</t>
  </si>
  <si>
    <t>Строительство инженерной инфраструктуры для земельных участков, предоставленных многодетным семьям для целей жилищного строительства, расположенных возле деревни Чурикасы Кадикасинского сельского поселения Моргаушского района Чувашской Республики (электроснабжение)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</si>
  <si>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строительства, расположенных возле деревни Чурикасы Кадикасинского сельского поселения Моргаушского района Чувашской Республики (наружный газопровод)</t>
  </si>
  <si>
    <t>Строительство объектов инженерной инфраструктуры для земельных участков, предоставленных многодетным семьям для целей жилищного строительства в д. Кюрегаси Кадикасинского сельского поселения Моргаушского района Чувашской Республики</t>
  </si>
  <si>
    <t>Строительство СОШ на 1100 мест в мкр. НЮР г. Чебоксары</t>
  </si>
  <si>
    <t>Строительство автомобильной дороги от детского сада по ул. Прогрессивная до проезда Соляное</t>
  </si>
  <si>
    <t>Реконструкция сетей водоснабжения и напорной канализации в микрорайоне № 2 жилого района "Новый город" г. Чебоксары</t>
  </si>
  <si>
    <t>строительство многоквартирного жилого дома по ул. Н.И. Ашмарина г. Чебоксары</t>
  </si>
  <si>
    <t>S138</t>
  </si>
  <si>
    <t>S140</t>
  </si>
  <si>
    <t>S141</t>
  </si>
  <si>
    <t>S142</t>
  </si>
  <si>
    <t>S147</t>
  </si>
  <si>
    <t>S150</t>
  </si>
  <si>
    <t>S151</t>
  </si>
  <si>
    <t>S152</t>
  </si>
  <si>
    <t>S155</t>
  </si>
  <si>
    <t>S158</t>
  </si>
  <si>
    <t>S156</t>
  </si>
  <si>
    <t>Строительство отводящего коллектора водовыпуска №75 с подключением в сооружение очистки дождевых стоков центральной части г.Чебоксары</t>
  </si>
  <si>
    <t>Строительство локальных очистных сооружений на водовыпуске в районе пр.Машиностроителей  (№21)</t>
  </si>
  <si>
    <t>Строительство локальных очистных сооружений на водовыпуске в районе ул.Гладкова (№64)</t>
  </si>
  <si>
    <t>Строительство локальных очистных сооружений на водовыпуске в районе Гагаринского моста (№44)</t>
  </si>
  <si>
    <t>Управление ЖКХ, энергетики, транспорта и связи администрации города Чебоксары Чувашской Республики</t>
  </si>
  <si>
    <t>Управление архитектуры и градостроительства администрации города Чебоксары</t>
  </si>
  <si>
    <t>Чебоксарский городской комитет по управлению имуществом администрации города Чебоксары</t>
  </si>
  <si>
    <t>выкуп земельных участков по адресу: ЧР, г. Чебоксары, ул. З. Яковлевой, д.20, 21/2, 23,25, 26 (10), 26 (2)</t>
  </si>
  <si>
    <t>3.</t>
  </si>
  <si>
    <t xml:space="preserve">Заявка ГРБС </t>
  </si>
  <si>
    <t>включен в проект бюджета</t>
  </si>
  <si>
    <t xml:space="preserve">выкуп земельных участков </t>
  </si>
  <si>
    <t>Инвестиционные расходы города Чебоксары на 2023 и на плановый период 2024 и 2025 годов (по ГРБС)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</si>
</sst>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164" fontId="3" fillId="0" borderId="1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 applyProtection="1">
      <alignment horizontal="right" vertical="center" wrapText="1"/>
      <protection locked="0"/>
    </xf>
    <xf numFmtId="164" fontId="2" fillId="0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1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vertical="top" wrapText="1"/>
      <protection locked="0"/>
    </xf>
    <xf numFmtId="164" fontId="7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Fill="1" applyBorder="1" applyAlignment="1" applyProtection="1">
      <alignment horizontal="right" vertical="center"/>
      <protection locked="0"/>
    </xf>
    <xf numFmtId="164" fontId="3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justify" vertical="top" wrapText="1"/>
      <protection locked="0"/>
    </xf>
    <xf numFmtId="164" fontId="5" fillId="0" borderId="1" xfId="1" applyNumberFormat="1" applyFont="1" applyFill="1" applyBorder="1" applyAlignment="1" applyProtection="1">
      <alignment horizontal="right" vertical="center" wrapText="1"/>
    </xf>
    <xf numFmtId="164" fontId="5" fillId="0" borderId="1" xfId="0" applyNumberFormat="1" applyFont="1" applyFill="1" applyBorder="1" applyAlignment="1" applyProtection="1">
      <alignment horizontal="right" vertical="top" wrapText="1"/>
      <protection locked="0"/>
    </xf>
    <xf numFmtId="164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 applyProtection="1">
      <alignment horizontal="left" vertical="top" wrapText="1"/>
      <protection locked="0"/>
    </xf>
    <xf numFmtId="0" fontId="5" fillId="0" borderId="1" xfId="1" applyFont="1" applyFill="1" applyBorder="1" applyAlignment="1" applyProtection="1">
      <alignment horizontal="justify" vertical="top" wrapText="1"/>
      <protection locked="0"/>
    </xf>
    <xf numFmtId="0" fontId="5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/>
    </xf>
    <xf numFmtId="0" fontId="6" fillId="0" borderId="1" xfId="0" applyFont="1" applyFill="1" applyBorder="1" applyAlignment="1">
      <alignment horizontal="left" vertical="top" wrapText="1" indent="2"/>
    </xf>
    <xf numFmtId="0" fontId="5" fillId="0" borderId="1" xfId="1" applyFont="1" applyFill="1" applyBorder="1" applyAlignment="1" applyProtection="1">
      <alignment horizontal="left" vertical="top" wrapText="1" indent="2"/>
      <protection locked="0"/>
    </xf>
    <xf numFmtId="0" fontId="1" fillId="0" borderId="1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left" vertical="top" wrapText="1"/>
      <protection locked="0"/>
    </xf>
    <xf numFmtId="164" fontId="4" fillId="3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1" fillId="3" borderId="1" xfId="0" applyFont="1" applyFill="1" applyBorder="1"/>
    <xf numFmtId="0" fontId="3" fillId="3" borderId="1" xfId="0" applyFont="1" applyFill="1" applyBorder="1" applyAlignment="1">
      <alignment horizontal="justify" vertical="center" wrapText="1"/>
    </xf>
    <xf numFmtId="164" fontId="7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"/>
  <sheetViews>
    <sheetView tabSelected="1" view="pageBreakPreview" zoomScale="80" zoomScaleNormal="70" zoomScaleSheetLayoutView="80" workbookViewId="0">
      <selection activeCell="A2" sqref="A2:H2"/>
    </sheetView>
  </sheetViews>
  <sheetFormatPr defaultRowHeight="15" x14ac:dyDescent="0.25"/>
  <cols>
    <col min="2" max="2" width="79.85546875" customWidth="1"/>
    <col min="3" max="3" width="12.28515625" customWidth="1"/>
    <col min="4" max="4" width="13.140625" customWidth="1"/>
    <col min="5" max="5" width="12.28515625" customWidth="1"/>
    <col min="6" max="6" width="12.85546875" customWidth="1"/>
    <col min="7" max="7" width="14.28515625" customWidth="1"/>
    <col min="8" max="8" width="13" customWidth="1"/>
  </cols>
  <sheetData>
    <row r="1" spans="1:8" ht="18.75" x14ac:dyDescent="0.3">
      <c r="B1" s="8"/>
    </row>
    <row r="2" spans="1:8" ht="46.9" customHeight="1" x14ac:dyDescent="0.25">
      <c r="A2" s="45" t="s">
        <v>99</v>
      </c>
      <c r="B2" s="45"/>
      <c r="C2" s="45"/>
      <c r="D2" s="45"/>
      <c r="E2" s="45"/>
      <c r="F2" s="45"/>
      <c r="G2" s="45"/>
      <c r="H2" s="45"/>
    </row>
    <row r="3" spans="1:8" ht="18.75" x14ac:dyDescent="0.3">
      <c r="E3" s="50" t="s">
        <v>6</v>
      </c>
      <c r="F3" s="50"/>
      <c r="G3" s="50"/>
      <c r="H3" s="50"/>
    </row>
    <row r="4" spans="1:8" ht="22.9" customHeight="1" x14ac:dyDescent="0.25">
      <c r="A4" s="44" t="s">
        <v>47</v>
      </c>
      <c r="B4" s="44" t="s">
        <v>7</v>
      </c>
      <c r="C4" s="46" t="s">
        <v>19</v>
      </c>
      <c r="D4" s="47"/>
      <c r="E4" s="48" t="s">
        <v>31</v>
      </c>
      <c r="F4" s="49"/>
      <c r="G4" s="48" t="s">
        <v>48</v>
      </c>
      <c r="H4" s="49"/>
    </row>
    <row r="5" spans="1:8" ht="56.25" x14ac:dyDescent="0.25">
      <c r="A5" s="44"/>
      <c r="B5" s="44"/>
      <c r="C5" s="20" t="s">
        <v>96</v>
      </c>
      <c r="D5" s="20" t="s">
        <v>97</v>
      </c>
      <c r="E5" s="20" t="s">
        <v>96</v>
      </c>
      <c r="F5" s="20" t="s">
        <v>97</v>
      </c>
      <c r="G5" s="20" t="s">
        <v>96</v>
      </c>
      <c r="H5" s="20" t="s">
        <v>97</v>
      </c>
    </row>
    <row r="6" spans="1:8" ht="24.6" customHeight="1" x14ac:dyDescent="0.3">
      <c r="A6" s="10"/>
      <c r="B6" s="36" t="s">
        <v>8</v>
      </c>
      <c r="C6" s="13">
        <f t="shared" ref="C6:H6" si="0">C7+C129+C190</f>
        <v>405476.39999999997</v>
      </c>
      <c r="D6" s="13">
        <f t="shared" si="0"/>
        <v>365502.1</v>
      </c>
      <c r="E6" s="13">
        <f t="shared" si="0"/>
        <v>786806.29999999993</v>
      </c>
      <c r="F6" s="13">
        <f t="shared" si="0"/>
        <v>169393.7</v>
      </c>
      <c r="G6" s="13">
        <f t="shared" si="0"/>
        <v>100723.3</v>
      </c>
      <c r="H6" s="13">
        <f t="shared" si="0"/>
        <v>100723.3</v>
      </c>
    </row>
    <row r="7" spans="1:8" ht="37.5" x14ac:dyDescent="0.3">
      <c r="A7" s="41"/>
      <c r="B7" s="42" t="s">
        <v>91</v>
      </c>
      <c r="C7" s="43">
        <f>C8+C40+C102</f>
        <v>291037.8</v>
      </c>
      <c r="D7" s="43">
        <f>D8+D40+D102</f>
        <v>270063.5</v>
      </c>
      <c r="E7" s="43">
        <f t="shared" ref="E7:H7" si="1">E8+E40+E102</f>
        <v>123794.6</v>
      </c>
      <c r="F7" s="43">
        <f t="shared" si="1"/>
        <v>123794.6</v>
      </c>
      <c r="G7" s="43">
        <f t="shared" si="1"/>
        <v>100723.3</v>
      </c>
      <c r="H7" s="43">
        <f t="shared" si="1"/>
        <v>100723.3</v>
      </c>
    </row>
    <row r="8" spans="1:8" ht="18" customHeight="1" x14ac:dyDescent="0.25">
      <c r="A8" s="9">
        <v>1</v>
      </c>
      <c r="B8" s="21" t="s">
        <v>15</v>
      </c>
      <c r="C8" s="1">
        <f t="shared" ref="C8:H8" si="2">C10+C36</f>
        <v>150494.1</v>
      </c>
      <c r="D8" s="1">
        <f t="shared" si="2"/>
        <v>140119.80000000002</v>
      </c>
      <c r="E8" s="1">
        <f t="shared" si="2"/>
        <v>102194.6</v>
      </c>
      <c r="F8" s="1">
        <f t="shared" si="2"/>
        <v>102194.6</v>
      </c>
      <c r="G8" s="1">
        <f t="shared" si="2"/>
        <v>100723.3</v>
      </c>
      <c r="H8" s="1">
        <f t="shared" si="2"/>
        <v>100723.3</v>
      </c>
    </row>
    <row r="9" spans="1:8" ht="18" customHeight="1" x14ac:dyDescent="0.3">
      <c r="A9" s="10"/>
      <c r="B9" s="22" t="s">
        <v>0</v>
      </c>
      <c r="C9" s="7"/>
      <c r="D9" s="7"/>
      <c r="E9" s="7"/>
      <c r="F9" s="7"/>
      <c r="G9" s="7"/>
      <c r="H9" s="7"/>
    </row>
    <row r="10" spans="1:8" ht="18.75" x14ac:dyDescent="0.25">
      <c r="A10" s="11" t="s">
        <v>30</v>
      </c>
      <c r="B10" s="23" t="s">
        <v>2</v>
      </c>
      <c r="C10" s="2">
        <f>C12+C17+C22+C25+C29+C33</f>
        <v>137526.20000000001</v>
      </c>
      <c r="D10" s="2">
        <f>D12+D17+D22+D25+D29+D33</f>
        <v>137526.20000000001</v>
      </c>
      <c r="E10" s="2">
        <f t="shared" ref="E10:G10" si="3">E12+E17+E22+E25+E29+E33</f>
        <v>102194.6</v>
      </c>
      <c r="F10" s="2">
        <f t="shared" ref="F10" si="4">F12+F17+F22+F25+F29+F33</f>
        <v>102194.6</v>
      </c>
      <c r="G10" s="2">
        <f t="shared" si="3"/>
        <v>100723.3</v>
      </c>
      <c r="H10" s="2">
        <f t="shared" ref="H10" si="5">H12+H17+H22+H25+H29+H33</f>
        <v>100723.3</v>
      </c>
    </row>
    <row r="11" spans="1:8" ht="16.149999999999999" customHeight="1" x14ac:dyDescent="0.25">
      <c r="A11" s="11"/>
      <c r="B11" s="24" t="s">
        <v>1</v>
      </c>
      <c r="C11" s="4"/>
      <c r="D11" s="4"/>
      <c r="E11" s="6"/>
      <c r="F11" s="6"/>
      <c r="G11" s="6"/>
      <c r="H11" s="6"/>
    </row>
    <row r="12" spans="1:8" ht="37.5" x14ac:dyDescent="0.25">
      <c r="A12" s="11"/>
      <c r="B12" s="22" t="s">
        <v>18</v>
      </c>
      <c r="C12" s="17">
        <f>C14+C15+C16</f>
        <v>90475.3</v>
      </c>
      <c r="D12" s="17">
        <f>D14+D15+D16</f>
        <v>90475.3</v>
      </c>
      <c r="E12" s="17">
        <f t="shared" ref="E12:G12" si="6">E14+E15+E16</f>
        <v>94223.3</v>
      </c>
      <c r="F12" s="17">
        <f t="shared" ref="F12" si="7">F14+F15+F16</f>
        <v>94223.3</v>
      </c>
      <c r="G12" s="17">
        <f t="shared" si="6"/>
        <v>94223.3</v>
      </c>
      <c r="H12" s="17">
        <f t="shared" ref="H12" si="8">H14+H15+H16</f>
        <v>94223.3</v>
      </c>
    </row>
    <row r="13" spans="1:8" ht="18.75" x14ac:dyDescent="0.25">
      <c r="A13" s="11"/>
      <c r="B13" s="25" t="s">
        <v>0</v>
      </c>
      <c r="C13" s="17"/>
      <c r="D13" s="17"/>
      <c r="E13" s="5"/>
      <c r="F13" s="5"/>
      <c r="G13" s="6"/>
      <c r="H13" s="6"/>
    </row>
    <row r="14" spans="1:8" ht="18" customHeight="1" x14ac:dyDescent="0.25">
      <c r="A14" s="11"/>
      <c r="B14" s="26" t="s">
        <v>22</v>
      </c>
      <c r="C14" s="17">
        <v>79503.3</v>
      </c>
      <c r="D14" s="17">
        <v>79503.3</v>
      </c>
      <c r="E14" s="5">
        <v>83251.3</v>
      </c>
      <c r="F14" s="5">
        <v>83251.3</v>
      </c>
      <c r="G14" s="6">
        <v>83251.3</v>
      </c>
      <c r="H14" s="6">
        <v>83251.3</v>
      </c>
    </row>
    <row r="15" spans="1:8" ht="18" customHeight="1" x14ac:dyDescent="0.25">
      <c r="A15" s="11"/>
      <c r="B15" s="26" t="s">
        <v>9</v>
      </c>
      <c r="C15" s="17">
        <v>1995</v>
      </c>
      <c r="D15" s="17">
        <v>1995</v>
      </c>
      <c r="E15" s="5">
        <v>1995</v>
      </c>
      <c r="F15" s="5">
        <v>1995</v>
      </c>
      <c r="G15" s="6">
        <v>1995</v>
      </c>
      <c r="H15" s="6">
        <v>1995</v>
      </c>
    </row>
    <row r="16" spans="1:8" ht="18" customHeight="1" x14ac:dyDescent="0.25">
      <c r="A16" s="11"/>
      <c r="B16" s="26" t="s">
        <v>23</v>
      </c>
      <c r="C16" s="17">
        <v>8977</v>
      </c>
      <c r="D16" s="17">
        <v>8977</v>
      </c>
      <c r="E16" s="5">
        <v>8977</v>
      </c>
      <c r="F16" s="5">
        <v>8977</v>
      </c>
      <c r="G16" s="6">
        <v>8977</v>
      </c>
      <c r="H16" s="6">
        <v>8977</v>
      </c>
    </row>
    <row r="17" spans="1:8" ht="37.5" x14ac:dyDescent="0.25">
      <c r="A17" s="11"/>
      <c r="B17" s="22" t="s">
        <v>21</v>
      </c>
      <c r="C17" s="4">
        <f>C19+C20+C21</f>
        <v>7971.3</v>
      </c>
      <c r="D17" s="4">
        <f>D19+D20+D21</f>
        <v>7971.3</v>
      </c>
      <c r="E17" s="4">
        <f t="shared" ref="E17:G17" si="9">E19+E20+E21</f>
        <v>7971.3</v>
      </c>
      <c r="F17" s="4">
        <f t="shared" ref="F17" si="10">F19+F20+F21</f>
        <v>7971.3</v>
      </c>
      <c r="G17" s="4">
        <f t="shared" si="9"/>
        <v>6500</v>
      </c>
      <c r="H17" s="4">
        <f t="shared" ref="H17" si="11">H19+H20+H21</f>
        <v>6500</v>
      </c>
    </row>
    <row r="18" spans="1:8" ht="18.75" x14ac:dyDescent="0.25">
      <c r="A18" s="11"/>
      <c r="B18" s="25" t="s">
        <v>0</v>
      </c>
      <c r="C18" s="4"/>
      <c r="D18" s="4"/>
      <c r="E18" s="5"/>
      <c r="F18" s="5"/>
      <c r="G18" s="6"/>
      <c r="H18" s="6"/>
    </row>
    <row r="19" spans="1:8" ht="18.75" x14ac:dyDescent="0.25">
      <c r="A19" s="11"/>
      <c r="B19" s="26" t="s">
        <v>22</v>
      </c>
      <c r="C19" s="4">
        <v>6500</v>
      </c>
      <c r="D19" s="4">
        <v>6500</v>
      </c>
      <c r="E19" s="5">
        <v>6500</v>
      </c>
      <c r="F19" s="5">
        <v>6500</v>
      </c>
      <c r="G19" s="6">
        <v>6500</v>
      </c>
      <c r="H19" s="6">
        <v>6500</v>
      </c>
    </row>
    <row r="20" spans="1:8" ht="18.75" x14ac:dyDescent="0.25">
      <c r="A20" s="11"/>
      <c r="B20" s="26" t="s">
        <v>9</v>
      </c>
      <c r="C20" s="4">
        <v>137.5</v>
      </c>
      <c r="D20" s="4">
        <v>137.5</v>
      </c>
      <c r="E20" s="5">
        <v>137.5</v>
      </c>
      <c r="F20" s="5">
        <v>137.5</v>
      </c>
      <c r="G20" s="6"/>
      <c r="H20" s="6"/>
    </row>
    <row r="21" spans="1:8" ht="18.75" x14ac:dyDescent="0.25">
      <c r="A21" s="11"/>
      <c r="B21" s="26" t="s">
        <v>23</v>
      </c>
      <c r="C21" s="4">
        <v>1333.8</v>
      </c>
      <c r="D21" s="4">
        <v>1333.8</v>
      </c>
      <c r="E21" s="5">
        <v>1333.8</v>
      </c>
      <c r="F21" s="5">
        <v>1333.8</v>
      </c>
      <c r="G21" s="6"/>
      <c r="H21" s="6"/>
    </row>
    <row r="22" spans="1:8" ht="37.5" x14ac:dyDescent="0.25">
      <c r="A22" s="11"/>
      <c r="B22" s="22" t="s">
        <v>49</v>
      </c>
      <c r="C22" s="4">
        <f>C24</f>
        <v>2000</v>
      </c>
      <c r="D22" s="4">
        <f>D24</f>
        <v>2000</v>
      </c>
      <c r="E22" s="4">
        <f t="shared" ref="E22:G22" si="12">E24</f>
        <v>0</v>
      </c>
      <c r="F22" s="4">
        <f t="shared" ref="F22" si="13">F24</f>
        <v>0</v>
      </c>
      <c r="G22" s="4">
        <f t="shared" si="12"/>
        <v>0</v>
      </c>
      <c r="H22" s="4">
        <f t="shared" ref="H22" si="14">H24</f>
        <v>0</v>
      </c>
    </row>
    <row r="23" spans="1:8" ht="18.75" x14ac:dyDescent="0.25">
      <c r="A23" s="11"/>
      <c r="B23" s="25" t="s">
        <v>0</v>
      </c>
      <c r="C23" s="4"/>
      <c r="D23" s="4"/>
      <c r="E23" s="5"/>
      <c r="F23" s="5"/>
      <c r="G23" s="6"/>
      <c r="H23" s="6"/>
    </row>
    <row r="24" spans="1:8" ht="18.75" x14ac:dyDescent="0.25">
      <c r="A24" s="11"/>
      <c r="B24" s="26" t="s">
        <v>9</v>
      </c>
      <c r="C24" s="5">
        <v>2000</v>
      </c>
      <c r="D24" s="5">
        <v>2000</v>
      </c>
      <c r="E24" s="5"/>
      <c r="F24" s="5"/>
      <c r="G24" s="6"/>
      <c r="H24" s="6"/>
    </row>
    <row r="25" spans="1:8" ht="18.75" x14ac:dyDescent="0.25">
      <c r="A25" s="11"/>
      <c r="B25" s="22" t="s">
        <v>24</v>
      </c>
      <c r="C25" s="4">
        <f>C27+C28</f>
        <v>15000</v>
      </c>
      <c r="D25" s="4">
        <f>D27+D28</f>
        <v>15000</v>
      </c>
      <c r="E25" s="4">
        <f t="shared" ref="E25:G25" si="15">E27+E28</f>
        <v>0</v>
      </c>
      <c r="F25" s="4">
        <f t="shared" ref="F25" si="16">F27+F28</f>
        <v>0</v>
      </c>
      <c r="G25" s="4">
        <f t="shared" si="15"/>
        <v>0</v>
      </c>
      <c r="H25" s="4">
        <f t="shared" ref="H25" si="17">H27+H28</f>
        <v>0</v>
      </c>
    </row>
    <row r="26" spans="1:8" ht="18.75" x14ac:dyDescent="0.25">
      <c r="A26" s="11"/>
      <c r="B26" s="25" t="s">
        <v>0</v>
      </c>
      <c r="C26" s="4"/>
      <c r="D26" s="4"/>
      <c r="E26" s="6"/>
      <c r="F26" s="6"/>
      <c r="G26" s="6"/>
      <c r="H26" s="6"/>
    </row>
    <row r="27" spans="1:8" ht="18.75" x14ac:dyDescent="0.25">
      <c r="A27" s="11"/>
      <c r="B27" s="26" t="s">
        <v>22</v>
      </c>
      <c r="C27" s="4">
        <v>15000</v>
      </c>
      <c r="D27" s="4">
        <v>15000</v>
      </c>
      <c r="E27" s="6"/>
      <c r="F27" s="6"/>
      <c r="G27" s="6"/>
      <c r="H27" s="6"/>
    </row>
    <row r="28" spans="1:8" ht="18.75" x14ac:dyDescent="0.25">
      <c r="A28" s="11"/>
      <c r="B28" s="26" t="s">
        <v>9</v>
      </c>
      <c r="C28" s="4"/>
      <c r="D28" s="4"/>
      <c r="E28" s="6"/>
      <c r="F28" s="6"/>
      <c r="G28" s="6"/>
      <c r="H28" s="6"/>
    </row>
    <row r="29" spans="1:8" ht="18.75" x14ac:dyDescent="0.25">
      <c r="A29" s="11"/>
      <c r="B29" s="22" t="s">
        <v>25</v>
      </c>
      <c r="C29" s="4">
        <f>C31+C32</f>
        <v>15000</v>
      </c>
      <c r="D29" s="4">
        <f>D31+D32</f>
        <v>15000</v>
      </c>
      <c r="E29" s="4">
        <f t="shared" ref="E29:G29" si="18">E31+E32</f>
        <v>0</v>
      </c>
      <c r="F29" s="4">
        <f t="shared" ref="F29" si="19">F31+F32</f>
        <v>0</v>
      </c>
      <c r="G29" s="4">
        <f t="shared" si="18"/>
        <v>0</v>
      </c>
      <c r="H29" s="4">
        <f t="shared" ref="H29" si="20">H31+H32</f>
        <v>0</v>
      </c>
    </row>
    <row r="30" spans="1:8" ht="18.75" x14ac:dyDescent="0.25">
      <c r="A30" s="11"/>
      <c r="B30" s="25" t="s">
        <v>0</v>
      </c>
      <c r="C30" s="4"/>
      <c r="D30" s="4"/>
      <c r="E30" s="6"/>
      <c r="F30" s="6"/>
      <c r="G30" s="6"/>
      <c r="H30" s="6"/>
    </row>
    <row r="31" spans="1:8" ht="18.75" x14ac:dyDescent="0.25">
      <c r="A31" s="11"/>
      <c r="B31" s="26" t="s">
        <v>22</v>
      </c>
      <c r="C31" s="4">
        <v>15000</v>
      </c>
      <c r="D31" s="4">
        <v>15000</v>
      </c>
      <c r="E31" s="6"/>
      <c r="F31" s="6"/>
      <c r="G31" s="6"/>
      <c r="H31" s="6"/>
    </row>
    <row r="32" spans="1:8" ht="18.75" x14ac:dyDescent="0.25">
      <c r="A32" s="11"/>
      <c r="B32" s="26" t="s">
        <v>32</v>
      </c>
      <c r="C32" s="4"/>
      <c r="D32" s="4"/>
      <c r="E32" s="6"/>
      <c r="F32" s="6"/>
      <c r="G32" s="6"/>
      <c r="H32" s="6"/>
    </row>
    <row r="33" spans="1:8" ht="18.75" x14ac:dyDescent="0.25">
      <c r="A33" s="11"/>
      <c r="B33" s="16" t="s">
        <v>52</v>
      </c>
      <c r="C33" s="3">
        <f>C35</f>
        <v>7079.6</v>
      </c>
      <c r="D33" s="3">
        <f>D35</f>
        <v>7079.6</v>
      </c>
      <c r="E33" s="3">
        <f t="shared" ref="E33:G33" si="21">E35</f>
        <v>0</v>
      </c>
      <c r="F33" s="3">
        <f t="shared" ref="F33" si="22">F35</f>
        <v>0</v>
      </c>
      <c r="G33" s="3">
        <f t="shared" si="21"/>
        <v>0</v>
      </c>
      <c r="H33" s="3">
        <f t="shared" ref="H33" si="23">H35</f>
        <v>0</v>
      </c>
    </row>
    <row r="34" spans="1:8" ht="18.75" x14ac:dyDescent="0.25">
      <c r="A34" s="11"/>
      <c r="B34" s="25" t="s">
        <v>0</v>
      </c>
      <c r="C34" s="3"/>
      <c r="D34" s="3"/>
      <c r="E34" s="6"/>
      <c r="F34" s="6"/>
      <c r="G34" s="14"/>
      <c r="H34" s="14"/>
    </row>
    <row r="35" spans="1:8" ht="18.75" x14ac:dyDescent="0.25">
      <c r="A35" s="11"/>
      <c r="B35" s="26" t="s">
        <v>9</v>
      </c>
      <c r="C35" s="3">
        <v>7079.6</v>
      </c>
      <c r="D35" s="3">
        <v>7079.6</v>
      </c>
      <c r="E35" s="6"/>
      <c r="F35" s="6"/>
      <c r="G35" s="14"/>
      <c r="H35" s="14"/>
    </row>
    <row r="36" spans="1:8" ht="18.75" x14ac:dyDescent="0.25">
      <c r="A36" s="11" t="s">
        <v>40</v>
      </c>
      <c r="B36" s="21" t="s">
        <v>3</v>
      </c>
      <c r="C36" s="1">
        <f>C37</f>
        <v>12967.9</v>
      </c>
      <c r="D36" s="1">
        <f>D37</f>
        <v>2593.6</v>
      </c>
      <c r="E36" s="1">
        <f t="shared" ref="E36:H36" si="24">E37</f>
        <v>0</v>
      </c>
      <c r="F36" s="1">
        <f t="shared" si="24"/>
        <v>0</v>
      </c>
      <c r="G36" s="1">
        <f t="shared" si="24"/>
        <v>0</v>
      </c>
      <c r="H36" s="1">
        <f t="shared" si="24"/>
        <v>0</v>
      </c>
    </row>
    <row r="37" spans="1:8" ht="37.5" x14ac:dyDescent="0.25">
      <c r="A37" s="11"/>
      <c r="B37" s="24" t="s">
        <v>64</v>
      </c>
      <c r="C37" s="4">
        <f>C39</f>
        <v>12967.9</v>
      </c>
      <c r="D37" s="4">
        <f>D39</f>
        <v>2593.6</v>
      </c>
      <c r="E37" s="4">
        <f t="shared" ref="E37:G37" si="25">E39</f>
        <v>0</v>
      </c>
      <c r="F37" s="4">
        <f t="shared" ref="F37" si="26">F39</f>
        <v>0</v>
      </c>
      <c r="G37" s="4">
        <f t="shared" si="25"/>
        <v>0</v>
      </c>
      <c r="H37" s="4">
        <f t="shared" ref="H37" si="27">H39</f>
        <v>0</v>
      </c>
    </row>
    <row r="38" spans="1:8" ht="18.75" x14ac:dyDescent="0.25">
      <c r="A38" s="11"/>
      <c r="B38" s="28" t="s">
        <v>10</v>
      </c>
      <c r="C38" s="4"/>
      <c r="D38" s="4"/>
      <c r="E38" s="6"/>
      <c r="F38" s="6"/>
      <c r="G38" s="6"/>
      <c r="H38" s="6"/>
    </row>
    <row r="39" spans="1:8" ht="18.75" x14ac:dyDescent="0.25">
      <c r="A39" s="11"/>
      <c r="B39" s="26" t="s">
        <v>9</v>
      </c>
      <c r="C39" s="4">
        <v>12967.9</v>
      </c>
      <c r="D39" s="4">
        <v>2593.6</v>
      </c>
      <c r="E39" s="6"/>
      <c r="F39" s="6"/>
      <c r="G39" s="6"/>
      <c r="H39" s="6"/>
    </row>
    <row r="40" spans="1:8" ht="18.75" x14ac:dyDescent="0.25">
      <c r="A40" s="11" t="s">
        <v>41</v>
      </c>
      <c r="B40" s="21" t="s">
        <v>14</v>
      </c>
      <c r="C40" s="15">
        <f t="shared" ref="C40:H40" si="28">C42+C58</f>
        <v>84213.5</v>
      </c>
      <c r="D40" s="15">
        <f t="shared" si="28"/>
        <v>73613.5</v>
      </c>
      <c r="E40" s="15">
        <f t="shared" si="28"/>
        <v>21600</v>
      </c>
      <c r="F40" s="15">
        <f t="shared" si="28"/>
        <v>21600</v>
      </c>
      <c r="G40" s="15">
        <f t="shared" si="28"/>
        <v>0</v>
      </c>
      <c r="H40" s="15">
        <f t="shared" si="28"/>
        <v>0</v>
      </c>
    </row>
    <row r="41" spans="1:8" ht="18.75" x14ac:dyDescent="0.25">
      <c r="A41" s="11"/>
      <c r="B41" s="22" t="s">
        <v>0</v>
      </c>
      <c r="C41" s="4"/>
      <c r="D41" s="4"/>
      <c r="E41" s="6"/>
      <c r="F41" s="6"/>
      <c r="G41" s="6"/>
      <c r="H41" s="6"/>
    </row>
    <row r="42" spans="1:8" ht="18.75" x14ac:dyDescent="0.25">
      <c r="A42" s="11" t="s">
        <v>42</v>
      </c>
      <c r="B42" s="21" t="s">
        <v>4</v>
      </c>
      <c r="C42" s="1">
        <f>C43+C46+C49+C52+C55</f>
        <v>14092.7</v>
      </c>
      <c r="D42" s="1">
        <f>D43+D46+D49+D52+D55</f>
        <v>13492.7</v>
      </c>
      <c r="E42" s="1">
        <f t="shared" ref="E42:G42" si="29">E43+E46+E49+E52+E55</f>
        <v>21600</v>
      </c>
      <c r="F42" s="1">
        <f t="shared" ref="F42" si="30">F43+F46+F49+F52+F55</f>
        <v>21600</v>
      </c>
      <c r="G42" s="1">
        <f t="shared" si="29"/>
        <v>0</v>
      </c>
      <c r="H42" s="1">
        <f t="shared" ref="H42" si="31">H43+H46+H49+H52+H55</f>
        <v>0</v>
      </c>
    </row>
    <row r="43" spans="1:8" ht="56.25" x14ac:dyDescent="0.25">
      <c r="A43" s="11"/>
      <c r="B43" s="16" t="s">
        <v>87</v>
      </c>
      <c r="C43" s="18">
        <f>C45</f>
        <v>3010</v>
      </c>
      <c r="D43" s="18">
        <f>D45</f>
        <v>3010</v>
      </c>
      <c r="E43" s="18">
        <f t="shared" ref="E43:G43" si="32">E45</f>
        <v>0</v>
      </c>
      <c r="F43" s="18">
        <f t="shared" ref="F43" si="33">F45</f>
        <v>0</v>
      </c>
      <c r="G43" s="18">
        <f t="shared" si="32"/>
        <v>0</v>
      </c>
      <c r="H43" s="18">
        <f t="shared" ref="H43" si="34">H45</f>
        <v>0</v>
      </c>
    </row>
    <row r="44" spans="1:8" ht="18.75" x14ac:dyDescent="0.25">
      <c r="A44" s="11"/>
      <c r="B44" s="25" t="s">
        <v>0</v>
      </c>
      <c r="C44" s="18"/>
      <c r="D44" s="18"/>
      <c r="E44" s="6"/>
      <c r="F44" s="6"/>
      <c r="G44" s="6"/>
      <c r="H44" s="6"/>
    </row>
    <row r="45" spans="1:8" ht="18.75" x14ac:dyDescent="0.25">
      <c r="A45" s="11"/>
      <c r="B45" s="26" t="s">
        <v>9</v>
      </c>
      <c r="C45" s="18">
        <v>3010</v>
      </c>
      <c r="D45" s="18">
        <v>3010</v>
      </c>
      <c r="E45" s="6"/>
      <c r="F45" s="6"/>
      <c r="G45" s="6"/>
      <c r="H45" s="6"/>
    </row>
    <row r="46" spans="1:8" ht="56.25" x14ac:dyDescent="0.25">
      <c r="A46" s="11"/>
      <c r="B46" s="24" t="s">
        <v>53</v>
      </c>
      <c r="C46" s="6">
        <f>C48</f>
        <v>9882.7000000000007</v>
      </c>
      <c r="D46" s="6">
        <f>D48</f>
        <v>9882.7000000000007</v>
      </c>
      <c r="E46" s="6">
        <f t="shared" ref="E46:G46" si="35">E48</f>
        <v>0</v>
      </c>
      <c r="F46" s="6">
        <f t="shared" ref="F46" si="36">F48</f>
        <v>0</v>
      </c>
      <c r="G46" s="6">
        <f t="shared" si="35"/>
        <v>0</v>
      </c>
      <c r="H46" s="6">
        <f t="shared" ref="H46" si="37">H48</f>
        <v>0</v>
      </c>
    </row>
    <row r="47" spans="1:8" ht="18.75" x14ac:dyDescent="0.25">
      <c r="A47" s="11"/>
      <c r="B47" s="28" t="s">
        <v>10</v>
      </c>
      <c r="C47" s="6"/>
      <c r="D47" s="6"/>
      <c r="E47" s="6"/>
      <c r="F47" s="6"/>
      <c r="G47" s="6"/>
      <c r="H47" s="6"/>
    </row>
    <row r="48" spans="1:8" ht="18.75" x14ac:dyDescent="0.25">
      <c r="A48" s="11"/>
      <c r="B48" s="26" t="s">
        <v>22</v>
      </c>
      <c r="C48" s="6">
        <v>9882.7000000000007</v>
      </c>
      <c r="D48" s="6">
        <v>9882.7000000000007</v>
      </c>
      <c r="E48" s="6"/>
      <c r="F48" s="6"/>
      <c r="G48" s="6"/>
      <c r="H48" s="6"/>
    </row>
    <row r="49" spans="1:8" ht="37.5" x14ac:dyDescent="0.25">
      <c r="A49" s="11"/>
      <c r="B49" s="16" t="s">
        <v>54</v>
      </c>
      <c r="C49" s="18">
        <f>C51</f>
        <v>600</v>
      </c>
      <c r="D49" s="18">
        <f>D51</f>
        <v>600</v>
      </c>
      <c r="E49" s="18">
        <f t="shared" ref="E49:G49" si="38">E51</f>
        <v>0</v>
      </c>
      <c r="F49" s="18">
        <f t="shared" ref="F49" si="39">F51</f>
        <v>0</v>
      </c>
      <c r="G49" s="18">
        <f t="shared" si="38"/>
        <v>0</v>
      </c>
      <c r="H49" s="18">
        <f t="shared" ref="H49" si="40">H51</f>
        <v>0</v>
      </c>
    </row>
    <row r="50" spans="1:8" ht="18.75" x14ac:dyDescent="0.25">
      <c r="A50" s="11"/>
      <c r="B50" s="25" t="s">
        <v>0</v>
      </c>
      <c r="C50" s="18"/>
      <c r="D50" s="18"/>
      <c r="E50" s="6"/>
      <c r="F50" s="6"/>
      <c r="G50" s="6"/>
      <c r="H50" s="6"/>
    </row>
    <row r="51" spans="1:8" ht="18.75" x14ac:dyDescent="0.25">
      <c r="A51" s="11"/>
      <c r="B51" s="26" t="s">
        <v>9</v>
      </c>
      <c r="C51" s="18">
        <v>600</v>
      </c>
      <c r="D51" s="18">
        <v>600</v>
      </c>
      <c r="E51" s="6"/>
      <c r="F51" s="6"/>
      <c r="G51" s="6"/>
      <c r="H51" s="6"/>
    </row>
    <row r="52" spans="1:8" ht="56.25" x14ac:dyDescent="0.25">
      <c r="A52" s="11"/>
      <c r="B52" s="16" t="s">
        <v>55</v>
      </c>
      <c r="C52" s="18">
        <f>C54</f>
        <v>600</v>
      </c>
      <c r="D52" s="18">
        <f>D54</f>
        <v>0</v>
      </c>
      <c r="E52" s="18">
        <f t="shared" ref="E52:G52" si="41">E54</f>
        <v>0</v>
      </c>
      <c r="F52" s="18">
        <f t="shared" ref="F52" si="42">F54</f>
        <v>0</v>
      </c>
      <c r="G52" s="18">
        <f t="shared" si="41"/>
        <v>0</v>
      </c>
      <c r="H52" s="18">
        <f t="shared" ref="H52" si="43">H54</f>
        <v>0</v>
      </c>
    </row>
    <row r="53" spans="1:8" ht="18.75" x14ac:dyDescent="0.25">
      <c r="A53" s="11"/>
      <c r="B53" s="25" t="s">
        <v>0</v>
      </c>
      <c r="C53" s="18"/>
      <c r="D53" s="18"/>
      <c r="E53" s="6"/>
      <c r="F53" s="6"/>
      <c r="G53" s="6"/>
      <c r="H53" s="6"/>
    </row>
    <row r="54" spans="1:8" ht="18.75" x14ac:dyDescent="0.25">
      <c r="A54" s="11"/>
      <c r="B54" s="26" t="s">
        <v>9</v>
      </c>
      <c r="C54" s="18">
        <v>600</v>
      </c>
      <c r="D54" s="18"/>
      <c r="E54" s="6"/>
      <c r="F54" s="6"/>
      <c r="G54" s="6"/>
      <c r="H54" s="6"/>
    </row>
    <row r="55" spans="1:8" ht="37.5" x14ac:dyDescent="0.25">
      <c r="A55" s="11"/>
      <c r="B55" s="16" t="s">
        <v>65</v>
      </c>
      <c r="C55" s="18">
        <f>C57</f>
        <v>0</v>
      </c>
      <c r="D55" s="18">
        <f>D57</f>
        <v>0</v>
      </c>
      <c r="E55" s="18">
        <f t="shared" ref="E55:G55" si="44">E57</f>
        <v>21600</v>
      </c>
      <c r="F55" s="18">
        <f t="shared" ref="F55" si="45">F57</f>
        <v>21600</v>
      </c>
      <c r="G55" s="18">
        <f t="shared" si="44"/>
        <v>0</v>
      </c>
      <c r="H55" s="18">
        <f t="shared" ref="H55" si="46">H57</f>
        <v>0</v>
      </c>
    </row>
    <row r="56" spans="1:8" ht="18.75" x14ac:dyDescent="0.25">
      <c r="A56" s="11"/>
      <c r="B56" s="25" t="s">
        <v>0</v>
      </c>
      <c r="C56" s="18"/>
      <c r="D56" s="18"/>
      <c r="E56" s="6"/>
      <c r="F56" s="6"/>
      <c r="G56" s="6"/>
      <c r="H56" s="6"/>
    </row>
    <row r="57" spans="1:8" ht="18.75" x14ac:dyDescent="0.25">
      <c r="A57" s="11"/>
      <c r="B57" s="26" t="s">
        <v>9</v>
      </c>
      <c r="C57" s="18"/>
      <c r="D57" s="18"/>
      <c r="E57" s="6">
        <v>21600</v>
      </c>
      <c r="F57" s="6">
        <v>21600</v>
      </c>
      <c r="G57" s="6"/>
      <c r="H57" s="6"/>
    </row>
    <row r="58" spans="1:8" ht="18.75" x14ac:dyDescent="0.25">
      <c r="A58" s="11" t="s">
        <v>43</v>
      </c>
      <c r="B58" s="29" t="s">
        <v>11</v>
      </c>
      <c r="C58" s="7">
        <f>C59+C62+C66+C70+C74+C77+C81+C84+C87+C90+C93+C96+C99</f>
        <v>70120.800000000003</v>
      </c>
      <c r="D58" s="7">
        <f>D59+D62+D66+D70+D74+D77+D81+D84+D87+D90+D93+D96+D99</f>
        <v>60120.800000000003</v>
      </c>
      <c r="E58" s="7">
        <f t="shared" ref="E58:G58" si="47">E59+E62+E66+E70+E74+E77+E81+E84+E87+E90+E93+E96+E99</f>
        <v>0</v>
      </c>
      <c r="F58" s="7">
        <f t="shared" ref="F58" si="48">F59+F62+F66+F70+F74+F77+F81+F84+F87+F90+F93+F96+F99</f>
        <v>0</v>
      </c>
      <c r="G58" s="7">
        <f t="shared" si="47"/>
        <v>0</v>
      </c>
      <c r="H58" s="7">
        <f t="shared" ref="H58" si="49">H59+H62+H66+H70+H74+H77+H81+H84+H87+H90+H93+H96+H99</f>
        <v>0</v>
      </c>
    </row>
    <row r="59" spans="1:8" ht="18.75" x14ac:dyDescent="0.25">
      <c r="A59" s="11"/>
      <c r="B59" s="16" t="s">
        <v>28</v>
      </c>
      <c r="C59" s="5">
        <f>C61</f>
        <v>5400</v>
      </c>
      <c r="D59" s="5">
        <f>D61</f>
        <v>5400</v>
      </c>
      <c r="E59" s="5">
        <f t="shared" ref="E59:G59" si="50">E61</f>
        <v>0</v>
      </c>
      <c r="F59" s="5">
        <f t="shared" ref="F59" si="51">F61</f>
        <v>0</v>
      </c>
      <c r="G59" s="5">
        <f t="shared" si="50"/>
        <v>0</v>
      </c>
      <c r="H59" s="5">
        <f t="shared" ref="H59" si="52">H61</f>
        <v>0</v>
      </c>
    </row>
    <row r="60" spans="1:8" ht="18.75" x14ac:dyDescent="0.25">
      <c r="A60" s="11"/>
      <c r="B60" s="12" t="s">
        <v>0</v>
      </c>
      <c r="C60" s="5"/>
      <c r="D60" s="5"/>
      <c r="E60" s="6"/>
      <c r="F60" s="6"/>
      <c r="G60" s="6"/>
      <c r="H60" s="6"/>
    </row>
    <row r="61" spans="1:8" ht="18.75" x14ac:dyDescent="0.25">
      <c r="A61" s="11"/>
      <c r="B61" s="26" t="s">
        <v>9</v>
      </c>
      <c r="C61" s="6">
        <v>5400</v>
      </c>
      <c r="D61" s="6">
        <v>5400</v>
      </c>
      <c r="E61" s="6"/>
      <c r="F61" s="6"/>
      <c r="G61" s="6"/>
      <c r="H61" s="6"/>
    </row>
    <row r="62" spans="1:8" ht="56.25" x14ac:dyDescent="0.25">
      <c r="A62" s="11" t="s">
        <v>76</v>
      </c>
      <c r="B62" s="16" t="s">
        <v>36</v>
      </c>
      <c r="C62" s="18">
        <f>C64+C65</f>
        <v>3640.5</v>
      </c>
      <c r="D62" s="18">
        <f>D64+D65</f>
        <v>3640.5</v>
      </c>
      <c r="E62" s="6"/>
      <c r="F62" s="6"/>
      <c r="G62" s="6"/>
      <c r="H62" s="6"/>
    </row>
    <row r="63" spans="1:8" ht="18.75" x14ac:dyDescent="0.25">
      <c r="A63" s="11"/>
      <c r="B63" s="25" t="s">
        <v>0</v>
      </c>
      <c r="C63" s="18"/>
      <c r="D63" s="18"/>
      <c r="E63" s="6"/>
      <c r="F63" s="6"/>
      <c r="G63" s="6"/>
      <c r="H63" s="6"/>
    </row>
    <row r="64" spans="1:8" ht="18.75" x14ac:dyDescent="0.25">
      <c r="A64" s="11"/>
      <c r="B64" s="26" t="s">
        <v>22</v>
      </c>
      <c r="C64" s="18">
        <v>3629.8</v>
      </c>
      <c r="D64" s="18">
        <v>3629.8</v>
      </c>
      <c r="E64" s="6"/>
      <c r="F64" s="6"/>
      <c r="G64" s="6"/>
      <c r="H64" s="6"/>
    </row>
    <row r="65" spans="1:8" ht="18.75" x14ac:dyDescent="0.25">
      <c r="A65" s="11"/>
      <c r="B65" s="26" t="s">
        <v>32</v>
      </c>
      <c r="C65" s="6">
        <v>10.7</v>
      </c>
      <c r="D65" s="6">
        <v>10.7</v>
      </c>
      <c r="E65" s="18"/>
      <c r="F65" s="18"/>
      <c r="G65" s="6"/>
      <c r="H65" s="6"/>
    </row>
    <row r="66" spans="1:8" ht="37.5" x14ac:dyDescent="0.25">
      <c r="A66" s="11" t="s">
        <v>77</v>
      </c>
      <c r="B66" s="16" t="s">
        <v>60</v>
      </c>
      <c r="C66" s="6">
        <f>C68+C69</f>
        <v>2071</v>
      </c>
      <c r="D66" s="6">
        <f>D68+D69</f>
        <v>2071</v>
      </c>
      <c r="E66" s="6">
        <f t="shared" ref="E66:G66" si="53">E68+E69</f>
        <v>0</v>
      </c>
      <c r="F66" s="6">
        <f t="shared" ref="F66" si="54">F68+F69</f>
        <v>0</v>
      </c>
      <c r="G66" s="6">
        <f t="shared" si="53"/>
        <v>0</v>
      </c>
      <c r="H66" s="6">
        <f t="shared" ref="H66" si="55">H68+H69</f>
        <v>0</v>
      </c>
    </row>
    <row r="67" spans="1:8" ht="18.75" x14ac:dyDescent="0.25">
      <c r="A67" s="11"/>
      <c r="B67" s="25" t="s">
        <v>0</v>
      </c>
      <c r="C67" s="6"/>
      <c r="D67" s="6"/>
      <c r="E67" s="18"/>
      <c r="F67" s="18"/>
      <c r="G67" s="6"/>
      <c r="H67" s="6"/>
    </row>
    <row r="68" spans="1:8" ht="18.75" x14ac:dyDescent="0.25">
      <c r="A68" s="11"/>
      <c r="B68" s="26" t="s">
        <v>22</v>
      </c>
      <c r="C68" s="6">
        <v>2026.6</v>
      </c>
      <c r="D68" s="6">
        <v>2026.6</v>
      </c>
      <c r="E68" s="18"/>
      <c r="F68" s="18"/>
      <c r="G68" s="6"/>
      <c r="H68" s="6"/>
    </row>
    <row r="69" spans="1:8" ht="18.75" x14ac:dyDescent="0.25">
      <c r="A69" s="11"/>
      <c r="B69" s="26" t="s">
        <v>32</v>
      </c>
      <c r="C69" s="6">
        <v>44.4</v>
      </c>
      <c r="D69" s="6">
        <v>44.4</v>
      </c>
      <c r="E69" s="18"/>
      <c r="F69" s="18"/>
      <c r="G69" s="6"/>
      <c r="H69" s="6"/>
    </row>
    <row r="70" spans="1:8" ht="56.25" x14ac:dyDescent="0.25">
      <c r="A70" s="11" t="s">
        <v>78</v>
      </c>
      <c r="B70" s="16" t="s">
        <v>61</v>
      </c>
      <c r="C70" s="6">
        <f>C72+C73</f>
        <v>3318.3999999999996</v>
      </c>
      <c r="D70" s="6">
        <f>D72+D73</f>
        <v>3318.3999999999996</v>
      </c>
      <c r="E70" s="18">
        <f>E72+E73</f>
        <v>0</v>
      </c>
      <c r="F70" s="18">
        <f>F72+F73</f>
        <v>0</v>
      </c>
      <c r="G70" s="6"/>
      <c r="H70" s="6"/>
    </row>
    <row r="71" spans="1:8" ht="18.75" x14ac:dyDescent="0.25">
      <c r="A71" s="11"/>
      <c r="B71" s="25" t="s">
        <v>0</v>
      </c>
      <c r="C71" s="6"/>
      <c r="D71" s="6"/>
      <c r="E71" s="18"/>
      <c r="F71" s="18"/>
      <c r="G71" s="6"/>
      <c r="H71" s="6"/>
    </row>
    <row r="72" spans="1:8" ht="18.75" x14ac:dyDescent="0.25">
      <c r="A72" s="11"/>
      <c r="B72" s="26" t="s">
        <v>22</v>
      </c>
      <c r="C72" s="6">
        <v>3307.7</v>
      </c>
      <c r="D72" s="6">
        <v>3307.7</v>
      </c>
      <c r="E72" s="18"/>
      <c r="F72" s="18"/>
      <c r="G72" s="6"/>
      <c r="H72" s="6"/>
    </row>
    <row r="73" spans="1:8" ht="18.75" x14ac:dyDescent="0.25">
      <c r="A73" s="11"/>
      <c r="B73" s="26" t="s">
        <v>32</v>
      </c>
      <c r="C73" s="6">
        <v>10.7</v>
      </c>
      <c r="D73" s="6">
        <v>10.7</v>
      </c>
      <c r="E73" s="18"/>
      <c r="F73" s="18"/>
      <c r="G73" s="6"/>
      <c r="H73" s="6"/>
    </row>
    <row r="74" spans="1:8" ht="18.75" x14ac:dyDescent="0.25">
      <c r="A74" s="11" t="s">
        <v>79</v>
      </c>
      <c r="B74" s="12" t="s">
        <v>26</v>
      </c>
      <c r="C74" s="18">
        <f>C76</f>
        <v>9908.2000000000007</v>
      </c>
      <c r="D74" s="18">
        <f>D76</f>
        <v>9908.2000000000007</v>
      </c>
      <c r="E74" s="6"/>
      <c r="F74" s="6"/>
      <c r="G74" s="6"/>
      <c r="H74" s="6"/>
    </row>
    <row r="75" spans="1:8" ht="18.75" x14ac:dyDescent="0.25">
      <c r="A75" s="11"/>
      <c r="B75" s="12" t="s">
        <v>0</v>
      </c>
      <c r="C75" s="18"/>
      <c r="D75" s="18"/>
      <c r="E75" s="6"/>
      <c r="F75" s="6"/>
      <c r="G75" s="6"/>
      <c r="H75" s="6"/>
    </row>
    <row r="76" spans="1:8" ht="18.75" x14ac:dyDescent="0.25">
      <c r="A76" s="11"/>
      <c r="B76" s="26" t="s">
        <v>22</v>
      </c>
      <c r="C76" s="18">
        <v>9908.2000000000007</v>
      </c>
      <c r="D76" s="18">
        <v>9908.2000000000007</v>
      </c>
      <c r="E76" s="6"/>
      <c r="F76" s="6"/>
      <c r="G76" s="6"/>
      <c r="H76" s="6"/>
    </row>
    <row r="77" spans="1:8" ht="18.75" x14ac:dyDescent="0.25">
      <c r="A77" s="11" t="s">
        <v>80</v>
      </c>
      <c r="B77" s="16" t="s">
        <v>37</v>
      </c>
      <c r="C77" s="6">
        <f>C79+C80</f>
        <v>4447.2</v>
      </c>
      <c r="D77" s="6">
        <f>D79+D80</f>
        <v>4447.2</v>
      </c>
      <c r="E77" s="18">
        <f>E79+E80</f>
        <v>0</v>
      </c>
      <c r="F77" s="18">
        <f>F79+F80</f>
        <v>0</v>
      </c>
      <c r="G77" s="6"/>
      <c r="H77" s="6"/>
    </row>
    <row r="78" spans="1:8" ht="18.75" x14ac:dyDescent="0.25">
      <c r="A78" s="11"/>
      <c r="B78" s="25" t="s">
        <v>0</v>
      </c>
      <c r="C78" s="6"/>
      <c r="D78" s="6"/>
      <c r="E78" s="18"/>
      <c r="F78" s="18"/>
      <c r="G78" s="6"/>
      <c r="H78" s="6"/>
    </row>
    <row r="79" spans="1:8" ht="18.75" x14ac:dyDescent="0.25">
      <c r="A79" s="11"/>
      <c r="B79" s="26" t="s">
        <v>22</v>
      </c>
      <c r="C79" s="6">
        <v>4402.7</v>
      </c>
      <c r="D79" s="6">
        <v>4402.7</v>
      </c>
      <c r="E79" s="18"/>
      <c r="F79" s="18"/>
      <c r="G79" s="6"/>
      <c r="H79" s="6"/>
    </row>
    <row r="80" spans="1:8" ht="18.75" x14ac:dyDescent="0.25">
      <c r="A80" s="11"/>
      <c r="B80" s="26" t="s">
        <v>32</v>
      </c>
      <c r="C80" s="6">
        <v>44.5</v>
      </c>
      <c r="D80" s="6">
        <v>44.5</v>
      </c>
      <c r="E80" s="18"/>
      <c r="F80" s="18"/>
      <c r="G80" s="6"/>
      <c r="H80" s="6"/>
    </row>
    <row r="81" spans="1:8" ht="37.5" x14ac:dyDescent="0.25">
      <c r="A81" s="11" t="s">
        <v>81</v>
      </c>
      <c r="B81" s="16" t="s">
        <v>56</v>
      </c>
      <c r="C81" s="18">
        <f>C83</f>
        <v>1500</v>
      </c>
      <c r="D81" s="18">
        <f>D83</f>
        <v>1500</v>
      </c>
      <c r="E81" s="18">
        <f t="shared" ref="E81:G81" si="56">E83</f>
        <v>0</v>
      </c>
      <c r="F81" s="18">
        <f t="shared" ref="F81" si="57">F83</f>
        <v>0</v>
      </c>
      <c r="G81" s="18">
        <f t="shared" si="56"/>
        <v>0</v>
      </c>
      <c r="H81" s="18">
        <f t="shared" ref="H81" si="58">H83</f>
        <v>0</v>
      </c>
    </row>
    <row r="82" spans="1:8" ht="18.75" x14ac:dyDescent="0.25">
      <c r="A82" s="11"/>
      <c r="B82" s="25" t="s">
        <v>0</v>
      </c>
      <c r="C82" s="18"/>
      <c r="D82" s="18"/>
      <c r="E82" s="6"/>
      <c r="F82" s="6"/>
      <c r="G82" s="6"/>
      <c r="H82" s="6"/>
    </row>
    <row r="83" spans="1:8" ht="18.75" x14ac:dyDescent="0.25">
      <c r="A83" s="11"/>
      <c r="B83" s="26" t="s">
        <v>22</v>
      </c>
      <c r="C83" s="18">
        <v>1500</v>
      </c>
      <c r="D83" s="18">
        <v>1500</v>
      </c>
      <c r="E83" s="6"/>
      <c r="F83" s="6"/>
      <c r="G83" s="6"/>
      <c r="H83" s="6"/>
    </row>
    <row r="84" spans="1:8" ht="37.5" x14ac:dyDescent="0.25">
      <c r="A84" s="11" t="s">
        <v>82</v>
      </c>
      <c r="B84" s="16" t="s">
        <v>57</v>
      </c>
      <c r="C84" s="18">
        <f>C86</f>
        <v>2000</v>
      </c>
      <c r="D84" s="18">
        <f>D86</f>
        <v>2000</v>
      </c>
      <c r="E84" s="18">
        <f t="shared" ref="E84:G84" si="59">E86</f>
        <v>0</v>
      </c>
      <c r="F84" s="18">
        <f t="shared" ref="F84" si="60">F86</f>
        <v>0</v>
      </c>
      <c r="G84" s="18">
        <f t="shared" si="59"/>
        <v>0</v>
      </c>
      <c r="H84" s="18">
        <f t="shared" ref="H84" si="61">H86</f>
        <v>0</v>
      </c>
    </row>
    <row r="85" spans="1:8" ht="18.75" x14ac:dyDescent="0.25">
      <c r="A85" s="11"/>
      <c r="B85" s="25" t="s">
        <v>0</v>
      </c>
      <c r="C85" s="18"/>
      <c r="D85" s="18"/>
      <c r="E85" s="6"/>
      <c r="F85" s="6"/>
      <c r="G85" s="6"/>
      <c r="H85" s="6"/>
    </row>
    <row r="86" spans="1:8" ht="18.75" x14ac:dyDescent="0.25">
      <c r="A86" s="11"/>
      <c r="B86" s="26" t="s">
        <v>22</v>
      </c>
      <c r="C86" s="18">
        <v>2000</v>
      </c>
      <c r="D86" s="18">
        <v>2000</v>
      </c>
      <c r="E86" s="6"/>
      <c r="F86" s="6"/>
      <c r="G86" s="6"/>
      <c r="H86" s="6"/>
    </row>
    <row r="87" spans="1:8" ht="18.75" x14ac:dyDescent="0.25">
      <c r="A87" s="11" t="s">
        <v>83</v>
      </c>
      <c r="B87" s="16" t="s">
        <v>58</v>
      </c>
      <c r="C87" s="18">
        <f>C89</f>
        <v>2000</v>
      </c>
      <c r="D87" s="18">
        <f>D89</f>
        <v>2000</v>
      </c>
      <c r="E87" s="18">
        <f t="shared" ref="E87:G87" si="62">E89</f>
        <v>0</v>
      </c>
      <c r="F87" s="18">
        <f t="shared" ref="F87" si="63">F89</f>
        <v>0</v>
      </c>
      <c r="G87" s="18">
        <f t="shared" si="62"/>
        <v>0</v>
      </c>
      <c r="H87" s="18">
        <f t="shared" ref="H87" si="64">H89</f>
        <v>0</v>
      </c>
    </row>
    <row r="88" spans="1:8" ht="18.75" x14ac:dyDescent="0.25">
      <c r="A88" s="11"/>
      <c r="B88" s="25" t="s">
        <v>0</v>
      </c>
      <c r="C88" s="18"/>
      <c r="D88" s="18"/>
      <c r="E88" s="6"/>
      <c r="F88" s="6"/>
      <c r="G88" s="6"/>
      <c r="H88" s="6"/>
    </row>
    <row r="89" spans="1:8" ht="18.75" x14ac:dyDescent="0.25">
      <c r="A89" s="11"/>
      <c r="B89" s="26" t="s">
        <v>22</v>
      </c>
      <c r="C89" s="18">
        <v>2000</v>
      </c>
      <c r="D89" s="18">
        <v>2000</v>
      </c>
      <c r="E89" s="6"/>
      <c r="F89" s="6"/>
      <c r="G89" s="6"/>
      <c r="H89" s="6"/>
    </row>
    <row r="90" spans="1:8" ht="61.5" customHeight="1" x14ac:dyDescent="0.25">
      <c r="A90" s="11" t="s">
        <v>84</v>
      </c>
      <c r="B90" s="16" t="s">
        <v>35</v>
      </c>
      <c r="C90" s="18">
        <f>C92</f>
        <v>5275.6</v>
      </c>
      <c r="D90" s="18">
        <f>D92</f>
        <v>5275.6</v>
      </c>
      <c r="E90" s="6"/>
      <c r="F90" s="6"/>
      <c r="G90" s="6"/>
      <c r="H90" s="6"/>
    </row>
    <row r="91" spans="1:8" ht="18.75" x14ac:dyDescent="0.25">
      <c r="A91" s="11"/>
      <c r="B91" s="25" t="s">
        <v>0</v>
      </c>
      <c r="C91" s="18"/>
      <c r="D91" s="18"/>
      <c r="E91" s="6"/>
      <c r="F91" s="6"/>
      <c r="G91" s="6"/>
      <c r="H91" s="6"/>
    </row>
    <row r="92" spans="1:8" ht="18.75" x14ac:dyDescent="0.25">
      <c r="A92" s="11"/>
      <c r="B92" s="26" t="s">
        <v>22</v>
      </c>
      <c r="C92" s="18">
        <v>5275.6</v>
      </c>
      <c r="D92" s="18">
        <v>5275.6</v>
      </c>
      <c r="E92" s="6"/>
      <c r="F92" s="6"/>
      <c r="G92" s="6"/>
      <c r="H92" s="6"/>
    </row>
    <row r="93" spans="1:8" ht="37.5" x14ac:dyDescent="0.25">
      <c r="A93" s="11" t="s">
        <v>86</v>
      </c>
      <c r="B93" s="16" t="s">
        <v>63</v>
      </c>
      <c r="C93" s="18">
        <f>C95</f>
        <v>18559.900000000001</v>
      </c>
      <c r="D93" s="18">
        <f>D95</f>
        <v>18559.900000000001</v>
      </c>
      <c r="E93" s="6"/>
      <c r="F93" s="6"/>
      <c r="G93" s="6"/>
      <c r="H93" s="6"/>
    </row>
    <row r="94" spans="1:8" ht="18.75" x14ac:dyDescent="0.25">
      <c r="A94" s="11"/>
      <c r="B94" s="25" t="s">
        <v>0</v>
      </c>
      <c r="C94" s="18"/>
      <c r="D94" s="18"/>
      <c r="E94" s="6"/>
      <c r="F94" s="6"/>
      <c r="G94" s="6"/>
      <c r="H94" s="6"/>
    </row>
    <row r="95" spans="1:8" ht="18.75" x14ac:dyDescent="0.25">
      <c r="A95" s="11"/>
      <c r="B95" s="26" t="s">
        <v>22</v>
      </c>
      <c r="C95" s="18">
        <v>18559.900000000001</v>
      </c>
      <c r="D95" s="18">
        <v>18559.900000000001</v>
      </c>
      <c r="E95" s="6"/>
      <c r="F95" s="6"/>
      <c r="G95" s="6"/>
      <c r="H95" s="6"/>
    </row>
    <row r="96" spans="1:8" ht="37.5" x14ac:dyDescent="0.25">
      <c r="A96" s="11" t="s">
        <v>85</v>
      </c>
      <c r="B96" s="16" t="s">
        <v>59</v>
      </c>
      <c r="C96" s="18">
        <f>C98</f>
        <v>2000</v>
      </c>
      <c r="D96" s="18">
        <f>D98</f>
        <v>2000</v>
      </c>
      <c r="E96" s="18">
        <f t="shared" ref="E96:G96" si="65">E98</f>
        <v>0</v>
      </c>
      <c r="F96" s="18">
        <f t="shared" ref="F96" si="66">F98</f>
        <v>0</v>
      </c>
      <c r="G96" s="18">
        <f t="shared" si="65"/>
        <v>0</v>
      </c>
      <c r="H96" s="18">
        <f t="shared" ref="H96" si="67">H98</f>
        <v>0</v>
      </c>
    </row>
    <row r="97" spans="1:8" ht="18.75" x14ac:dyDescent="0.25">
      <c r="A97" s="11"/>
      <c r="B97" s="25" t="s">
        <v>0</v>
      </c>
      <c r="C97" s="18"/>
      <c r="D97" s="18"/>
      <c r="E97" s="6"/>
      <c r="F97" s="6"/>
      <c r="G97" s="6"/>
      <c r="H97" s="6"/>
    </row>
    <row r="98" spans="1:8" ht="18.75" x14ac:dyDescent="0.25">
      <c r="A98" s="11"/>
      <c r="B98" s="26" t="s">
        <v>22</v>
      </c>
      <c r="C98" s="18">
        <v>2000</v>
      </c>
      <c r="D98" s="18">
        <v>2000</v>
      </c>
      <c r="E98" s="6"/>
      <c r="F98" s="6"/>
      <c r="G98" s="6"/>
      <c r="H98" s="6"/>
    </row>
    <row r="99" spans="1:8" ht="18.75" x14ac:dyDescent="0.25">
      <c r="A99" s="11"/>
      <c r="B99" s="16" t="s">
        <v>62</v>
      </c>
      <c r="C99" s="18">
        <f>C101</f>
        <v>10000</v>
      </c>
      <c r="D99" s="18">
        <f>D101</f>
        <v>0</v>
      </c>
      <c r="E99" s="6"/>
      <c r="F99" s="6"/>
      <c r="G99" s="6"/>
      <c r="H99" s="6"/>
    </row>
    <row r="100" spans="1:8" ht="18.75" x14ac:dyDescent="0.25">
      <c r="A100" s="11"/>
      <c r="B100" s="25" t="s">
        <v>0</v>
      </c>
      <c r="C100" s="18"/>
      <c r="D100" s="18"/>
      <c r="E100" s="6"/>
      <c r="F100" s="6"/>
      <c r="G100" s="6"/>
      <c r="H100" s="6"/>
    </row>
    <row r="101" spans="1:8" ht="19.149999999999999" customHeight="1" x14ac:dyDescent="0.25">
      <c r="A101" s="11"/>
      <c r="B101" s="26" t="s">
        <v>22</v>
      </c>
      <c r="C101" s="18">
        <v>10000</v>
      </c>
      <c r="D101" s="18"/>
      <c r="E101" s="6"/>
      <c r="F101" s="6"/>
      <c r="G101" s="6"/>
      <c r="H101" s="6"/>
    </row>
    <row r="102" spans="1:8" ht="20.25" customHeight="1" x14ac:dyDescent="0.25">
      <c r="A102" s="11" t="s">
        <v>44</v>
      </c>
      <c r="B102" s="30" t="s">
        <v>12</v>
      </c>
      <c r="C102" s="7">
        <f t="shared" ref="C102:H102" si="68">C104</f>
        <v>56330.200000000004</v>
      </c>
      <c r="D102" s="7">
        <f t="shared" si="68"/>
        <v>56330.200000000004</v>
      </c>
      <c r="E102" s="7">
        <f t="shared" si="68"/>
        <v>0</v>
      </c>
      <c r="F102" s="7">
        <f t="shared" si="68"/>
        <v>0</v>
      </c>
      <c r="G102" s="7">
        <f t="shared" si="68"/>
        <v>0</v>
      </c>
      <c r="H102" s="7">
        <f t="shared" si="68"/>
        <v>0</v>
      </c>
    </row>
    <row r="103" spans="1:8" ht="18.75" x14ac:dyDescent="0.25">
      <c r="A103" s="11"/>
      <c r="B103" s="22" t="s">
        <v>0</v>
      </c>
      <c r="C103" s="4"/>
      <c r="D103" s="4"/>
      <c r="E103" s="6"/>
      <c r="F103" s="6"/>
      <c r="G103" s="6"/>
      <c r="H103" s="6"/>
    </row>
    <row r="104" spans="1:8" ht="18.75" x14ac:dyDescent="0.25">
      <c r="A104" s="11" t="s">
        <v>45</v>
      </c>
      <c r="B104" s="30" t="s">
        <v>13</v>
      </c>
      <c r="C104" s="7">
        <f>C105+C110+C113+C116+C120+C123+C126</f>
        <v>56330.200000000004</v>
      </c>
      <c r="D104" s="7">
        <f>D105+D110+D113+D116+D120+D123+D126</f>
        <v>56330.200000000004</v>
      </c>
      <c r="E104" s="7">
        <f>E105+E110+E113+E116</f>
        <v>0</v>
      </c>
      <c r="F104" s="7">
        <f>F105+F110+F113+F116</f>
        <v>0</v>
      </c>
      <c r="G104" s="7">
        <f>G105+G110+G113+G116</f>
        <v>0</v>
      </c>
      <c r="H104" s="7">
        <f>H105+H110+H113+H116</f>
        <v>0</v>
      </c>
    </row>
    <row r="105" spans="1:8" ht="75" x14ac:dyDescent="0.25">
      <c r="A105" s="11"/>
      <c r="B105" s="27" t="s">
        <v>46</v>
      </c>
      <c r="C105" s="4">
        <f>C107+C108+C109</f>
        <v>12795.300000000001</v>
      </c>
      <c r="D105" s="4">
        <f>D107+D108+D109</f>
        <v>12795.300000000001</v>
      </c>
      <c r="E105" s="4">
        <f t="shared" ref="E105:G105" si="69">E107+E108+E109</f>
        <v>0</v>
      </c>
      <c r="F105" s="4">
        <f t="shared" ref="F105" si="70">F107+F108+F109</f>
        <v>0</v>
      </c>
      <c r="G105" s="4">
        <f t="shared" si="69"/>
        <v>0</v>
      </c>
      <c r="H105" s="4">
        <f t="shared" ref="H105" si="71">H107+H108+H109</f>
        <v>0</v>
      </c>
    </row>
    <row r="106" spans="1:8" ht="18.75" x14ac:dyDescent="0.25">
      <c r="A106" s="11"/>
      <c r="B106" s="25" t="s">
        <v>0</v>
      </c>
      <c r="C106" s="4"/>
      <c r="D106" s="4"/>
      <c r="E106" s="4"/>
      <c r="F106" s="4"/>
      <c r="G106" s="4"/>
      <c r="H106" s="4"/>
    </row>
    <row r="107" spans="1:8" ht="18.75" x14ac:dyDescent="0.25">
      <c r="A107" s="11"/>
      <c r="B107" s="26" t="s">
        <v>22</v>
      </c>
      <c r="C107" s="5">
        <v>9296.6</v>
      </c>
      <c r="D107" s="5">
        <v>9296.6</v>
      </c>
      <c r="E107" s="4"/>
      <c r="F107" s="4"/>
      <c r="G107" s="4"/>
      <c r="H107" s="4"/>
    </row>
    <row r="108" spans="1:8" ht="18.75" x14ac:dyDescent="0.25">
      <c r="A108" s="11"/>
      <c r="B108" s="26" t="s">
        <v>9</v>
      </c>
      <c r="C108" s="5">
        <v>314.60000000000002</v>
      </c>
      <c r="D108" s="5">
        <v>314.60000000000002</v>
      </c>
      <c r="E108" s="4"/>
      <c r="F108" s="4"/>
      <c r="G108" s="4"/>
      <c r="H108" s="4"/>
    </row>
    <row r="109" spans="1:8" ht="18.75" x14ac:dyDescent="0.25">
      <c r="A109" s="11"/>
      <c r="B109" s="26" t="s">
        <v>23</v>
      </c>
      <c r="C109" s="5">
        <v>3184.1</v>
      </c>
      <c r="D109" s="5">
        <v>3184.1</v>
      </c>
      <c r="E109" s="4"/>
      <c r="F109" s="4"/>
      <c r="G109" s="4"/>
      <c r="H109" s="4"/>
    </row>
    <row r="110" spans="1:8" ht="37.5" x14ac:dyDescent="0.25">
      <c r="A110" s="11"/>
      <c r="B110" s="24" t="s">
        <v>27</v>
      </c>
      <c r="C110" s="4">
        <f>C112</f>
        <v>1000</v>
      </c>
      <c r="D110" s="4">
        <f>D112</f>
        <v>1000</v>
      </c>
      <c r="E110" s="4">
        <f t="shared" ref="E110:G110" si="72">E112</f>
        <v>0</v>
      </c>
      <c r="F110" s="4">
        <f t="shared" ref="F110" si="73">F112</f>
        <v>0</v>
      </c>
      <c r="G110" s="4">
        <f t="shared" si="72"/>
        <v>0</v>
      </c>
      <c r="H110" s="4">
        <f t="shared" ref="H110" si="74">H112</f>
        <v>0</v>
      </c>
    </row>
    <row r="111" spans="1:8" ht="18.75" x14ac:dyDescent="0.25">
      <c r="A111" s="11"/>
      <c r="B111" s="25" t="s">
        <v>0</v>
      </c>
      <c r="C111" s="7"/>
      <c r="D111" s="7"/>
      <c r="E111" s="7"/>
      <c r="F111" s="7"/>
      <c r="G111" s="7"/>
      <c r="H111" s="7"/>
    </row>
    <row r="112" spans="1:8" ht="18.75" x14ac:dyDescent="0.25">
      <c r="A112" s="11"/>
      <c r="B112" s="26" t="s">
        <v>9</v>
      </c>
      <c r="C112" s="4">
        <v>1000</v>
      </c>
      <c r="D112" s="4">
        <v>1000</v>
      </c>
      <c r="E112" s="7"/>
      <c r="F112" s="7"/>
      <c r="G112" s="7"/>
      <c r="H112" s="7"/>
    </row>
    <row r="113" spans="1:8" ht="37.5" x14ac:dyDescent="0.25">
      <c r="A113" s="11"/>
      <c r="B113" s="16" t="s">
        <v>33</v>
      </c>
      <c r="C113" s="18">
        <f>C115</f>
        <v>15000</v>
      </c>
      <c r="D113" s="18">
        <f>D115</f>
        <v>15000</v>
      </c>
      <c r="E113" s="18">
        <f t="shared" ref="E113:G113" si="75">E115</f>
        <v>0</v>
      </c>
      <c r="F113" s="18">
        <f t="shared" ref="F113" si="76">F115</f>
        <v>0</v>
      </c>
      <c r="G113" s="18">
        <f t="shared" si="75"/>
        <v>0</v>
      </c>
      <c r="H113" s="18">
        <f t="shared" ref="H113" si="77">H115</f>
        <v>0</v>
      </c>
    </row>
    <row r="114" spans="1:8" ht="18.75" x14ac:dyDescent="0.25">
      <c r="A114" s="11"/>
      <c r="B114" s="12" t="s">
        <v>0</v>
      </c>
      <c r="C114" s="18"/>
      <c r="D114" s="18"/>
      <c r="E114" s="6"/>
      <c r="F114" s="6"/>
      <c r="G114" s="6"/>
      <c r="H114" s="6"/>
    </row>
    <row r="115" spans="1:8" ht="18.75" x14ac:dyDescent="0.25">
      <c r="A115" s="11"/>
      <c r="B115" s="26" t="s">
        <v>22</v>
      </c>
      <c r="C115" s="18">
        <v>15000</v>
      </c>
      <c r="D115" s="18">
        <v>15000</v>
      </c>
      <c r="E115" s="6"/>
      <c r="F115" s="6"/>
      <c r="G115" s="6"/>
      <c r="H115" s="6"/>
    </row>
    <row r="116" spans="1:8" ht="37.5" x14ac:dyDescent="0.25">
      <c r="A116" s="11"/>
      <c r="B116" s="16" t="s">
        <v>34</v>
      </c>
      <c r="C116" s="18">
        <f t="shared" ref="C116:H116" si="78">C118+C119</f>
        <v>20754.900000000001</v>
      </c>
      <c r="D116" s="18">
        <f t="shared" si="78"/>
        <v>20754.900000000001</v>
      </c>
      <c r="E116" s="18">
        <f t="shared" si="78"/>
        <v>0</v>
      </c>
      <c r="F116" s="18">
        <f t="shared" si="78"/>
        <v>0</v>
      </c>
      <c r="G116" s="18">
        <f t="shared" si="78"/>
        <v>0</v>
      </c>
      <c r="H116" s="18">
        <f t="shared" si="78"/>
        <v>0</v>
      </c>
    </row>
    <row r="117" spans="1:8" ht="18.75" x14ac:dyDescent="0.25">
      <c r="A117" s="11"/>
      <c r="B117" s="12" t="s">
        <v>0</v>
      </c>
      <c r="C117" s="18"/>
      <c r="D117" s="18"/>
      <c r="E117" s="6"/>
      <c r="F117" s="6"/>
      <c r="G117" s="6"/>
      <c r="H117" s="6"/>
    </row>
    <row r="118" spans="1:8" ht="18.75" x14ac:dyDescent="0.25">
      <c r="A118" s="11"/>
      <c r="B118" s="26" t="s">
        <v>22</v>
      </c>
      <c r="C118" s="18">
        <v>20000</v>
      </c>
      <c r="D118" s="18">
        <v>20000</v>
      </c>
      <c r="E118" s="6"/>
      <c r="F118" s="6"/>
      <c r="G118" s="6"/>
      <c r="H118" s="6"/>
    </row>
    <row r="119" spans="1:8" ht="18.75" x14ac:dyDescent="0.25">
      <c r="A119" s="11"/>
      <c r="B119" s="26" t="s">
        <v>9</v>
      </c>
      <c r="C119" s="18">
        <v>754.9</v>
      </c>
      <c r="D119" s="18">
        <v>754.9</v>
      </c>
      <c r="E119" s="6"/>
      <c r="F119" s="6"/>
      <c r="G119" s="6"/>
      <c r="H119" s="6"/>
    </row>
    <row r="120" spans="1:8" ht="37.5" x14ac:dyDescent="0.25">
      <c r="A120" s="11"/>
      <c r="B120" s="32" t="s">
        <v>88</v>
      </c>
      <c r="C120" s="4">
        <f>C122</f>
        <v>2250</v>
      </c>
      <c r="D120" s="4">
        <f>D122</f>
        <v>2250</v>
      </c>
      <c r="E120" s="4">
        <f t="shared" ref="E120:G120" si="79">E122</f>
        <v>0</v>
      </c>
      <c r="F120" s="4">
        <f t="shared" ref="F120" si="80">F122</f>
        <v>0</v>
      </c>
      <c r="G120" s="4">
        <f t="shared" si="79"/>
        <v>0</v>
      </c>
      <c r="H120" s="4">
        <f t="shared" ref="H120" si="81">H122</f>
        <v>0</v>
      </c>
    </row>
    <row r="121" spans="1:8" ht="18.75" x14ac:dyDescent="0.25">
      <c r="A121" s="11"/>
      <c r="B121" s="25" t="s">
        <v>0</v>
      </c>
      <c r="C121" s="4"/>
      <c r="D121" s="4"/>
      <c r="E121" s="6"/>
      <c r="F121" s="6"/>
      <c r="G121" s="6"/>
      <c r="H121" s="6"/>
    </row>
    <row r="122" spans="1:8" ht="18.75" x14ac:dyDescent="0.25">
      <c r="A122" s="11"/>
      <c r="B122" s="31" t="s">
        <v>9</v>
      </c>
      <c r="C122" s="4">
        <v>2250</v>
      </c>
      <c r="D122" s="4">
        <v>2250</v>
      </c>
      <c r="E122" s="6"/>
      <c r="F122" s="6"/>
      <c r="G122" s="6"/>
      <c r="H122" s="6"/>
    </row>
    <row r="123" spans="1:8" ht="37.5" x14ac:dyDescent="0.25">
      <c r="A123" s="11"/>
      <c r="B123" s="32" t="s">
        <v>89</v>
      </c>
      <c r="C123" s="4">
        <f>C125</f>
        <v>2510</v>
      </c>
      <c r="D123" s="4">
        <f>D125</f>
        <v>2510</v>
      </c>
      <c r="E123" s="4">
        <f t="shared" ref="E123:G123" si="82">E125</f>
        <v>0</v>
      </c>
      <c r="F123" s="4">
        <f t="shared" ref="F123" si="83">F125</f>
        <v>0</v>
      </c>
      <c r="G123" s="4">
        <f t="shared" si="82"/>
        <v>0</v>
      </c>
      <c r="H123" s="4">
        <f t="shared" ref="H123" si="84">H125</f>
        <v>0</v>
      </c>
    </row>
    <row r="124" spans="1:8" ht="18.75" x14ac:dyDescent="0.25">
      <c r="A124" s="11"/>
      <c r="B124" s="25" t="s">
        <v>0</v>
      </c>
      <c r="C124" s="4"/>
      <c r="D124" s="4"/>
      <c r="E124" s="6"/>
      <c r="F124" s="6"/>
      <c r="G124" s="6"/>
      <c r="H124" s="6"/>
    </row>
    <row r="125" spans="1:8" ht="18.75" x14ac:dyDescent="0.25">
      <c r="A125" s="11"/>
      <c r="B125" s="31" t="s">
        <v>9</v>
      </c>
      <c r="C125" s="4">
        <v>2510</v>
      </c>
      <c r="D125" s="4">
        <v>2510</v>
      </c>
      <c r="E125" s="6"/>
      <c r="F125" s="6"/>
      <c r="G125" s="6"/>
      <c r="H125" s="6"/>
    </row>
    <row r="126" spans="1:8" ht="37.5" x14ac:dyDescent="0.25">
      <c r="A126" s="11"/>
      <c r="B126" s="32" t="s">
        <v>90</v>
      </c>
      <c r="C126" s="4">
        <f>C128</f>
        <v>2020</v>
      </c>
      <c r="D126" s="4">
        <f>D128</f>
        <v>2020</v>
      </c>
      <c r="E126" s="4">
        <f t="shared" ref="E126:G126" si="85">E128</f>
        <v>0</v>
      </c>
      <c r="F126" s="4">
        <f t="shared" ref="F126" si="86">F128</f>
        <v>0</v>
      </c>
      <c r="G126" s="4">
        <f t="shared" si="85"/>
        <v>0</v>
      </c>
      <c r="H126" s="4">
        <f t="shared" ref="H126" si="87">H128</f>
        <v>0</v>
      </c>
    </row>
    <row r="127" spans="1:8" ht="18.75" x14ac:dyDescent="0.25">
      <c r="A127" s="11"/>
      <c r="B127" s="25" t="s">
        <v>0</v>
      </c>
      <c r="C127" s="4"/>
      <c r="D127" s="4"/>
      <c r="E127" s="6"/>
      <c r="F127" s="6"/>
      <c r="G127" s="6"/>
      <c r="H127" s="6"/>
    </row>
    <row r="128" spans="1:8" ht="18.75" x14ac:dyDescent="0.25">
      <c r="A128" s="11"/>
      <c r="B128" s="31" t="s">
        <v>9</v>
      </c>
      <c r="C128" s="4">
        <v>2020</v>
      </c>
      <c r="D128" s="4">
        <v>2020</v>
      </c>
      <c r="E128" s="6"/>
      <c r="F128" s="6"/>
      <c r="G128" s="6"/>
      <c r="H128" s="6"/>
    </row>
    <row r="129" spans="1:8" ht="37.5" x14ac:dyDescent="0.25">
      <c r="A129" s="37"/>
      <c r="B129" s="38" t="s">
        <v>92</v>
      </c>
      <c r="C129" s="39">
        <f t="shared" ref="C129:H129" si="88">C130+C147+C184</f>
        <v>107053</v>
      </c>
      <c r="D129" s="39">
        <f t="shared" si="88"/>
        <v>88053</v>
      </c>
      <c r="E129" s="39">
        <f t="shared" si="88"/>
        <v>663011.69999999995</v>
      </c>
      <c r="F129" s="39">
        <f t="shared" si="88"/>
        <v>45599.1</v>
      </c>
      <c r="G129" s="39">
        <f t="shared" si="88"/>
        <v>0</v>
      </c>
      <c r="H129" s="39">
        <f t="shared" si="88"/>
        <v>0</v>
      </c>
    </row>
    <row r="130" spans="1:8" ht="18.75" x14ac:dyDescent="0.25">
      <c r="A130" s="9">
        <v>1</v>
      </c>
      <c r="B130" s="21" t="s">
        <v>15</v>
      </c>
      <c r="C130" s="4">
        <f>C132</f>
        <v>24574.9</v>
      </c>
      <c r="D130" s="4">
        <f>D132</f>
        <v>24574.9</v>
      </c>
      <c r="E130" s="4">
        <f t="shared" ref="E130:G130" si="89">E132</f>
        <v>82407.100000000006</v>
      </c>
      <c r="F130" s="4">
        <f t="shared" ref="F130" si="90">F132</f>
        <v>0</v>
      </c>
      <c r="G130" s="4">
        <f t="shared" si="89"/>
        <v>0</v>
      </c>
      <c r="H130" s="4">
        <f t="shared" ref="H130" si="91">H132</f>
        <v>0</v>
      </c>
    </row>
    <row r="131" spans="1:8" ht="18.75" x14ac:dyDescent="0.3">
      <c r="A131" s="10"/>
      <c r="B131" s="22" t="s">
        <v>0</v>
      </c>
      <c r="C131" s="4"/>
      <c r="D131" s="4"/>
      <c r="E131" s="6"/>
      <c r="F131" s="6"/>
      <c r="G131" s="6"/>
      <c r="H131" s="6"/>
    </row>
    <row r="132" spans="1:8" ht="18.75" x14ac:dyDescent="0.25">
      <c r="A132" s="11" t="s">
        <v>30</v>
      </c>
      <c r="B132" s="23" t="s">
        <v>2</v>
      </c>
      <c r="C132" s="4">
        <f t="shared" ref="C132:H132" si="92">C133+C137+C141+C144</f>
        <v>24574.9</v>
      </c>
      <c r="D132" s="4">
        <f t="shared" si="92"/>
        <v>24574.9</v>
      </c>
      <c r="E132" s="4">
        <f t="shared" si="92"/>
        <v>82407.100000000006</v>
      </c>
      <c r="F132" s="4">
        <f t="shared" si="92"/>
        <v>0</v>
      </c>
      <c r="G132" s="4">
        <f t="shared" si="92"/>
        <v>0</v>
      </c>
      <c r="H132" s="4">
        <f t="shared" si="92"/>
        <v>0</v>
      </c>
    </row>
    <row r="133" spans="1:8" ht="37.5" x14ac:dyDescent="0.25">
      <c r="A133" s="11"/>
      <c r="B133" s="16" t="s">
        <v>38</v>
      </c>
      <c r="C133" s="18">
        <f>C135+C136</f>
        <v>19312.8</v>
      </c>
      <c r="D133" s="18">
        <f t="shared" ref="D133:H133" si="93">D135+D136</f>
        <v>19312.8</v>
      </c>
      <c r="E133" s="18">
        <f t="shared" si="93"/>
        <v>0</v>
      </c>
      <c r="F133" s="18">
        <f t="shared" si="93"/>
        <v>0</v>
      </c>
      <c r="G133" s="18">
        <f t="shared" si="93"/>
        <v>0</v>
      </c>
      <c r="H133" s="18">
        <f t="shared" si="93"/>
        <v>0</v>
      </c>
    </row>
    <row r="134" spans="1:8" ht="18.75" x14ac:dyDescent="0.25">
      <c r="A134" s="11"/>
      <c r="B134" s="25" t="s">
        <v>0</v>
      </c>
      <c r="C134" s="18"/>
      <c r="D134" s="18"/>
      <c r="E134" s="18"/>
      <c r="F134" s="18"/>
      <c r="G134" s="6"/>
      <c r="H134" s="6"/>
    </row>
    <row r="135" spans="1:8" ht="18.75" x14ac:dyDescent="0.25">
      <c r="A135" s="11"/>
      <c r="B135" s="26" t="s">
        <v>22</v>
      </c>
      <c r="C135" s="18">
        <v>17712.8</v>
      </c>
      <c r="D135" s="18">
        <v>17712.8</v>
      </c>
      <c r="E135" s="18"/>
      <c r="F135" s="18"/>
      <c r="G135" s="6"/>
      <c r="H135" s="6"/>
    </row>
    <row r="136" spans="1:8" ht="18.75" x14ac:dyDescent="0.25">
      <c r="A136" s="11"/>
      <c r="B136" s="26" t="s">
        <v>9</v>
      </c>
      <c r="C136" s="18">
        <v>1600</v>
      </c>
      <c r="D136" s="18">
        <v>1600</v>
      </c>
      <c r="E136" s="18"/>
      <c r="F136" s="18"/>
      <c r="G136" s="6"/>
      <c r="H136" s="6"/>
    </row>
    <row r="137" spans="1:8" ht="56.25" x14ac:dyDescent="0.25">
      <c r="A137" s="11"/>
      <c r="B137" s="16" t="s">
        <v>50</v>
      </c>
      <c r="C137" s="18">
        <f t="shared" ref="C137:D137" si="94">C139+C140</f>
        <v>5262.1</v>
      </c>
      <c r="D137" s="18">
        <f t="shared" si="94"/>
        <v>5262.1</v>
      </c>
      <c r="E137" s="6"/>
      <c r="F137" s="6"/>
      <c r="G137" s="6"/>
      <c r="H137" s="6"/>
    </row>
    <row r="138" spans="1:8" ht="18.75" x14ac:dyDescent="0.25">
      <c r="A138" s="11"/>
      <c r="B138" s="25" t="s">
        <v>0</v>
      </c>
      <c r="C138" s="18"/>
      <c r="D138" s="18"/>
      <c r="E138" s="6"/>
      <c r="F138" s="6"/>
      <c r="G138" s="6"/>
      <c r="H138" s="6"/>
    </row>
    <row r="139" spans="1:8" ht="18.75" x14ac:dyDescent="0.25">
      <c r="A139" s="11"/>
      <c r="B139" s="26" t="s">
        <v>22</v>
      </c>
      <c r="C139" s="18">
        <v>314.3</v>
      </c>
      <c r="D139" s="18">
        <v>314.3</v>
      </c>
      <c r="E139" s="6"/>
      <c r="F139" s="6"/>
      <c r="G139" s="6"/>
      <c r="H139" s="6"/>
    </row>
    <row r="140" spans="1:8" ht="18.75" x14ac:dyDescent="0.25">
      <c r="A140" s="11"/>
      <c r="B140" s="26" t="s">
        <v>9</v>
      </c>
      <c r="C140" s="18">
        <v>4947.8</v>
      </c>
      <c r="D140" s="18">
        <v>4947.8</v>
      </c>
      <c r="E140" s="6"/>
      <c r="F140" s="6"/>
      <c r="G140" s="6"/>
      <c r="H140" s="6"/>
    </row>
    <row r="141" spans="1:8" ht="37.5" x14ac:dyDescent="0.25">
      <c r="A141" s="11"/>
      <c r="B141" s="16" t="s">
        <v>73</v>
      </c>
      <c r="C141" s="18">
        <f>C143</f>
        <v>0</v>
      </c>
      <c r="D141" s="18">
        <f>D143</f>
        <v>0</v>
      </c>
      <c r="E141" s="18">
        <f t="shared" ref="E141:G141" si="95">E143</f>
        <v>31203.1</v>
      </c>
      <c r="F141" s="18">
        <f t="shared" ref="F141" si="96">F143</f>
        <v>0</v>
      </c>
      <c r="G141" s="18">
        <f t="shared" si="95"/>
        <v>0</v>
      </c>
      <c r="H141" s="18">
        <f t="shared" ref="H141" si="97">H143</f>
        <v>0</v>
      </c>
    </row>
    <row r="142" spans="1:8" ht="18.75" x14ac:dyDescent="0.25">
      <c r="A142" s="11"/>
      <c r="B142" s="25" t="s">
        <v>0</v>
      </c>
      <c r="C142" s="18"/>
      <c r="D142" s="18"/>
      <c r="E142" s="6"/>
      <c r="F142" s="6"/>
      <c r="G142" s="6"/>
      <c r="H142" s="6"/>
    </row>
    <row r="143" spans="1:8" ht="18.75" x14ac:dyDescent="0.25">
      <c r="A143" s="11"/>
      <c r="B143" s="26" t="s">
        <v>22</v>
      </c>
      <c r="C143" s="18"/>
      <c r="D143" s="18"/>
      <c r="E143" s="6">
        <v>31203.1</v>
      </c>
      <c r="F143" s="6"/>
      <c r="G143" s="6"/>
      <c r="H143" s="6"/>
    </row>
    <row r="144" spans="1:8" ht="61.5" customHeight="1" x14ac:dyDescent="0.25">
      <c r="A144" s="11"/>
      <c r="B144" s="16" t="s">
        <v>51</v>
      </c>
      <c r="C144" s="18">
        <f>C146</f>
        <v>0</v>
      </c>
      <c r="D144" s="18">
        <f>D146</f>
        <v>0</v>
      </c>
      <c r="E144" s="18">
        <f>E146</f>
        <v>51204</v>
      </c>
      <c r="F144" s="18">
        <f>F146</f>
        <v>0</v>
      </c>
      <c r="G144" s="6"/>
      <c r="H144" s="6"/>
    </row>
    <row r="145" spans="1:8" ht="18.75" x14ac:dyDescent="0.25">
      <c r="A145" s="11"/>
      <c r="B145" s="25" t="s">
        <v>0</v>
      </c>
      <c r="C145" s="4"/>
      <c r="D145" s="4"/>
      <c r="E145" s="18"/>
      <c r="F145" s="18"/>
      <c r="G145" s="6"/>
      <c r="H145" s="6"/>
    </row>
    <row r="146" spans="1:8" ht="18.75" x14ac:dyDescent="0.25">
      <c r="A146" s="11"/>
      <c r="B146" s="26" t="s">
        <v>22</v>
      </c>
      <c r="C146" s="4"/>
      <c r="D146" s="4"/>
      <c r="E146" s="18">
        <v>51204</v>
      </c>
      <c r="F146" s="18"/>
      <c r="G146" s="6"/>
      <c r="H146" s="6"/>
    </row>
    <row r="147" spans="1:8" ht="18.75" x14ac:dyDescent="0.25">
      <c r="A147" s="11" t="s">
        <v>41</v>
      </c>
      <c r="B147" s="21" t="s">
        <v>14</v>
      </c>
      <c r="C147" s="15">
        <f>C149+C157</f>
        <v>67478.100000000006</v>
      </c>
      <c r="D147" s="15">
        <f>D149+D157</f>
        <v>63478.1</v>
      </c>
      <c r="E147" s="15">
        <f t="shared" ref="E147:G147" si="98">E149+E157</f>
        <v>580604.6</v>
      </c>
      <c r="F147" s="15">
        <f t="shared" ref="F147" si="99">F149+F157</f>
        <v>45599.1</v>
      </c>
      <c r="G147" s="15">
        <f t="shared" si="98"/>
        <v>0</v>
      </c>
      <c r="H147" s="15">
        <f t="shared" ref="H147" si="100">H149+H157</f>
        <v>0</v>
      </c>
    </row>
    <row r="148" spans="1:8" ht="18.75" x14ac:dyDescent="0.25">
      <c r="A148" s="11"/>
      <c r="B148" s="22" t="s">
        <v>0</v>
      </c>
      <c r="C148" s="4"/>
      <c r="D148" s="4"/>
      <c r="E148" s="6"/>
      <c r="F148" s="6"/>
      <c r="G148" s="6"/>
      <c r="H148" s="6"/>
    </row>
    <row r="149" spans="1:8" ht="18.75" x14ac:dyDescent="0.25">
      <c r="A149" s="11" t="s">
        <v>42</v>
      </c>
      <c r="B149" s="21" t="s">
        <v>17</v>
      </c>
      <c r="C149" s="7">
        <f>C150+C151</f>
        <v>61492.5</v>
      </c>
      <c r="D149" s="7">
        <f>D150+D151</f>
        <v>61492.5</v>
      </c>
      <c r="E149" s="7">
        <f t="shared" ref="E149:G149" si="101">E150+E151</f>
        <v>10000</v>
      </c>
      <c r="F149" s="7">
        <f t="shared" ref="F149" si="102">F150+F151</f>
        <v>10000</v>
      </c>
      <c r="G149" s="7">
        <f t="shared" si="101"/>
        <v>0</v>
      </c>
      <c r="H149" s="7">
        <f t="shared" ref="H149" si="103">H150+H151</f>
        <v>0</v>
      </c>
    </row>
    <row r="150" spans="1:8" ht="18.75" x14ac:dyDescent="0.25">
      <c r="A150" s="11"/>
      <c r="B150" s="22" t="s">
        <v>20</v>
      </c>
      <c r="C150" s="4">
        <v>10000</v>
      </c>
      <c r="D150" s="4">
        <v>10000</v>
      </c>
      <c r="E150" s="6">
        <v>10000</v>
      </c>
      <c r="F150" s="6">
        <v>10000</v>
      </c>
      <c r="G150" s="6"/>
      <c r="H150" s="6"/>
    </row>
    <row r="151" spans="1:8" ht="75" x14ac:dyDescent="0.25">
      <c r="A151" s="11"/>
      <c r="B151" s="22" t="s">
        <v>29</v>
      </c>
      <c r="C151" s="4">
        <f>C153+C154</f>
        <v>51492.5</v>
      </c>
      <c r="D151" s="4">
        <f>D153+D154</f>
        <v>51492.5</v>
      </c>
      <c r="E151" s="4">
        <f t="shared" ref="E151:G151" si="104">E153+E154</f>
        <v>0</v>
      </c>
      <c r="F151" s="4">
        <f t="shared" ref="F151" si="105">F153+F154</f>
        <v>0</v>
      </c>
      <c r="G151" s="4">
        <f t="shared" si="104"/>
        <v>0</v>
      </c>
      <c r="H151" s="4">
        <f t="shared" ref="H151" si="106">H153+H154</f>
        <v>0</v>
      </c>
    </row>
    <row r="152" spans="1:8" ht="18.75" x14ac:dyDescent="0.25">
      <c r="A152" s="11"/>
      <c r="B152" s="25" t="s">
        <v>0</v>
      </c>
      <c r="C152" s="18"/>
      <c r="D152" s="18"/>
      <c r="E152" s="6"/>
      <c r="F152" s="6"/>
      <c r="G152" s="6"/>
      <c r="H152" s="6"/>
    </row>
    <row r="153" spans="1:8" ht="18.75" x14ac:dyDescent="0.25">
      <c r="A153" s="11"/>
      <c r="B153" s="26" t="s">
        <v>22</v>
      </c>
      <c r="C153" s="18">
        <v>50914.8</v>
      </c>
      <c r="D153" s="18">
        <v>50914.8</v>
      </c>
      <c r="E153" s="6"/>
      <c r="F153" s="6"/>
      <c r="G153" s="6"/>
      <c r="H153" s="6"/>
    </row>
    <row r="154" spans="1:8" ht="37.5" x14ac:dyDescent="0.25">
      <c r="A154" s="11"/>
      <c r="B154" s="26" t="s">
        <v>75</v>
      </c>
      <c r="C154" s="18">
        <f>C156</f>
        <v>577.70000000000005</v>
      </c>
      <c r="D154" s="18">
        <f>D156</f>
        <v>577.70000000000005</v>
      </c>
      <c r="E154" s="18">
        <f t="shared" ref="E154:G154" si="107">E156</f>
        <v>0</v>
      </c>
      <c r="F154" s="18">
        <f t="shared" ref="F154" si="108">F156</f>
        <v>0</v>
      </c>
      <c r="G154" s="18">
        <f t="shared" si="107"/>
        <v>0</v>
      </c>
      <c r="H154" s="18">
        <f t="shared" ref="H154" si="109">H156</f>
        <v>0</v>
      </c>
    </row>
    <row r="155" spans="1:8" ht="18.75" x14ac:dyDescent="0.25">
      <c r="A155" s="11"/>
      <c r="B155" s="34" t="s">
        <v>0</v>
      </c>
      <c r="C155" s="18"/>
      <c r="D155" s="18"/>
      <c r="E155" s="6"/>
      <c r="F155" s="6"/>
      <c r="G155" s="6"/>
      <c r="H155" s="6"/>
    </row>
    <row r="156" spans="1:8" ht="18.75" x14ac:dyDescent="0.25">
      <c r="A156" s="11"/>
      <c r="B156" s="35" t="s">
        <v>9</v>
      </c>
      <c r="C156" s="18">
        <v>577.70000000000005</v>
      </c>
      <c r="D156" s="18">
        <v>577.70000000000005</v>
      </c>
      <c r="E156" s="6"/>
      <c r="F156" s="6"/>
      <c r="G156" s="6"/>
      <c r="H156" s="6"/>
    </row>
    <row r="157" spans="1:8" ht="18.75" x14ac:dyDescent="0.25">
      <c r="A157" s="11" t="s">
        <v>43</v>
      </c>
      <c r="B157" s="21" t="s">
        <v>4</v>
      </c>
      <c r="C157" s="1">
        <f>C158+C162+C166+C169+C172+C175+C178+C181</f>
        <v>5985.6</v>
      </c>
      <c r="D157" s="1">
        <f>D158+D162+D166+D169+D172+D175+D178+D181</f>
        <v>1985.6</v>
      </c>
      <c r="E157" s="1">
        <f t="shared" ref="E157:H157" si="110">E158+E162+E166+E169+E172+E175+E178+E181</f>
        <v>570604.6</v>
      </c>
      <c r="F157" s="1">
        <f t="shared" si="110"/>
        <v>35599.1</v>
      </c>
      <c r="G157" s="1">
        <f t="shared" si="110"/>
        <v>0</v>
      </c>
      <c r="H157" s="1">
        <f t="shared" si="110"/>
        <v>0</v>
      </c>
    </row>
    <row r="158" spans="1:8" ht="37.5" x14ac:dyDescent="0.25">
      <c r="A158" s="11"/>
      <c r="B158" s="24" t="s">
        <v>66</v>
      </c>
      <c r="C158" s="6">
        <f>C160+C161</f>
        <v>558</v>
      </c>
      <c r="D158" s="6">
        <f>D160+D161</f>
        <v>558</v>
      </c>
      <c r="E158" s="6">
        <f t="shared" ref="E158:G158" si="111">E160+E161</f>
        <v>0</v>
      </c>
      <c r="F158" s="6">
        <f t="shared" ref="F158" si="112">F160+F161</f>
        <v>0</v>
      </c>
      <c r="G158" s="6">
        <f t="shared" si="111"/>
        <v>0</v>
      </c>
      <c r="H158" s="6">
        <f t="shared" ref="H158" si="113">H160+H161</f>
        <v>0</v>
      </c>
    </row>
    <row r="159" spans="1:8" ht="18.75" x14ac:dyDescent="0.25">
      <c r="A159" s="11"/>
      <c r="B159" s="28" t="s">
        <v>10</v>
      </c>
      <c r="C159" s="6"/>
      <c r="D159" s="6"/>
      <c r="E159" s="6"/>
      <c r="F159" s="6"/>
      <c r="G159" s="6"/>
      <c r="H159" s="6"/>
    </row>
    <row r="160" spans="1:8" ht="18.75" x14ac:dyDescent="0.25">
      <c r="A160" s="11"/>
      <c r="B160" s="26" t="s">
        <v>22</v>
      </c>
      <c r="C160" s="6">
        <v>33.200000000000003</v>
      </c>
      <c r="D160" s="6">
        <v>33.200000000000003</v>
      </c>
      <c r="E160" s="6"/>
      <c r="F160" s="6"/>
      <c r="G160" s="6"/>
      <c r="H160" s="6"/>
    </row>
    <row r="161" spans="1:8" ht="18.75" x14ac:dyDescent="0.25">
      <c r="A161" s="11"/>
      <c r="B161" s="26" t="s">
        <v>9</v>
      </c>
      <c r="C161" s="6">
        <v>524.79999999999995</v>
      </c>
      <c r="D161" s="6">
        <v>524.79999999999995</v>
      </c>
      <c r="E161" s="6"/>
      <c r="F161" s="6"/>
      <c r="G161" s="6"/>
      <c r="H161" s="6"/>
    </row>
    <row r="162" spans="1:8" ht="37.5" x14ac:dyDescent="0.25">
      <c r="A162" s="11"/>
      <c r="B162" s="24" t="s">
        <v>74</v>
      </c>
      <c r="C162" s="6">
        <f>C164+C165</f>
        <v>427.59999999999997</v>
      </c>
      <c r="D162" s="6">
        <f>D164+D165</f>
        <v>427.59999999999997</v>
      </c>
      <c r="E162" s="6">
        <f t="shared" ref="E162:G162" si="114">E164+E165</f>
        <v>0</v>
      </c>
      <c r="F162" s="6">
        <f t="shared" ref="F162" si="115">F164+F165</f>
        <v>0</v>
      </c>
      <c r="G162" s="6">
        <f t="shared" si="114"/>
        <v>0</v>
      </c>
      <c r="H162" s="6">
        <f t="shared" ref="H162" si="116">H164+H165</f>
        <v>0</v>
      </c>
    </row>
    <row r="163" spans="1:8" ht="18.75" x14ac:dyDescent="0.25">
      <c r="A163" s="11"/>
      <c r="B163" s="28" t="s">
        <v>10</v>
      </c>
      <c r="C163" s="6"/>
      <c r="D163" s="6"/>
      <c r="E163" s="6"/>
      <c r="F163" s="6"/>
      <c r="G163" s="6"/>
      <c r="H163" s="6"/>
    </row>
    <row r="164" spans="1:8" ht="18.75" x14ac:dyDescent="0.25">
      <c r="A164" s="11"/>
      <c r="B164" s="26" t="s">
        <v>22</v>
      </c>
      <c r="C164" s="6">
        <v>24.9</v>
      </c>
      <c r="D164" s="6">
        <v>24.9</v>
      </c>
      <c r="E164" s="6"/>
      <c r="F164" s="6"/>
      <c r="G164" s="6"/>
      <c r="H164" s="6"/>
    </row>
    <row r="165" spans="1:8" ht="18.75" x14ac:dyDescent="0.25">
      <c r="A165" s="11"/>
      <c r="B165" s="26" t="s">
        <v>9</v>
      </c>
      <c r="C165" s="6">
        <v>402.7</v>
      </c>
      <c r="D165" s="6">
        <v>402.7</v>
      </c>
      <c r="E165" s="6"/>
      <c r="F165" s="6"/>
      <c r="G165" s="6"/>
      <c r="H165" s="6"/>
    </row>
    <row r="166" spans="1:8" ht="56.25" x14ac:dyDescent="0.25">
      <c r="A166" s="11"/>
      <c r="B166" s="24" t="s">
        <v>39</v>
      </c>
      <c r="C166" s="6">
        <f>C168</f>
        <v>5000</v>
      </c>
      <c r="D166" s="6">
        <f>D168</f>
        <v>1000</v>
      </c>
      <c r="E166" s="6">
        <f t="shared" ref="E166:G166" si="117">E168</f>
        <v>5000</v>
      </c>
      <c r="F166" s="6">
        <f t="shared" ref="F166" si="118">F168</f>
        <v>5000</v>
      </c>
      <c r="G166" s="6">
        <f t="shared" si="117"/>
        <v>0</v>
      </c>
      <c r="H166" s="6">
        <f t="shared" ref="H166" si="119">H168</f>
        <v>0</v>
      </c>
    </row>
    <row r="167" spans="1:8" ht="18.75" x14ac:dyDescent="0.25">
      <c r="A167" s="11"/>
      <c r="B167" s="28" t="s">
        <v>10</v>
      </c>
      <c r="C167" s="6"/>
      <c r="D167" s="6"/>
      <c r="E167" s="6"/>
      <c r="F167" s="6"/>
      <c r="G167" s="6"/>
      <c r="H167" s="6"/>
    </row>
    <row r="168" spans="1:8" ht="18.75" x14ac:dyDescent="0.25">
      <c r="A168" s="11"/>
      <c r="B168" s="26" t="s">
        <v>9</v>
      </c>
      <c r="C168" s="6">
        <v>5000</v>
      </c>
      <c r="D168" s="6">
        <v>1000</v>
      </c>
      <c r="E168" s="6">
        <v>5000</v>
      </c>
      <c r="F168" s="6">
        <v>5000</v>
      </c>
      <c r="G168" s="6"/>
      <c r="H168" s="6"/>
    </row>
    <row r="169" spans="1:8" ht="112.5" x14ac:dyDescent="0.25">
      <c r="A169" s="11"/>
      <c r="B169" s="24" t="s">
        <v>67</v>
      </c>
      <c r="C169" s="6">
        <f>C171</f>
        <v>0</v>
      </c>
      <c r="D169" s="6">
        <f>D171</f>
        <v>0</v>
      </c>
      <c r="E169" s="6">
        <f t="shared" ref="E169:G169" si="120">E171</f>
        <v>362330.1</v>
      </c>
      <c r="F169" s="6">
        <f t="shared" ref="F169" si="121">F171</f>
        <v>0</v>
      </c>
      <c r="G169" s="6">
        <f t="shared" si="120"/>
        <v>0</v>
      </c>
      <c r="H169" s="6">
        <f t="shared" ref="H169" si="122">H171</f>
        <v>0</v>
      </c>
    </row>
    <row r="170" spans="1:8" ht="18.75" x14ac:dyDescent="0.25">
      <c r="A170" s="11"/>
      <c r="B170" s="28" t="s">
        <v>10</v>
      </c>
      <c r="C170" s="6"/>
      <c r="D170" s="6"/>
      <c r="E170" s="6"/>
      <c r="F170" s="6"/>
      <c r="G170" s="6"/>
      <c r="H170" s="6"/>
    </row>
    <row r="171" spans="1:8" ht="18.75" x14ac:dyDescent="0.25">
      <c r="A171" s="11"/>
      <c r="B171" s="26" t="s">
        <v>22</v>
      </c>
      <c r="C171" s="6"/>
      <c r="D171" s="6"/>
      <c r="E171" s="6">
        <v>362330.1</v>
      </c>
      <c r="F171" s="6"/>
      <c r="G171" s="6"/>
      <c r="H171" s="6"/>
    </row>
    <row r="172" spans="1:8" ht="75" x14ac:dyDescent="0.25">
      <c r="A172" s="11"/>
      <c r="B172" s="24" t="s">
        <v>68</v>
      </c>
      <c r="C172" s="6">
        <f>C174</f>
        <v>0</v>
      </c>
      <c r="D172" s="6">
        <f>D174</f>
        <v>0</v>
      </c>
      <c r="E172" s="6">
        <f t="shared" ref="E172:G172" si="123">E174</f>
        <v>7739.9</v>
      </c>
      <c r="F172" s="6">
        <f t="shared" ref="F172" si="124">F174</f>
        <v>7739.9</v>
      </c>
      <c r="G172" s="6">
        <f t="shared" si="123"/>
        <v>0</v>
      </c>
      <c r="H172" s="6">
        <f t="shared" ref="H172" si="125">H174</f>
        <v>0</v>
      </c>
    </row>
    <row r="173" spans="1:8" ht="18.75" x14ac:dyDescent="0.25">
      <c r="A173" s="11"/>
      <c r="B173" s="28" t="s">
        <v>10</v>
      </c>
      <c r="C173" s="6"/>
      <c r="D173" s="6"/>
      <c r="E173" s="6"/>
      <c r="F173" s="6"/>
      <c r="G173" s="6"/>
      <c r="H173" s="6"/>
    </row>
    <row r="174" spans="1:8" ht="18.75" x14ac:dyDescent="0.25">
      <c r="A174" s="11"/>
      <c r="B174" s="26" t="s">
        <v>22</v>
      </c>
      <c r="C174" s="6"/>
      <c r="D174" s="6"/>
      <c r="E174" s="6">
        <v>7739.9</v>
      </c>
      <c r="F174" s="6">
        <v>7739.9</v>
      </c>
      <c r="G174" s="6"/>
      <c r="H174" s="6"/>
    </row>
    <row r="175" spans="1:8" ht="93.75" x14ac:dyDescent="0.25">
      <c r="A175" s="11"/>
      <c r="B175" s="24" t="s">
        <v>69</v>
      </c>
      <c r="C175" s="6">
        <f>C177</f>
        <v>0</v>
      </c>
      <c r="D175" s="6">
        <f>D177</f>
        <v>0</v>
      </c>
      <c r="E175" s="6">
        <f t="shared" ref="E175:G175" si="126">E177</f>
        <v>15142.9</v>
      </c>
      <c r="F175" s="6">
        <f t="shared" ref="F175" si="127">F177</f>
        <v>15142.9</v>
      </c>
      <c r="G175" s="6">
        <f t="shared" si="126"/>
        <v>0</v>
      </c>
      <c r="H175" s="6">
        <f t="shared" ref="H175" si="128">H177</f>
        <v>0</v>
      </c>
    </row>
    <row r="176" spans="1:8" ht="18.75" x14ac:dyDescent="0.25">
      <c r="A176" s="11"/>
      <c r="B176" s="28" t="s">
        <v>10</v>
      </c>
      <c r="C176" s="6"/>
      <c r="D176" s="6"/>
      <c r="E176" s="6"/>
      <c r="F176" s="6"/>
      <c r="G176" s="6"/>
      <c r="H176" s="6"/>
    </row>
    <row r="177" spans="1:11" ht="18.75" x14ac:dyDescent="0.25">
      <c r="A177" s="11"/>
      <c r="B177" s="26" t="s">
        <v>22</v>
      </c>
      <c r="C177" s="6"/>
      <c r="D177" s="6"/>
      <c r="E177" s="6">
        <v>15142.9</v>
      </c>
      <c r="F177" s="6">
        <v>15142.9</v>
      </c>
      <c r="G177" s="6"/>
      <c r="H177" s="6"/>
    </row>
    <row r="178" spans="1:11" ht="93.75" x14ac:dyDescent="0.25">
      <c r="A178" s="11"/>
      <c r="B178" s="24" t="s">
        <v>70</v>
      </c>
      <c r="C178" s="6">
        <f>C180</f>
        <v>0</v>
      </c>
      <c r="D178" s="6">
        <f>D180</f>
        <v>0</v>
      </c>
      <c r="E178" s="6">
        <f t="shared" ref="E178:G178" si="129">E180</f>
        <v>7716.3</v>
      </c>
      <c r="F178" s="6">
        <f t="shared" ref="F178" si="130">F180</f>
        <v>7716.3</v>
      </c>
      <c r="G178" s="6">
        <f t="shared" si="129"/>
        <v>0</v>
      </c>
      <c r="H178" s="6">
        <f t="shared" ref="H178" si="131">H180</f>
        <v>0</v>
      </c>
    </row>
    <row r="179" spans="1:11" ht="18.75" x14ac:dyDescent="0.25">
      <c r="A179" s="11"/>
      <c r="B179" s="28" t="s">
        <v>10</v>
      </c>
      <c r="C179" s="6"/>
      <c r="D179" s="6"/>
      <c r="E179" s="6"/>
      <c r="F179" s="6"/>
      <c r="G179" s="6"/>
      <c r="H179" s="6"/>
    </row>
    <row r="180" spans="1:11" ht="18.75" x14ac:dyDescent="0.25">
      <c r="A180" s="11"/>
      <c r="B180" s="26" t="s">
        <v>22</v>
      </c>
      <c r="C180" s="6"/>
      <c r="D180" s="6"/>
      <c r="E180" s="6">
        <v>7716.3</v>
      </c>
      <c r="F180" s="6">
        <v>7716.3</v>
      </c>
      <c r="G180" s="6"/>
      <c r="H180" s="6"/>
    </row>
    <row r="181" spans="1:11" ht="80.25" customHeight="1" x14ac:dyDescent="0.25">
      <c r="A181" s="11"/>
      <c r="B181" s="24" t="s">
        <v>71</v>
      </c>
      <c r="C181" s="6">
        <f>C183</f>
        <v>0</v>
      </c>
      <c r="D181" s="6">
        <f>D183</f>
        <v>0</v>
      </c>
      <c r="E181" s="6">
        <f t="shared" ref="E181:G181" si="132">E183</f>
        <v>172675.4</v>
      </c>
      <c r="F181" s="6">
        <f t="shared" ref="F181" si="133">F183</f>
        <v>0</v>
      </c>
      <c r="G181" s="6">
        <f t="shared" si="132"/>
        <v>0</v>
      </c>
      <c r="H181" s="6">
        <f t="shared" ref="H181" si="134">H183</f>
        <v>0</v>
      </c>
    </row>
    <row r="182" spans="1:11" ht="18.75" x14ac:dyDescent="0.25">
      <c r="A182" s="11"/>
      <c r="B182" s="28" t="s">
        <v>10</v>
      </c>
      <c r="C182" s="6"/>
      <c r="D182" s="6"/>
      <c r="E182" s="6"/>
      <c r="F182" s="6"/>
      <c r="G182" s="6"/>
      <c r="H182" s="6"/>
    </row>
    <row r="183" spans="1:11" ht="18.75" x14ac:dyDescent="0.25">
      <c r="A183" s="11"/>
      <c r="B183" s="26" t="s">
        <v>22</v>
      </c>
      <c r="C183" s="6"/>
      <c r="D183" s="6"/>
      <c r="E183" s="6">
        <v>172675.4</v>
      </c>
      <c r="F183" s="6"/>
      <c r="G183" s="6"/>
      <c r="H183" s="6"/>
    </row>
    <row r="184" spans="1:11" ht="18.75" x14ac:dyDescent="0.25">
      <c r="A184" s="11" t="s">
        <v>95</v>
      </c>
      <c r="B184" s="21" t="s">
        <v>16</v>
      </c>
      <c r="C184" s="1">
        <f>C186</f>
        <v>15000</v>
      </c>
      <c r="D184" s="1">
        <f>D186</f>
        <v>0</v>
      </c>
      <c r="E184" s="1">
        <f t="shared" ref="E184:G184" si="135">E186</f>
        <v>0</v>
      </c>
      <c r="F184" s="1">
        <f t="shared" ref="F184" si="136">F186</f>
        <v>0</v>
      </c>
      <c r="G184" s="1">
        <f t="shared" si="135"/>
        <v>0</v>
      </c>
      <c r="H184" s="1">
        <f t="shared" ref="H184" si="137">H186</f>
        <v>0</v>
      </c>
    </row>
    <row r="185" spans="1:11" ht="18.75" x14ac:dyDescent="0.25">
      <c r="A185" s="11"/>
      <c r="B185" s="22" t="s">
        <v>0</v>
      </c>
      <c r="C185" s="4"/>
      <c r="D185" s="4"/>
      <c r="E185" s="6"/>
      <c r="F185" s="6"/>
      <c r="G185" s="6"/>
      <c r="H185" s="6"/>
    </row>
    <row r="186" spans="1:11" ht="18.75" x14ac:dyDescent="0.25">
      <c r="A186" s="11" t="s">
        <v>45</v>
      </c>
      <c r="B186" s="21" t="s">
        <v>5</v>
      </c>
      <c r="C186" s="1">
        <f>C187</f>
        <v>15000</v>
      </c>
      <c r="D186" s="1">
        <f>D187</f>
        <v>0</v>
      </c>
      <c r="E186" s="1">
        <f t="shared" ref="E186:H186" si="138">E187</f>
        <v>0</v>
      </c>
      <c r="F186" s="1">
        <f t="shared" si="138"/>
        <v>0</v>
      </c>
      <c r="G186" s="1">
        <f t="shared" si="138"/>
        <v>0</v>
      </c>
      <c r="H186" s="1">
        <f t="shared" si="138"/>
        <v>0</v>
      </c>
    </row>
    <row r="187" spans="1:11" ht="18.75" x14ac:dyDescent="0.25">
      <c r="A187" s="11"/>
      <c r="B187" s="32" t="s">
        <v>72</v>
      </c>
      <c r="C187" s="4">
        <f>C189</f>
        <v>15000</v>
      </c>
      <c r="D187" s="4">
        <f>D189</f>
        <v>0</v>
      </c>
      <c r="E187" s="4">
        <f t="shared" ref="E187:G187" si="139">E189</f>
        <v>0</v>
      </c>
      <c r="F187" s="4">
        <f t="shared" ref="F187" si="140">F189</f>
        <v>0</v>
      </c>
      <c r="G187" s="4">
        <f t="shared" si="139"/>
        <v>0</v>
      </c>
      <c r="H187" s="4">
        <f t="shared" ref="H187" si="141">H189</f>
        <v>0</v>
      </c>
    </row>
    <row r="188" spans="1:11" ht="18.75" x14ac:dyDescent="0.25">
      <c r="A188" s="11"/>
      <c r="B188" s="25" t="s">
        <v>0</v>
      </c>
      <c r="C188" s="4"/>
      <c r="D188" s="4"/>
      <c r="E188" s="6"/>
      <c r="F188" s="6"/>
      <c r="G188" s="6"/>
      <c r="H188" s="6"/>
    </row>
    <row r="189" spans="1:11" ht="18.75" x14ac:dyDescent="0.25">
      <c r="A189" s="11"/>
      <c r="B189" s="31" t="s">
        <v>9</v>
      </c>
      <c r="C189" s="4">
        <v>15000</v>
      </c>
      <c r="D189" s="4"/>
      <c r="E189" s="6"/>
      <c r="F189" s="6"/>
      <c r="G189" s="6"/>
      <c r="H189" s="6"/>
    </row>
    <row r="190" spans="1:11" ht="37.5" x14ac:dyDescent="0.25">
      <c r="A190" s="37"/>
      <c r="B190" s="38" t="s">
        <v>93</v>
      </c>
      <c r="C190" s="39">
        <f>C191</f>
        <v>7385.6</v>
      </c>
      <c r="D190" s="39">
        <f>D191</f>
        <v>7385.6</v>
      </c>
      <c r="E190" s="39">
        <f t="shared" ref="E190:H190" si="142">E191</f>
        <v>0</v>
      </c>
      <c r="F190" s="39">
        <f t="shared" si="142"/>
        <v>0</v>
      </c>
      <c r="G190" s="39">
        <f t="shared" si="142"/>
        <v>0</v>
      </c>
      <c r="H190" s="39">
        <f t="shared" si="142"/>
        <v>0</v>
      </c>
      <c r="K190" s="40"/>
    </row>
    <row r="191" spans="1:11" ht="18.75" x14ac:dyDescent="0.25">
      <c r="A191" s="9">
        <v>1</v>
      </c>
      <c r="B191" s="21" t="s">
        <v>15</v>
      </c>
      <c r="C191" s="4">
        <f>C193</f>
        <v>7385.6</v>
      </c>
      <c r="D191" s="4">
        <f>D193</f>
        <v>7385.6</v>
      </c>
      <c r="E191" s="4">
        <f t="shared" ref="E191:G191" si="143">E193</f>
        <v>0</v>
      </c>
      <c r="F191" s="4">
        <f t="shared" ref="F191" si="144">F193</f>
        <v>0</v>
      </c>
      <c r="G191" s="4">
        <f t="shared" si="143"/>
        <v>0</v>
      </c>
      <c r="H191" s="4">
        <f t="shared" ref="H191" si="145">H193</f>
        <v>0</v>
      </c>
    </row>
    <row r="192" spans="1:11" ht="18.75" x14ac:dyDescent="0.3">
      <c r="A192" s="10"/>
      <c r="B192" s="22" t="s">
        <v>0</v>
      </c>
      <c r="C192" s="4"/>
      <c r="D192" s="4"/>
      <c r="E192" s="6"/>
      <c r="F192" s="6"/>
      <c r="G192" s="6"/>
      <c r="H192" s="6"/>
    </row>
    <row r="193" spans="1:8" ht="18.75" x14ac:dyDescent="0.25">
      <c r="A193" s="11" t="s">
        <v>30</v>
      </c>
      <c r="B193" s="23" t="s">
        <v>2</v>
      </c>
      <c r="C193" s="4">
        <f>C194+C197</f>
        <v>7385.6</v>
      </c>
      <c r="D193" s="4">
        <f t="shared" ref="D193:H193" si="146">D194+D197</f>
        <v>7385.6</v>
      </c>
      <c r="E193" s="4">
        <f t="shared" si="146"/>
        <v>0</v>
      </c>
      <c r="F193" s="4">
        <f t="shared" si="146"/>
        <v>0</v>
      </c>
      <c r="G193" s="4">
        <f t="shared" si="146"/>
        <v>0</v>
      </c>
      <c r="H193" s="4">
        <f t="shared" si="146"/>
        <v>0</v>
      </c>
    </row>
    <row r="194" spans="1:8" ht="37.5" x14ac:dyDescent="0.25">
      <c r="A194" s="11"/>
      <c r="B194" s="16" t="s">
        <v>38</v>
      </c>
      <c r="C194" s="4">
        <f>C196</f>
        <v>3637.6</v>
      </c>
      <c r="D194" s="4">
        <f>D196</f>
        <v>3637.6</v>
      </c>
      <c r="E194" s="6"/>
      <c r="F194" s="6"/>
      <c r="G194" s="6"/>
      <c r="H194" s="6"/>
    </row>
    <row r="195" spans="1:8" ht="18.75" x14ac:dyDescent="0.25">
      <c r="A195" s="11"/>
      <c r="B195" s="25" t="s">
        <v>0</v>
      </c>
      <c r="C195" s="4"/>
      <c r="D195" s="4"/>
      <c r="E195" s="6"/>
      <c r="F195" s="6"/>
      <c r="G195" s="6"/>
      <c r="H195" s="6"/>
    </row>
    <row r="196" spans="1:8" ht="37.5" x14ac:dyDescent="0.25">
      <c r="A196" s="11"/>
      <c r="B196" s="24" t="s">
        <v>94</v>
      </c>
      <c r="C196" s="4">
        <v>3637.6</v>
      </c>
      <c r="D196" s="4">
        <v>3637.6</v>
      </c>
      <c r="E196" s="6"/>
      <c r="F196" s="6"/>
      <c r="G196" s="6"/>
      <c r="H196" s="6"/>
    </row>
    <row r="197" spans="1:8" ht="37.5" x14ac:dyDescent="0.25">
      <c r="A197" s="11"/>
      <c r="B197" s="16" t="s">
        <v>18</v>
      </c>
      <c r="C197" s="4">
        <f>C199</f>
        <v>3748</v>
      </c>
      <c r="D197" s="4">
        <f>D199</f>
        <v>3748</v>
      </c>
      <c r="E197" s="6"/>
      <c r="F197" s="6"/>
      <c r="G197" s="6"/>
      <c r="H197" s="6"/>
    </row>
    <row r="198" spans="1:8" ht="18.75" x14ac:dyDescent="0.25">
      <c r="A198" s="11"/>
      <c r="B198" s="25" t="s">
        <v>0</v>
      </c>
      <c r="C198" s="4"/>
      <c r="D198" s="4"/>
      <c r="E198" s="6"/>
      <c r="F198" s="6"/>
      <c r="G198" s="6"/>
      <c r="H198" s="6"/>
    </row>
    <row r="199" spans="1:8" ht="18.75" x14ac:dyDescent="0.25">
      <c r="A199" s="11"/>
      <c r="B199" s="28" t="s">
        <v>98</v>
      </c>
      <c r="C199" s="4">
        <v>3748</v>
      </c>
      <c r="D199" s="4">
        <v>3748</v>
      </c>
      <c r="E199" s="6"/>
      <c r="F199" s="6"/>
      <c r="G199" s="6"/>
      <c r="H199" s="6"/>
    </row>
    <row r="200" spans="1:8" ht="18.75" x14ac:dyDescent="0.25">
      <c r="A200" s="11"/>
      <c r="B200" s="33" t="s">
        <v>8</v>
      </c>
      <c r="C200" s="7">
        <f t="shared" ref="C200:H200" si="147">C7+C129+C190</f>
        <v>405476.39999999997</v>
      </c>
      <c r="D200" s="7">
        <f t="shared" si="147"/>
        <v>365502.1</v>
      </c>
      <c r="E200" s="7">
        <f t="shared" si="147"/>
        <v>786806.29999999993</v>
      </c>
      <c r="F200" s="7">
        <f t="shared" si="147"/>
        <v>169393.7</v>
      </c>
      <c r="G200" s="7">
        <f t="shared" si="147"/>
        <v>100723.3</v>
      </c>
      <c r="H200" s="7">
        <f t="shared" si="147"/>
        <v>100723.3</v>
      </c>
    </row>
    <row r="201" spans="1:8" x14ac:dyDescent="0.25">
      <c r="E201" s="19"/>
      <c r="F201" s="19"/>
      <c r="G201" s="19"/>
    </row>
    <row r="203" spans="1:8" x14ac:dyDescent="0.25">
      <c r="D203" s="19"/>
    </row>
  </sheetData>
  <mergeCells count="7">
    <mergeCell ref="A4:A5"/>
    <mergeCell ref="B4:B5"/>
    <mergeCell ref="A2:H2"/>
    <mergeCell ref="C4:D4"/>
    <mergeCell ref="E4:F4"/>
    <mergeCell ref="G4:H4"/>
    <mergeCell ref="E3:H3"/>
  </mergeCells>
  <pageMargins left="0.23622047244094491" right="0.23622047244094491" top="0.74803149606299213" bottom="0.74803149606299213" header="0.31496062992125984" footer="0.31496062992125984"/>
  <pageSetup paperSize="9" scale="59" orientation="portrait" r:id="rId1"/>
  <rowBreaks count="1" manualBreakCount="1">
    <brk id="9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АИП - 2023 - 2025  (по ГРБС)</vt:lpstr>
      <vt:lpstr>'АИП - 2023 - 2025  (по ГРБС)'!Область_печати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2022-11-14T11:56:28Z</dcterms:modified>
</cp:coreProperties>
</file>