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5315" windowHeight="768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Лист1!$D$16</definedName>
    <definedName name="_xlnm.Print_Area" localSheetId="0">Лист1!$A$1:$H$38</definedName>
  </definedNames>
  <calcPr calcId="145621" refMode="R1C1"/>
</workbook>
</file>

<file path=xl/calcChain.xml><?xml version="1.0" encoding="utf-8"?>
<calcChain xmlns="http://schemas.openxmlformats.org/spreadsheetml/2006/main">
  <c r="E7" i="1" l="1"/>
  <c r="C31" i="1" l="1"/>
  <c r="G31" i="1" l="1"/>
  <c r="E31" i="1"/>
  <c r="G37" i="1" l="1"/>
  <c r="G7" i="1"/>
  <c r="E37" i="1"/>
  <c r="F9" i="1" l="1"/>
  <c r="F17" i="1"/>
  <c r="H30" i="1"/>
  <c r="H28" i="1"/>
  <c r="H26" i="1"/>
  <c r="H24" i="1"/>
  <c r="H22" i="1"/>
  <c r="H20" i="1"/>
  <c r="H18" i="1"/>
  <c r="H16" i="1"/>
  <c r="H14" i="1"/>
  <c r="H12" i="1"/>
  <c r="H10" i="1"/>
  <c r="H34" i="1"/>
  <c r="F34" i="1"/>
  <c r="F30" i="1"/>
  <c r="F28" i="1"/>
  <c r="F26" i="1"/>
  <c r="F24" i="1"/>
  <c r="F22" i="1"/>
  <c r="F20" i="1"/>
  <c r="F18" i="1"/>
  <c r="F16" i="1"/>
  <c r="F14" i="1"/>
  <c r="F12" i="1"/>
  <c r="F10" i="1"/>
  <c r="C37" i="1"/>
  <c r="C7" i="1"/>
  <c r="D27" i="1" l="1"/>
  <c r="D9" i="1"/>
  <c r="H29" i="1"/>
  <c r="H17" i="1"/>
  <c r="H8" i="1"/>
  <c r="F33" i="1"/>
  <c r="F8" i="1"/>
  <c r="D33" i="1"/>
  <c r="F13" i="1"/>
  <c r="F11" i="1"/>
  <c r="H9" i="1"/>
  <c r="H11" i="1"/>
  <c r="H13" i="1"/>
  <c r="H19" i="1"/>
  <c r="H23" i="1"/>
  <c r="H27" i="1"/>
  <c r="H33" i="1"/>
  <c r="H15" i="1"/>
  <c r="H21" i="1"/>
  <c r="H25" i="1"/>
  <c r="F15" i="1"/>
  <c r="F19" i="1"/>
  <c r="F21" i="1"/>
  <c r="F23" i="1"/>
  <c r="F25" i="1"/>
  <c r="F27" i="1"/>
  <c r="F29" i="1"/>
  <c r="D13" i="1"/>
  <c r="D17" i="1"/>
  <c r="D21" i="1"/>
  <c r="D25" i="1"/>
  <c r="D29" i="1"/>
  <c r="D11" i="1"/>
  <c r="D15" i="1"/>
  <c r="D19" i="1"/>
  <c r="D23" i="1"/>
  <c r="H31" i="1" l="1"/>
  <c r="F31" i="1"/>
  <c r="D31" i="1"/>
  <c r="H7" i="1"/>
  <c r="H37" i="1" s="1"/>
  <c r="F7" i="1"/>
  <c r="F37" i="1" s="1"/>
  <c r="D7" i="1"/>
  <c r="D37" i="1" s="1"/>
</calcChain>
</file>

<file path=xl/sharedStrings.xml><?xml version="1.0" encoding="utf-8"?>
<sst xmlns="http://schemas.openxmlformats.org/spreadsheetml/2006/main" count="44" uniqueCount="29">
  <si>
    <t>Показатели </t>
  </si>
  <si>
    <t>Проект бюджета на:</t>
  </si>
  <si>
    <t>тыс. рублей</t>
  </si>
  <si>
    <t>доля в общем объеме расходов, %</t>
  </si>
  <si>
    <t>Расходы, всего</t>
  </si>
  <si>
    <t>в % к предыдущему году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</si>
  <si>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</si>
  <si>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</si>
  <si>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</si>
  <si>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 – 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</si>
  <si>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</si>
  <si>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</si>
  <si>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</si>
  <si>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</si>
  <si>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</si>
  <si>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</si>
  <si>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</si>
  <si>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 xml:space="preserve">В составе общего объёма расходов </t>
  </si>
  <si>
    <t>- средства вышестоящих бюджетов</t>
  </si>
  <si>
    <t xml:space="preserve">в % к предыдущему году </t>
  </si>
  <si>
    <t>Условно утвержденные расходы</t>
  </si>
  <si>
    <t>сумма</t>
  </si>
  <si>
    <t>Итого расходов без учёта условно утвержденных расходов</t>
  </si>
  <si>
    <t>Всего расходов (с условно утверждёнными)</t>
  </si>
  <si>
    <t>2023 год</t>
  </si>
  <si>
    <t>2024 год</t>
  </si>
  <si>
    <r>
      <t xml:space="preserve">Структура и динамика расходов </t>
    </r>
    <r>
      <rPr>
        <sz val="12"/>
        <color theme="1"/>
        <rFont val="Times New Roman"/>
        <family val="1"/>
        <charset val="204"/>
      </rPr>
      <t xml:space="preserve">бюджета города Чебоксары на 2023 - 2025 годы </t>
    </r>
    <r>
      <rPr>
        <sz val="12"/>
        <color theme="1"/>
        <rFont val="TimesET"/>
      </rPr>
      <t xml:space="preserve">по разделам классификации расходов </t>
    </r>
  </si>
  <si>
    <t>2025 год</t>
  </si>
  <si>
    <t>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</si>
</sst>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TimesET"/>
    </font>
    <font>
      <sz val="10"/>
      <color theme="1"/>
      <name val="TimesET"/>
    </font>
    <font>
      <b/>
      <sz val="10"/>
      <color theme="1"/>
      <name val="TimesET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ET"/>
    </font>
    <font>
      <i/>
      <sz val="10"/>
      <color theme="1"/>
      <name val="TimesET"/>
      <charset val="204"/>
    </font>
    <font>
      <b/>
      <sz val="10"/>
      <color theme="1"/>
      <name val="TimesET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4" xfId="0" applyFont="1" applyBorder="1" applyAlignment="1">
      <alignment horizontal="center" wrapText="1"/>
    </xf>
    <xf numFmtId="0" fontId="1" fillId="0" borderId="1" xfId="0" applyFont="1" applyBorder="1"/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justify" vertical="top" wrapText="1"/>
    </xf>
    <xf numFmtId="165" fontId="4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justify" vertical="top" wrapText="1"/>
    </xf>
    <xf numFmtId="165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justify" vertical="top" wrapText="1"/>
    </xf>
    <xf numFmtId="164" fontId="4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 vertical="center"/>
    </xf>
    <xf numFmtId="165" fontId="10" fillId="0" borderId="1" xfId="0" applyNumberFormat="1" applyFont="1" applyFill="1" applyBorder="1" applyAlignment="1">
      <alignment horizontal="right" vertical="center"/>
    </xf>
    <xf numFmtId="165" fontId="0" fillId="0" borderId="1" xfId="0" applyNumberForma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justify" vertical="top" wrapText="1"/>
    </xf>
    <xf numFmtId="164" fontId="10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justify" vertical="center" wrapText="1"/>
    </xf>
    <xf numFmtId="49" fontId="11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tabSelected="1" view="pageBreakPreview" zoomScale="90" zoomScaleNormal="100" zoomScaleSheetLayoutView="90" workbookViewId="0">
      <selection activeCell="C7" sqref="C7"/>
    </sheetView>
  </sheetViews>
  <sheetFormatPr defaultRowHeight="15"/>
  <cols>
    <col min="1" max="1" width="0.5703125" customWidth="1"/>
    <col min="2" max="2" width="30.7109375" customWidth="1"/>
    <col min="3" max="3" width="12.28515625" customWidth="1"/>
    <col min="4" max="4" width="12.85546875" customWidth="1"/>
    <col min="5" max="5" width="14" customWidth="1"/>
    <col min="6" max="6" width="12.140625" customWidth="1"/>
    <col min="7" max="7" width="12" customWidth="1"/>
    <col min="8" max="8" width="13.7109375" customWidth="1"/>
  </cols>
  <sheetData>
    <row r="1" spans="2:8">
      <c r="B1" s="23" t="s">
        <v>28</v>
      </c>
    </row>
    <row r="2" spans="2:8" ht="34.5" customHeight="1">
      <c r="B2" s="24" t="s">
        <v>26</v>
      </c>
      <c r="C2" s="24"/>
      <c r="D2" s="24"/>
      <c r="E2" s="24"/>
      <c r="F2" s="24"/>
      <c r="G2" s="24"/>
      <c r="H2" s="24"/>
    </row>
    <row r="3" spans="2:8" ht="15.75">
      <c r="B3" s="1"/>
      <c r="C3" s="2"/>
      <c r="D3" s="2"/>
      <c r="E3" s="2"/>
      <c r="F3" s="2"/>
      <c r="G3" s="2"/>
      <c r="H3" s="3" t="s">
        <v>2</v>
      </c>
    </row>
    <row r="4" spans="2:8">
      <c r="B4" s="25" t="s">
        <v>0</v>
      </c>
      <c r="C4" s="26" t="s">
        <v>1</v>
      </c>
      <c r="D4" s="26"/>
      <c r="E4" s="26"/>
      <c r="F4" s="26"/>
      <c r="G4" s="26"/>
      <c r="H4" s="26"/>
    </row>
    <row r="5" spans="2:8">
      <c r="B5" s="25"/>
      <c r="C5" s="27" t="s">
        <v>24</v>
      </c>
      <c r="D5" s="27"/>
      <c r="E5" s="27" t="s">
        <v>25</v>
      </c>
      <c r="F5" s="27"/>
      <c r="G5" s="27" t="s">
        <v>27</v>
      </c>
      <c r="H5" s="27"/>
    </row>
    <row r="6" spans="2:8" ht="42" customHeight="1">
      <c r="B6" s="25"/>
      <c r="C6" s="6" t="s">
        <v>21</v>
      </c>
      <c r="D6" s="7" t="s">
        <v>3</v>
      </c>
      <c r="E6" s="6" t="s">
        <v>21</v>
      </c>
      <c r="F6" s="7" t="s">
        <v>3</v>
      </c>
      <c r="G6" s="6" t="s">
        <v>21</v>
      </c>
      <c r="H6" s="7" t="s">
        <v>3</v>
      </c>
    </row>
    <row r="7" spans="2:8" ht="22.5" customHeight="1">
      <c r="B7" s="8" t="s">
        <v>4</v>
      </c>
      <c r="C7" s="9">
        <f>C9+C11+C13+C15+C17+C19+C21+C23+C25+C27+C29</f>
        <v>14229870.300000003</v>
      </c>
      <c r="D7" s="9">
        <f t="shared" ref="D7" si="0">D9+D11+D13+D15+D17+D19+D21+D23+D25+D27+D29</f>
        <v>99.999999999999986</v>
      </c>
      <c r="E7" s="9">
        <f>E9+E11+E13+E15+E17+E19+E21+E23+E25+E27+E29</f>
        <v>12996670.300000001</v>
      </c>
      <c r="F7" s="9">
        <f>F9+F11+F13+F15+F17+F19+F21+F23+F25+F27+F29</f>
        <v>100</v>
      </c>
      <c r="G7" s="9">
        <f>G9+G11+G13+G15+G17+G19+G21+G23+G25+G27+G29</f>
        <v>12933921.799999999</v>
      </c>
      <c r="H7" s="9">
        <f>H9+H11+H13+H15+H17+H19+H21+H23+H25+H27+H29</f>
        <v>100.00000000000001</v>
      </c>
    </row>
    <row r="8" spans="2:8" ht="18" customHeight="1">
      <c r="B8" s="10" t="s">
        <v>5</v>
      </c>
      <c r="C8" s="11"/>
      <c r="D8" s="12"/>
      <c r="E8" s="11"/>
      <c r="F8" s="13">
        <f>E7/C7*100</f>
        <v>91.333722837937586</v>
      </c>
      <c r="G8" s="11"/>
      <c r="H8" s="13">
        <f>G7/E7*100</f>
        <v>99.517195569699084</v>
      </c>
    </row>
    <row r="9" spans="2:8" ht="16.5" customHeight="1">
      <c r="B9" s="14" t="s">
        <v>6</v>
      </c>
      <c r="C9" s="9">
        <v>539008.4</v>
      </c>
      <c r="D9" s="15">
        <f>C9/C7*100</f>
        <v>3.7878658669151744</v>
      </c>
      <c r="E9" s="9">
        <v>509339.3</v>
      </c>
      <c r="F9" s="15">
        <f>E9/E7*100</f>
        <v>3.9189983914572331</v>
      </c>
      <c r="G9" s="9">
        <v>605988.1</v>
      </c>
      <c r="H9" s="15">
        <f>G9/G7*100</f>
        <v>4.6852618205871641</v>
      </c>
    </row>
    <row r="10" spans="2:8" ht="17.25" customHeight="1">
      <c r="B10" s="10" t="s">
        <v>5</v>
      </c>
      <c r="C10" s="11"/>
      <c r="D10" s="12"/>
      <c r="E10" s="11"/>
      <c r="F10" s="16">
        <f>E9/C9*100</f>
        <v>94.495614539587862</v>
      </c>
      <c r="G10" s="11"/>
      <c r="H10" s="16">
        <f>G9/E9*100</f>
        <v>118.9753274487164</v>
      </c>
    </row>
    <row r="11" spans="2:8" ht="30" customHeight="1">
      <c r="B11" s="14" t="s">
        <v>7</v>
      </c>
      <c r="C11" s="9">
        <v>81052.3</v>
      </c>
      <c r="D11" s="15">
        <f>C11/C7*100</f>
        <v>0.56959268279486697</v>
      </c>
      <c r="E11" s="9">
        <v>70158.899999999994</v>
      </c>
      <c r="F11" s="15">
        <f>E11/E7*100</f>
        <v>0.53982211120643719</v>
      </c>
      <c r="G11" s="9">
        <v>70792.899999999994</v>
      </c>
      <c r="H11" s="15">
        <f>G11/G7*100</f>
        <v>0.54734287940414172</v>
      </c>
    </row>
    <row r="12" spans="2:8" ht="15.75" customHeight="1">
      <c r="B12" s="10" t="s">
        <v>5</v>
      </c>
      <c r="C12" s="11"/>
      <c r="D12" s="12"/>
      <c r="E12" s="11"/>
      <c r="F12" s="16">
        <f>E11/C11*100</f>
        <v>86.56003592741969</v>
      </c>
      <c r="G12" s="11"/>
      <c r="H12" s="16">
        <f>G11/E11*100</f>
        <v>100.90366297077065</v>
      </c>
    </row>
    <row r="13" spans="2:8">
      <c r="B13" s="14" t="s">
        <v>8</v>
      </c>
      <c r="C13" s="17">
        <v>2526847.5</v>
      </c>
      <c r="D13" s="15">
        <f>C13/C7*100</f>
        <v>17.757347373714289</v>
      </c>
      <c r="E13" s="17">
        <v>2283304.9</v>
      </c>
      <c r="F13" s="15">
        <f>E13/E7*100</f>
        <v>17.568383649772201</v>
      </c>
      <c r="G13" s="17">
        <v>2208183.6</v>
      </c>
      <c r="H13" s="15">
        <f>G13/G7*100</f>
        <v>17.072807723331067</v>
      </c>
    </row>
    <row r="14" spans="2:8">
      <c r="B14" s="10" t="s">
        <v>5</v>
      </c>
      <c r="C14" s="11"/>
      <c r="D14" s="12"/>
      <c r="E14" s="11"/>
      <c r="F14" s="16">
        <f>E13/C13*100</f>
        <v>90.361800623108437</v>
      </c>
      <c r="G14" s="11"/>
      <c r="H14" s="16">
        <f>G13/E13*100</f>
        <v>96.709975089178855</v>
      </c>
    </row>
    <row r="15" spans="2:8" ht="27" customHeight="1">
      <c r="B15" s="14" t="s">
        <v>9</v>
      </c>
      <c r="C15" s="9">
        <v>1508996.2</v>
      </c>
      <c r="D15" s="15">
        <f>C15/C7*100</f>
        <v>10.604426942668619</v>
      </c>
      <c r="E15" s="9">
        <v>1131521.8</v>
      </c>
      <c r="F15" s="15">
        <f>E15/E7*100</f>
        <v>8.7062437830711144</v>
      </c>
      <c r="G15" s="9">
        <v>1063933.1000000001</v>
      </c>
      <c r="H15" s="15">
        <f>G15/G7*100</f>
        <v>8.2259125766478682</v>
      </c>
    </row>
    <row r="16" spans="2:8">
      <c r="B16" s="10" t="s">
        <v>5</v>
      </c>
      <c r="C16" s="11"/>
      <c r="D16" s="12"/>
      <c r="E16" s="11"/>
      <c r="F16" s="16">
        <f>E15/C15*100</f>
        <v>74.985066231445785</v>
      </c>
      <c r="G16" s="11"/>
      <c r="H16" s="16">
        <f>G15/E15*100</f>
        <v>94.026743452932152</v>
      </c>
    </row>
    <row r="17" spans="2:8">
      <c r="B17" s="14" t="s">
        <v>10</v>
      </c>
      <c r="C17" s="9">
        <v>227891.4</v>
      </c>
      <c r="D17" s="15">
        <f>C17/C7*100</f>
        <v>1.6015001907642121</v>
      </c>
      <c r="E17" s="9">
        <v>18998</v>
      </c>
      <c r="F17" s="15">
        <f>E17/E7*100</f>
        <v>0.14617590168460301</v>
      </c>
      <c r="G17" s="9">
        <v>18998</v>
      </c>
      <c r="H17" s="15">
        <f>G17/G7*100</f>
        <v>0.14688506930666614</v>
      </c>
    </row>
    <row r="18" spans="2:8">
      <c r="B18" s="10" t="s">
        <v>5</v>
      </c>
      <c r="C18" s="11"/>
      <c r="D18" s="12"/>
      <c r="E18" s="11"/>
      <c r="F18" s="16">
        <f>E17/C17*100</f>
        <v>8.336426912116913</v>
      </c>
      <c r="G18" s="11"/>
      <c r="H18" s="16">
        <f>G17/E17*100</f>
        <v>100</v>
      </c>
    </row>
    <row r="19" spans="2:8">
      <c r="B19" s="14" t="s">
        <v>11</v>
      </c>
      <c r="C19" s="9">
        <v>8229196.7999999998</v>
      </c>
      <c r="D19" s="15">
        <f>C19/C7*100</f>
        <v>57.830441363896327</v>
      </c>
      <c r="E19" s="9">
        <v>8093335.4000000004</v>
      </c>
      <c r="F19" s="15">
        <f>E19/E7*100</f>
        <v>62.272376025419376</v>
      </c>
      <c r="G19" s="9">
        <v>8059334</v>
      </c>
      <c r="H19" s="15">
        <f>G19/G7*100</f>
        <v>62.311602966394929</v>
      </c>
    </row>
    <row r="20" spans="2:8">
      <c r="B20" s="10" t="s">
        <v>5</v>
      </c>
      <c r="C20" s="11"/>
      <c r="D20" s="12"/>
      <c r="E20" s="11"/>
      <c r="F20" s="16">
        <f>E19/C19*100</f>
        <v>98.349032070784844</v>
      </c>
      <c r="G20" s="11"/>
      <c r="H20" s="16">
        <f>G19/E19*100</f>
        <v>99.5798839623031</v>
      </c>
    </row>
    <row r="21" spans="2:8">
      <c r="B21" s="14" t="s">
        <v>12</v>
      </c>
      <c r="C21" s="9">
        <v>309108.90000000002</v>
      </c>
      <c r="D21" s="15">
        <f>C21/C7*100</f>
        <v>2.172253811758214</v>
      </c>
      <c r="E21" s="9">
        <v>290256.7</v>
      </c>
      <c r="F21" s="15">
        <f>E21/E7*100</f>
        <v>2.2333158670648126</v>
      </c>
      <c r="G21" s="9">
        <v>290256.7</v>
      </c>
      <c r="H21" s="15">
        <f>G21/G7*100</f>
        <v>2.2441507261935048</v>
      </c>
    </row>
    <row r="22" spans="2:8">
      <c r="B22" s="10" t="s">
        <v>5</v>
      </c>
      <c r="C22" s="11"/>
      <c r="D22" s="12"/>
      <c r="E22" s="11"/>
      <c r="F22" s="16">
        <f>E21/C21*100</f>
        <v>93.901113814581208</v>
      </c>
      <c r="G22" s="11"/>
      <c r="H22" s="16">
        <f>G21/E21*100</f>
        <v>100</v>
      </c>
    </row>
    <row r="23" spans="2:8">
      <c r="B23" s="14" t="s">
        <v>13</v>
      </c>
      <c r="C23" s="9">
        <v>445871.3</v>
      </c>
      <c r="D23" s="15">
        <f>C23/C7*100</f>
        <v>3.1333476033158218</v>
      </c>
      <c r="E23" s="9">
        <v>207681.1</v>
      </c>
      <c r="F23" s="15">
        <f>E23/E7*100</f>
        <v>1.5979562088298878</v>
      </c>
      <c r="G23" s="9">
        <v>189714.7</v>
      </c>
      <c r="H23" s="15">
        <f>G23/G7*100</f>
        <v>1.4667994977362553</v>
      </c>
    </row>
    <row r="24" spans="2:8">
      <c r="B24" s="10" t="s">
        <v>5</v>
      </c>
      <c r="C24" s="11"/>
      <c r="D24" s="12"/>
      <c r="E24" s="11"/>
      <c r="F24" s="16">
        <f>E23/C23*100</f>
        <v>46.57871004480441</v>
      </c>
      <c r="G24" s="11"/>
      <c r="H24" s="16">
        <f>G23/E23*100</f>
        <v>91.349044279908</v>
      </c>
    </row>
    <row r="25" spans="2:8">
      <c r="B25" s="14" t="s">
        <v>14</v>
      </c>
      <c r="C25" s="9">
        <v>272901.09999999998</v>
      </c>
      <c r="D25" s="15">
        <f>C25/C7*100</f>
        <v>1.9178045494905174</v>
      </c>
      <c r="E25" s="9">
        <v>266074</v>
      </c>
      <c r="F25" s="15">
        <f>E25/E7*100</f>
        <v>2.0472474399846856</v>
      </c>
      <c r="G25" s="9">
        <v>266074</v>
      </c>
      <c r="H25" s="15">
        <f>G25/G7*100</f>
        <v>2.0571795942047522</v>
      </c>
    </row>
    <row r="26" spans="2:8">
      <c r="B26" s="10" t="s">
        <v>5</v>
      </c>
      <c r="C26" s="11"/>
      <c r="D26" s="12"/>
      <c r="E26" s="11"/>
      <c r="F26" s="16">
        <f>E25/C25*100</f>
        <v>97.498324484584359</v>
      </c>
      <c r="G26" s="11"/>
      <c r="H26" s="16">
        <f>G25/E25*100</f>
        <v>100</v>
      </c>
    </row>
    <row r="27" spans="2:8" ht="17.25" customHeight="1">
      <c r="B27" s="14" t="s">
        <v>15</v>
      </c>
      <c r="C27" s="9">
        <v>18390.900000000001</v>
      </c>
      <c r="D27" s="15">
        <f>C27/C7*100</f>
        <v>0.12924151529336145</v>
      </c>
      <c r="E27" s="9">
        <v>18390.900000000001</v>
      </c>
      <c r="F27" s="15">
        <f>E27/E7*100</f>
        <v>0.14150470524746636</v>
      </c>
      <c r="G27" s="9">
        <v>18390.900000000001</v>
      </c>
      <c r="H27" s="15">
        <f>G27/G7*100</f>
        <v>0.14219121071228374</v>
      </c>
    </row>
    <row r="28" spans="2:8">
      <c r="B28" s="10" t="s">
        <v>5</v>
      </c>
      <c r="C28" s="11"/>
      <c r="D28" s="12"/>
      <c r="E28" s="11"/>
      <c r="F28" s="16">
        <f>E27/C27*100</f>
        <v>100</v>
      </c>
      <c r="G28" s="11"/>
      <c r="H28" s="16">
        <f>G27/E27*100</f>
        <v>100</v>
      </c>
    </row>
    <row r="29" spans="2:8" ht="30" customHeight="1">
      <c r="B29" s="14" t="s">
        <v>16</v>
      </c>
      <c r="C29" s="9">
        <v>70605.5</v>
      </c>
      <c r="D29" s="15">
        <f>C29/C7*100</f>
        <v>0.49617809938857971</v>
      </c>
      <c r="E29" s="9">
        <v>107609.3</v>
      </c>
      <c r="F29" s="15">
        <f>E29/E7*100</f>
        <v>0.82797591626218281</v>
      </c>
      <c r="G29" s="9">
        <v>142255.79999999999</v>
      </c>
      <c r="H29" s="15">
        <f>G29/G7*100</f>
        <v>1.0998659354813789</v>
      </c>
    </row>
    <row r="30" spans="2:8">
      <c r="B30" s="10" t="s">
        <v>5</v>
      </c>
      <c r="C30" s="11"/>
      <c r="D30" s="12"/>
      <c r="E30" s="11"/>
      <c r="F30" s="16">
        <f>E29/C29*100</f>
        <v>152.40923157544384</v>
      </c>
      <c r="G30" s="11"/>
      <c r="H30" s="16">
        <f>G29/E29*100</f>
        <v>132.19656665362564</v>
      </c>
    </row>
    <row r="31" spans="2:8" ht="31.5" customHeight="1">
      <c r="B31" s="14" t="s">
        <v>22</v>
      </c>
      <c r="C31" s="9">
        <f>C9+C11+C13+C15+C17+C19+C21+C23+C25+C27+C29</f>
        <v>14229870.300000003</v>
      </c>
      <c r="D31" s="9">
        <f t="shared" ref="D31:H31" si="1">D9+D11+D13+D15+D17+D19+D21+D23+D25+D27+D29</f>
        <v>99.999999999999986</v>
      </c>
      <c r="E31" s="9">
        <f t="shared" ref="E31:G31" si="2">E9+E11+E13+E15+E17+E19+E21+E23+E25+E27+E29</f>
        <v>12996670.300000001</v>
      </c>
      <c r="F31" s="9">
        <f t="shared" si="1"/>
        <v>100</v>
      </c>
      <c r="G31" s="9">
        <f t="shared" si="2"/>
        <v>12933921.799999999</v>
      </c>
      <c r="H31" s="9">
        <f t="shared" si="1"/>
        <v>100.00000000000001</v>
      </c>
    </row>
    <row r="32" spans="2:8" ht="16.5" customHeight="1">
      <c r="B32" s="10" t="s">
        <v>17</v>
      </c>
      <c r="C32" s="9"/>
      <c r="D32" s="15"/>
      <c r="E32" s="9"/>
      <c r="F32" s="15"/>
      <c r="G32" s="9"/>
      <c r="H32" s="15"/>
    </row>
    <row r="33" spans="2:8" ht="25.5" customHeight="1">
      <c r="B33" s="14" t="s">
        <v>18</v>
      </c>
      <c r="C33" s="9">
        <v>8667523.3000000007</v>
      </c>
      <c r="D33" s="15">
        <f>C33/C7*100</f>
        <v>60.910768104471046</v>
      </c>
      <c r="E33" s="9">
        <v>7908763.5999999996</v>
      </c>
      <c r="F33" s="15">
        <f>E33/E7*100</f>
        <v>60.852229205198803</v>
      </c>
      <c r="G33" s="9">
        <v>7886645</v>
      </c>
      <c r="H33" s="15">
        <f>G33/G7*100</f>
        <v>60.976439489529</v>
      </c>
    </row>
    <row r="34" spans="2:8">
      <c r="B34" s="10" t="s">
        <v>19</v>
      </c>
      <c r="C34" s="18"/>
      <c r="D34" s="19"/>
      <c r="E34" s="18"/>
      <c r="F34" s="13">
        <f>E33/C33*100</f>
        <v>91.245945655548439</v>
      </c>
      <c r="G34" s="18"/>
      <c r="H34" s="13">
        <f>G33/E33*100</f>
        <v>99.720327966308162</v>
      </c>
    </row>
    <row r="35" spans="2:8">
      <c r="B35" s="20"/>
      <c r="C35" s="18"/>
      <c r="D35" s="19"/>
      <c r="E35" s="18"/>
      <c r="F35" s="15"/>
      <c r="G35" s="18"/>
      <c r="H35" s="15"/>
    </row>
    <row r="36" spans="2:8" ht="15.75" customHeight="1">
      <c r="B36" s="14" t="s">
        <v>20</v>
      </c>
      <c r="C36" s="17">
        <v>0</v>
      </c>
      <c r="D36" s="21"/>
      <c r="E36" s="17">
        <v>131000</v>
      </c>
      <c r="F36" s="17"/>
      <c r="G36" s="17">
        <v>267000</v>
      </c>
      <c r="H36" s="17"/>
    </row>
    <row r="37" spans="2:8" ht="24" customHeight="1">
      <c r="B37" s="22" t="s">
        <v>23</v>
      </c>
      <c r="C37" s="9">
        <f>C31+C36</f>
        <v>14229870.300000003</v>
      </c>
      <c r="D37" s="15">
        <f>D7</f>
        <v>99.999999999999986</v>
      </c>
      <c r="E37" s="9">
        <f>E31+E36</f>
        <v>13127670.300000001</v>
      </c>
      <c r="F37" s="15">
        <f>F7</f>
        <v>100</v>
      </c>
      <c r="G37" s="9">
        <f>G31+G36</f>
        <v>13200921.799999999</v>
      </c>
      <c r="H37" s="15">
        <f>H7</f>
        <v>100.00000000000001</v>
      </c>
    </row>
    <row r="38" spans="2:8" ht="15.75">
      <c r="B38" s="4"/>
      <c r="C38" s="5"/>
      <c r="D38" s="5"/>
      <c r="E38" s="5"/>
      <c r="F38" s="5"/>
      <c r="G38" s="5"/>
      <c r="H38" s="5"/>
    </row>
  </sheetData>
  <mergeCells count="6">
    <mergeCell ref="B2:H2"/>
    <mergeCell ref="B4:B6"/>
    <mergeCell ref="C4:H4"/>
    <mergeCell ref="C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Лист1!_GoBack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finup33</dc:creator>
  <cp:lastModifiedBy>Шуралева Вера Владимировна</cp:lastModifiedBy>
  <cp:lastPrinted>2021-11-11T10:37:42Z</cp:lastPrinted>
  <dcterms:created xsi:type="dcterms:W3CDTF">2018-11-11T09:25:15Z</dcterms:created>
  <dcterms:modified xsi:type="dcterms:W3CDTF">2022-11-12T12:22:00Z</dcterms:modified>
</cp:coreProperties>
</file>