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945" windowWidth="14805" windowHeight="7170"/>
  </bookViews>
  <sheets>
    <sheet name="01.12.2022 " sheetId="44" r:id="rId1"/>
  </sheets>
  <definedNames>
    <definedName name="_xlnm._FilterDatabase" localSheetId="0" hidden="1">'01.12.2022 '!$F$2:$F$913</definedName>
    <definedName name="_xlnm.Print_Titles" localSheetId="0">'01.12.2022 '!$6:$7</definedName>
    <definedName name="_xlnm.Print_Area" localSheetId="0">'01.12.2022 '!$A$1:$E$909</definedName>
  </definedNames>
  <calcPr calcId="145621"/>
</workbook>
</file>

<file path=xl/calcChain.xml><?xml version="1.0" encoding="utf-8"?>
<calcChain xmlns="http://schemas.openxmlformats.org/spreadsheetml/2006/main">
  <c r="E582" i="44" l="1"/>
  <c r="D89" i="44" l="1"/>
  <c r="E909" i="44" l="1"/>
  <c r="E908" i="44"/>
  <c r="E907" i="44"/>
  <c r="D905" i="44"/>
  <c r="C905" i="44"/>
  <c r="D904" i="44"/>
  <c r="D899" i="44" s="1"/>
  <c r="C904" i="44"/>
  <c r="D903" i="44"/>
  <c r="D898" i="44" s="1"/>
  <c r="C903" i="44"/>
  <c r="D902" i="44"/>
  <c r="C902" i="44"/>
  <c r="C898" i="44"/>
  <c r="E894" i="44"/>
  <c r="E893" i="44"/>
  <c r="E892" i="44"/>
  <c r="D890" i="44"/>
  <c r="C890" i="44"/>
  <c r="E889" i="44"/>
  <c r="E888" i="44"/>
  <c r="D885" i="44"/>
  <c r="C885" i="44"/>
  <c r="D884" i="44"/>
  <c r="D879" i="44" s="1"/>
  <c r="C884" i="44"/>
  <c r="D883" i="44"/>
  <c r="C883" i="44"/>
  <c r="D882" i="44"/>
  <c r="D877" i="44" s="1"/>
  <c r="C882" i="44"/>
  <c r="D878" i="44"/>
  <c r="E874" i="44"/>
  <c r="D870" i="44"/>
  <c r="C870" i="44"/>
  <c r="D869" i="44"/>
  <c r="C869" i="44"/>
  <c r="D868" i="44"/>
  <c r="C868" i="44"/>
  <c r="D867" i="44"/>
  <c r="C867" i="44"/>
  <c r="E864" i="44"/>
  <c r="D860" i="44"/>
  <c r="C860" i="44"/>
  <c r="E859" i="44"/>
  <c r="D855" i="44"/>
  <c r="C855" i="44"/>
  <c r="D854" i="44"/>
  <c r="C854" i="44"/>
  <c r="D853" i="44"/>
  <c r="C853" i="44"/>
  <c r="D852" i="44"/>
  <c r="C852" i="44"/>
  <c r="E849" i="44"/>
  <c r="D845" i="44"/>
  <c r="C845" i="44"/>
  <c r="E844" i="44"/>
  <c r="D840" i="44"/>
  <c r="C840" i="44"/>
  <c r="D839" i="44"/>
  <c r="C839" i="44"/>
  <c r="D838" i="44"/>
  <c r="C838" i="44"/>
  <c r="D837" i="44"/>
  <c r="C837" i="44"/>
  <c r="E828" i="44"/>
  <c r="D825" i="44"/>
  <c r="C825" i="44"/>
  <c r="D824" i="44"/>
  <c r="C824" i="44"/>
  <c r="D823" i="44"/>
  <c r="C823" i="44"/>
  <c r="D822" i="44"/>
  <c r="C822" i="44"/>
  <c r="E819" i="44"/>
  <c r="E818" i="44"/>
  <c r="D815" i="44"/>
  <c r="C815" i="44"/>
  <c r="D814" i="44"/>
  <c r="C814" i="44"/>
  <c r="D813" i="44"/>
  <c r="C813" i="44"/>
  <c r="D812" i="44"/>
  <c r="C812" i="44"/>
  <c r="E809" i="44"/>
  <c r="D805" i="44"/>
  <c r="C805" i="44"/>
  <c r="D804" i="44"/>
  <c r="C804" i="44"/>
  <c r="D803" i="44"/>
  <c r="C803" i="44"/>
  <c r="D802" i="44"/>
  <c r="C802" i="44"/>
  <c r="E799" i="44"/>
  <c r="D795" i="44"/>
  <c r="C795" i="44"/>
  <c r="E794" i="44"/>
  <c r="D790" i="44"/>
  <c r="C790" i="44"/>
  <c r="E789" i="44"/>
  <c r="D785" i="44"/>
  <c r="C785" i="44"/>
  <c r="E784" i="44"/>
  <c r="D780" i="44"/>
  <c r="C780" i="44"/>
  <c r="D779" i="44"/>
  <c r="C779" i="44"/>
  <c r="D778" i="44"/>
  <c r="C778" i="44"/>
  <c r="D777" i="44"/>
  <c r="C777" i="44"/>
  <c r="E769" i="44"/>
  <c r="D765" i="44"/>
  <c r="C765" i="44"/>
  <c r="D764" i="44"/>
  <c r="C764" i="44"/>
  <c r="D763" i="44"/>
  <c r="C763" i="44"/>
  <c r="D762" i="44"/>
  <c r="D760" i="44" s="1"/>
  <c r="C762" i="44"/>
  <c r="E758" i="44"/>
  <c r="D755" i="44"/>
  <c r="C755" i="44"/>
  <c r="D754" i="44"/>
  <c r="C754" i="44"/>
  <c r="D753" i="44"/>
  <c r="C753" i="44"/>
  <c r="D752" i="44"/>
  <c r="C752" i="44"/>
  <c r="E749" i="44"/>
  <c r="D745" i="44"/>
  <c r="C745" i="44"/>
  <c r="E744" i="44"/>
  <c r="E743" i="44"/>
  <c r="E742" i="44"/>
  <c r="D740" i="44"/>
  <c r="C740" i="44"/>
  <c r="E739" i="44"/>
  <c r="E738" i="44"/>
  <c r="D735" i="44"/>
  <c r="C735" i="44"/>
  <c r="E734" i="44"/>
  <c r="E733" i="44"/>
  <c r="E732" i="44"/>
  <c r="D730" i="44"/>
  <c r="C730" i="44"/>
  <c r="E729" i="44"/>
  <c r="D725" i="44"/>
  <c r="C725" i="44"/>
  <c r="D724" i="44"/>
  <c r="C724" i="44"/>
  <c r="D723" i="44"/>
  <c r="C723" i="44"/>
  <c r="D722" i="44"/>
  <c r="C722" i="44"/>
  <c r="E714" i="44"/>
  <c r="D710" i="44"/>
  <c r="C710" i="44"/>
  <c r="D709" i="44"/>
  <c r="C709" i="44"/>
  <c r="D708" i="44"/>
  <c r="C708" i="44"/>
  <c r="D707" i="44"/>
  <c r="C707" i="44"/>
  <c r="E704" i="44"/>
  <c r="E703" i="44"/>
  <c r="D700" i="44"/>
  <c r="C700" i="44"/>
  <c r="E698" i="44"/>
  <c r="E697" i="44"/>
  <c r="D694" i="44"/>
  <c r="C694" i="44"/>
  <c r="E693" i="44"/>
  <c r="D689" i="44"/>
  <c r="C689" i="44"/>
  <c r="D688" i="44"/>
  <c r="D683" i="44" s="1"/>
  <c r="C688" i="44"/>
  <c r="D687" i="44"/>
  <c r="C687" i="44"/>
  <c r="D686" i="44"/>
  <c r="C686" i="44"/>
  <c r="E678" i="44"/>
  <c r="D674" i="44"/>
  <c r="C674" i="44"/>
  <c r="D673" i="44"/>
  <c r="C673" i="44"/>
  <c r="D672" i="44"/>
  <c r="C672" i="44"/>
  <c r="D671" i="44"/>
  <c r="C671" i="44"/>
  <c r="E668" i="44"/>
  <c r="D664" i="44"/>
  <c r="C664" i="44"/>
  <c r="D663" i="44"/>
  <c r="C663" i="44"/>
  <c r="D662" i="44"/>
  <c r="C662" i="44"/>
  <c r="D661" i="44"/>
  <c r="C661" i="44"/>
  <c r="E653" i="44"/>
  <c r="E652" i="44"/>
  <c r="D649" i="44"/>
  <c r="C649" i="44"/>
  <c r="D648" i="44"/>
  <c r="D643" i="44" s="1"/>
  <c r="C648" i="44"/>
  <c r="D647" i="44"/>
  <c r="C647" i="44"/>
  <c r="D646" i="44"/>
  <c r="D641" i="44" s="1"/>
  <c r="C646" i="44"/>
  <c r="E638" i="44"/>
  <c r="D634" i="44"/>
  <c r="C634" i="44"/>
  <c r="D633" i="44"/>
  <c r="C633" i="44"/>
  <c r="D632" i="44"/>
  <c r="C632" i="44"/>
  <c r="D631" i="44"/>
  <c r="C631" i="44"/>
  <c r="E628" i="44"/>
  <c r="D624" i="44"/>
  <c r="C624" i="44"/>
  <c r="E623" i="44"/>
  <c r="D619" i="44"/>
  <c r="C619" i="44"/>
  <c r="D618" i="44"/>
  <c r="C618" i="44"/>
  <c r="D617" i="44"/>
  <c r="C617" i="44"/>
  <c r="D616" i="44"/>
  <c r="C616" i="44"/>
  <c r="E613" i="44"/>
  <c r="E612" i="44"/>
  <c r="D609" i="44"/>
  <c r="C609" i="44"/>
  <c r="E608" i="44"/>
  <c r="D604" i="44"/>
  <c r="C604" i="44"/>
  <c r="D603" i="44"/>
  <c r="C603" i="44"/>
  <c r="D602" i="44"/>
  <c r="C602" i="44"/>
  <c r="D601" i="44"/>
  <c r="C601" i="44"/>
  <c r="E598" i="44"/>
  <c r="D594" i="44"/>
  <c r="C594" i="44"/>
  <c r="E593" i="44"/>
  <c r="D589" i="44"/>
  <c r="C589" i="44"/>
  <c r="D588" i="44"/>
  <c r="C588" i="44"/>
  <c r="D587" i="44"/>
  <c r="C587" i="44"/>
  <c r="D586" i="44"/>
  <c r="C586" i="44"/>
  <c r="E578" i="44"/>
  <c r="D574" i="44"/>
  <c r="C574" i="44"/>
  <c r="D573" i="44"/>
  <c r="C573" i="44"/>
  <c r="D572" i="44"/>
  <c r="C572" i="44"/>
  <c r="D571" i="44"/>
  <c r="C571" i="44"/>
  <c r="E567" i="44"/>
  <c r="D564" i="44"/>
  <c r="C564" i="44"/>
  <c r="E561" i="44"/>
  <c r="D559" i="44"/>
  <c r="C559" i="44"/>
  <c r="E556" i="44"/>
  <c r="D554" i="44"/>
  <c r="C554" i="44"/>
  <c r="D553" i="44"/>
  <c r="C553" i="44"/>
  <c r="D552" i="44"/>
  <c r="C552" i="44"/>
  <c r="D551" i="44"/>
  <c r="C551" i="44"/>
  <c r="E548" i="44"/>
  <c r="D544" i="44"/>
  <c r="C544" i="44"/>
  <c r="E543" i="44"/>
  <c r="D539" i="44"/>
  <c r="C539" i="44"/>
  <c r="D538" i="44"/>
  <c r="C538" i="44"/>
  <c r="D537" i="44"/>
  <c r="C537" i="44"/>
  <c r="D536" i="44"/>
  <c r="C536" i="44"/>
  <c r="E528" i="44"/>
  <c r="D524" i="44"/>
  <c r="C524" i="44"/>
  <c r="D523" i="44"/>
  <c r="C523" i="44"/>
  <c r="D522" i="44"/>
  <c r="C522" i="44"/>
  <c r="D521" i="44"/>
  <c r="C521" i="44"/>
  <c r="E518" i="44"/>
  <c r="D514" i="44"/>
  <c r="C514" i="44"/>
  <c r="D513" i="44"/>
  <c r="C513" i="44"/>
  <c r="D512" i="44"/>
  <c r="C512" i="44"/>
  <c r="D511" i="44"/>
  <c r="C511" i="44"/>
  <c r="E508" i="44"/>
  <c r="D504" i="44"/>
  <c r="C504" i="44"/>
  <c r="E503" i="44"/>
  <c r="E502" i="44"/>
  <c r="E501" i="44"/>
  <c r="D499" i="44"/>
  <c r="C499" i="44"/>
  <c r="E498" i="44"/>
  <c r="D494" i="44"/>
  <c r="C494" i="44"/>
  <c r="D493" i="44"/>
  <c r="C493" i="44"/>
  <c r="D492" i="44"/>
  <c r="C492" i="44"/>
  <c r="D491" i="44"/>
  <c r="C491" i="44"/>
  <c r="E483" i="44"/>
  <c r="E482" i="44"/>
  <c r="E481" i="44"/>
  <c r="D479" i="44"/>
  <c r="C479" i="44"/>
  <c r="E478" i="44"/>
  <c r="D474" i="44"/>
  <c r="C474" i="44"/>
  <c r="D473" i="44"/>
  <c r="C473" i="44"/>
  <c r="D472" i="44"/>
  <c r="C472" i="44"/>
  <c r="D471" i="44"/>
  <c r="C471" i="44"/>
  <c r="E468" i="44"/>
  <c r="D464" i="44"/>
  <c r="C464" i="44"/>
  <c r="D463" i="44"/>
  <c r="C463" i="44"/>
  <c r="D462" i="44"/>
  <c r="C462" i="44"/>
  <c r="D461" i="44"/>
  <c r="C461" i="44"/>
  <c r="E458" i="44"/>
  <c r="D454" i="44"/>
  <c r="C454" i="44"/>
  <c r="E453" i="44"/>
  <c r="D449" i="44"/>
  <c r="C449" i="44"/>
  <c r="D448" i="44"/>
  <c r="C448" i="44"/>
  <c r="D447" i="44"/>
  <c r="C447" i="44"/>
  <c r="D446" i="44"/>
  <c r="C446" i="44"/>
  <c r="E438" i="44"/>
  <c r="D434" i="44"/>
  <c r="C434" i="44"/>
  <c r="D433" i="44"/>
  <c r="C433" i="44"/>
  <c r="D432" i="44"/>
  <c r="C432" i="44"/>
  <c r="D431" i="44"/>
  <c r="C431" i="44"/>
  <c r="E428" i="44"/>
  <c r="D424" i="44"/>
  <c r="C424" i="44"/>
  <c r="E423" i="44"/>
  <c r="E422" i="44"/>
  <c r="D419" i="44"/>
  <c r="C419" i="44"/>
  <c r="D418" i="44"/>
  <c r="C418" i="44"/>
  <c r="D417" i="44"/>
  <c r="C417" i="44"/>
  <c r="D416" i="44"/>
  <c r="C416" i="44"/>
  <c r="E413" i="44"/>
  <c r="E412" i="44"/>
  <c r="D409" i="44"/>
  <c r="C409" i="44"/>
  <c r="E408" i="44"/>
  <c r="E407" i="44"/>
  <c r="D404" i="44"/>
  <c r="C404" i="44"/>
  <c r="D403" i="44"/>
  <c r="C403" i="44"/>
  <c r="D402" i="44"/>
  <c r="C402" i="44"/>
  <c r="D401" i="44"/>
  <c r="C401" i="44"/>
  <c r="E392" i="44"/>
  <c r="D389" i="44"/>
  <c r="C389" i="44"/>
  <c r="D388" i="44"/>
  <c r="D383" i="44" s="1"/>
  <c r="C388" i="44"/>
  <c r="D387" i="44"/>
  <c r="D382" i="44" s="1"/>
  <c r="C387" i="44"/>
  <c r="D386" i="44"/>
  <c r="D381" i="44" s="1"/>
  <c r="C386" i="44"/>
  <c r="E378" i="44"/>
  <c r="E377" i="44"/>
  <c r="D374" i="44"/>
  <c r="C374" i="44"/>
  <c r="D373" i="44"/>
  <c r="C373" i="44"/>
  <c r="D372" i="44"/>
  <c r="C372" i="44"/>
  <c r="D371" i="44"/>
  <c r="D366" i="44" s="1"/>
  <c r="C371" i="44"/>
  <c r="E363" i="44"/>
  <c r="D359" i="44"/>
  <c r="C359" i="44"/>
  <c r="D358" i="44"/>
  <c r="C358" i="44"/>
  <c r="D357" i="44"/>
  <c r="C357" i="44"/>
  <c r="D356" i="44"/>
  <c r="C356" i="44"/>
  <c r="E353" i="44"/>
  <c r="D349" i="44"/>
  <c r="C349" i="44"/>
  <c r="D348" i="44"/>
  <c r="C348" i="44"/>
  <c r="D347" i="44"/>
  <c r="C347" i="44"/>
  <c r="D346" i="44"/>
  <c r="C346" i="44"/>
  <c r="E343" i="44"/>
  <c r="D339" i="44"/>
  <c r="C339" i="44"/>
  <c r="D338" i="44"/>
  <c r="C338" i="44"/>
  <c r="D337" i="44"/>
  <c r="C337" i="44"/>
  <c r="D336" i="44"/>
  <c r="C336" i="44"/>
  <c r="E333" i="44"/>
  <c r="D329" i="44"/>
  <c r="C329" i="44"/>
  <c r="E327" i="44"/>
  <c r="D324" i="44"/>
  <c r="C324" i="44"/>
  <c r="D323" i="44"/>
  <c r="C323" i="44"/>
  <c r="D322" i="44"/>
  <c r="C322" i="44"/>
  <c r="D321" i="44"/>
  <c r="C321" i="44"/>
  <c r="E313" i="44"/>
  <c r="E312" i="44"/>
  <c r="D309" i="44"/>
  <c r="C309" i="44"/>
  <c r="D308" i="44"/>
  <c r="C308" i="44"/>
  <c r="D307" i="44"/>
  <c r="C307" i="44"/>
  <c r="D306" i="44"/>
  <c r="C306" i="44"/>
  <c r="D304" i="44"/>
  <c r="E303" i="44"/>
  <c r="E302" i="44"/>
  <c r="E301" i="44"/>
  <c r="D299" i="44"/>
  <c r="C299" i="44"/>
  <c r="E298" i="44"/>
  <c r="D294" i="44"/>
  <c r="C294" i="44"/>
  <c r="E293" i="44"/>
  <c r="E292" i="44"/>
  <c r="D289" i="44"/>
  <c r="C289" i="44"/>
  <c r="D288" i="44"/>
  <c r="C288" i="44"/>
  <c r="D287" i="44"/>
  <c r="C287" i="44"/>
  <c r="D286" i="44"/>
  <c r="C286" i="44"/>
  <c r="E283" i="44"/>
  <c r="D279" i="44"/>
  <c r="C279" i="44"/>
  <c r="E278" i="44"/>
  <c r="D274" i="44"/>
  <c r="C274" i="44"/>
  <c r="D273" i="44"/>
  <c r="C273" i="44"/>
  <c r="D272" i="44"/>
  <c r="C272" i="44"/>
  <c r="D271" i="44"/>
  <c r="C271" i="44"/>
  <c r="E268" i="44"/>
  <c r="E267" i="44"/>
  <c r="D264" i="44"/>
  <c r="C264" i="44"/>
  <c r="E263" i="44"/>
  <c r="E262" i="44"/>
  <c r="E261" i="44"/>
  <c r="D259" i="44"/>
  <c r="C259" i="44"/>
  <c r="E258" i="44"/>
  <c r="E257" i="44"/>
  <c r="D254" i="44"/>
  <c r="C254" i="44"/>
  <c r="E253" i="44"/>
  <c r="E252" i="44"/>
  <c r="E251" i="44"/>
  <c r="D249" i="44"/>
  <c r="C249" i="44"/>
  <c r="E248" i="44"/>
  <c r="D244" i="44"/>
  <c r="C244" i="44"/>
  <c r="E243" i="44"/>
  <c r="E242" i="44"/>
  <c r="D239" i="44"/>
  <c r="C239" i="44"/>
  <c r="E238" i="44"/>
  <c r="E237" i="44"/>
  <c r="E236" i="44"/>
  <c r="D234" i="44"/>
  <c r="C234" i="44"/>
  <c r="E233" i="44"/>
  <c r="D229" i="44"/>
  <c r="C229" i="44"/>
  <c r="E226" i="44"/>
  <c r="D224" i="44"/>
  <c r="C224" i="44"/>
  <c r="E223" i="44"/>
  <c r="D219" i="44"/>
  <c r="C219" i="44"/>
  <c r="E217" i="44"/>
  <c r="D214" i="44"/>
  <c r="C214" i="44"/>
  <c r="E213" i="44"/>
  <c r="E212" i="44"/>
  <c r="D209" i="44"/>
  <c r="C209" i="44"/>
  <c r="D208" i="44"/>
  <c r="C208" i="44"/>
  <c r="D207" i="44"/>
  <c r="C207" i="44"/>
  <c r="D206" i="44"/>
  <c r="C206" i="44"/>
  <c r="E198" i="44"/>
  <c r="E197" i="44"/>
  <c r="D194" i="44"/>
  <c r="C194" i="44"/>
  <c r="D193" i="44"/>
  <c r="C193" i="44"/>
  <c r="D192" i="44"/>
  <c r="C192" i="44"/>
  <c r="D191" i="44"/>
  <c r="D186" i="44" s="1"/>
  <c r="C191" i="44"/>
  <c r="E183" i="44"/>
  <c r="D179" i="44"/>
  <c r="C179" i="44"/>
  <c r="D178" i="44"/>
  <c r="C178" i="44"/>
  <c r="D177" i="44"/>
  <c r="C177" i="44"/>
  <c r="D176" i="44"/>
  <c r="C176" i="44"/>
  <c r="E173" i="44"/>
  <c r="D169" i="44"/>
  <c r="C169" i="44"/>
  <c r="E168" i="44"/>
  <c r="D164" i="44"/>
  <c r="C164" i="44"/>
  <c r="D163" i="44"/>
  <c r="C163" i="44"/>
  <c r="D162" i="44"/>
  <c r="C162" i="44"/>
  <c r="D161" i="44"/>
  <c r="C161" i="44"/>
  <c r="E158" i="44"/>
  <c r="E157" i="44"/>
  <c r="D154" i="44"/>
  <c r="C154" i="44"/>
  <c r="E153" i="44"/>
  <c r="D149" i="44"/>
  <c r="C149" i="44"/>
  <c r="D148" i="44"/>
  <c r="C148" i="44"/>
  <c r="D147" i="44"/>
  <c r="C147" i="44"/>
  <c r="D146" i="44"/>
  <c r="C146" i="44"/>
  <c r="E138" i="44"/>
  <c r="D134" i="44"/>
  <c r="C134" i="44"/>
  <c r="D133" i="44"/>
  <c r="C133" i="44"/>
  <c r="D132" i="44"/>
  <c r="C132" i="44"/>
  <c r="D131" i="44"/>
  <c r="C131" i="44"/>
  <c r="E128" i="44"/>
  <c r="D124" i="44"/>
  <c r="C124" i="44"/>
  <c r="E123" i="44"/>
  <c r="D119" i="44"/>
  <c r="C119" i="44"/>
  <c r="D118" i="44"/>
  <c r="C118" i="44"/>
  <c r="D117" i="44"/>
  <c r="C117" i="44"/>
  <c r="D116" i="44"/>
  <c r="C116" i="44"/>
  <c r="E113" i="44"/>
  <c r="E112" i="44"/>
  <c r="D109" i="44"/>
  <c r="C109" i="44"/>
  <c r="E108" i="44"/>
  <c r="D104" i="44"/>
  <c r="C104" i="44"/>
  <c r="E103" i="44"/>
  <c r="E102" i="44"/>
  <c r="E101" i="44"/>
  <c r="D99" i="44"/>
  <c r="C99" i="44"/>
  <c r="E98" i="44"/>
  <c r="D94" i="44"/>
  <c r="C94" i="44"/>
  <c r="E93" i="44"/>
  <c r="C89" i="44"/>
  <c r="E88" i="44"/>
  <c r="D84" i="44"/>
  <c r="C84" i="44"/>
  <c r="E83" i="44"/>
  <c r="E82" i="44"/>
  <c r="D79" i="44"/>
  <c r="C79" i="44"/>
  <c r="E78" i="44"/>
  <c r="E77" i="44"/>
  <c r="D74" i="44"/>
  <c r="C74" i="44"/>
  <c r="E73" i="44"/>
  <c r="D69" i="44"/>
  <c r="C69" i="44"/>
  <c r="E68" i="44"/>
  <c r="D64" i="44"/>
  <c r="C64" i="44"/>
  <c r="D63" i="44"/>
  <c r="C63" i="44"/>
  <c r="D62" i="44"/>
  <c r="E62" i="44" s="1"/>
  <c r="C62" i="44"/>
  <c r="D61" i="44"/>
  <c r="C61" i="44"/>
  <c r="E52" i="44"/>
  <c r="D49" i="44"/>
  <c r="C49" i="44"/>
  <c r="D48" i="44"/>
  <c r="C48" i="44"/>
  <c r="D47" i="44"/>
  <c r="C47" i="44"/>
  <c r="D46" i="44"/>
  <c r="C46" i="44"/>
  <c r="E43" i="44"/>
  <c r="D39" i="44"/>
  <c r="C39" i="44"/>
  <c r="D38" i="44"/>
  <c r="E38" i="44" s="1"/>
  <c r="C38" i="44"/>
  <c r="D37" i="44"/>
  <c r="C37" i="44"/>
  <c r="D36" i="44"/>
  <c r="C36" i="44"/>
  <c r="E33" i="44"/>
  <c r="D29" i="44"/>
  <c r="C29" i="44"/>
  <c r="E28" i="44"/>
  <c r="E27" i="44"/>
  <c r="D24" i="44"/>
  <c r="C24" i="44"/>
  <c r="D23" i="44"/>
  <c r="C23" i="44"/>
  <c r="D22" i="44"/>
  <c r="C22" i="44"/>
  <c r="C19" i="44" s="1"/>
  <c r="D21" i="44"/>
  <c r="C21" i="44"/>
  <c r="C34" i="44" l="1"/>
  <c r="D532" i="44"/>
  <c r="D669" i="44"/>
  <c r="E609" i="44"/>
  <c r="C344" i="44"/>
  <c r="D459" i="44"/>
  <c r="E24" i="44"/>
  <c r="E559" i="44"/>
  <c r="E633" i="44"/>
  <c r="E673" i="44"/>
  <c r="D269" i="44"/>
  <c r="E39" i="44"/>
  <c r="E402" i="44"/>
  <c r="E409" i="44"/>
  <c r="D569" i="44"/>
  <c r="E569" i="44" s="1"/>
  <c r="E619" i="44"/>
  <c r="E694" i="44"/>
  <c r="E745" i="44"/>
  <c r="E309" i="44"/>
  <c r="E349" i="44"/>
  <c r="E61" i="44"/>
  <c r="E99" i="44"/>
  <c r="E308" i="44"/>
  <c r="E324" i="44"/>
  <c r="E339" i="44"/>
  <c r="E514" i="44"/>
  <c r="D719" i="44"/>
  <c r="C366" i="44"/>
  <c r="C382" i="44"/>
  <c r="C444" i="44"/>
  <c r="C533" i="44"/>
  <c r="E564" i="44"/>
  <c r="C599" i="44"/>
  <c r="C681" i="44"/>
  <c r="C683" i="44"/>
  <c r="C877" i="44"/>
  <c r="D144" i="44"/>
  <c r="C141" i="44"/>
  <c r="C174" i="44"/>
  <c r="E194" i="44"/>
  <c r="E239" i="44"/>
  <c r="E244" i="44"/>
  <c r="E264" i="44"/>
  <c r="E294" i="44"/>
  <c r="C304" i="44"/>
  <c r="E454" i="44"/>
  <c r="E491" i="44"/>
  <c r="E544" i="44"/>
  <c r="E551" i="44"/>
  <c r="C642" i="44"/>
  <c r="E649" i="44"/>
  <c r="C659" i="44"/>
  <c r="C699" i="44"/>
  <c r="C834" i="44"/>
  <c r="C897" i="44"/>
  <c r="D34" i="44"/>
  <c r="E34" i="44" s="1"/>
  <c r="E89" i="44"/>
  <c r="D159" i="44"/>
  <c r="C284" i="44"/>
  <c r="C381" i="44"/>
  <c r="C383" i="44"/>
  <c r="C682" i="44"/>
  <c r="E795" i="44"/>
  <c r="D865" i="44"/>
  <c r="C878" i="44"/>
  <c r="E890" i="44"/>
  <c r="C16" i="44"/>
  <c r="E149" i="44"/>
  <c r="E169" i="44"/>
  <c r="C186" i="44"/>
  <c r="C188" i="44"/>
  <c r="E279" i="44"/>
  <c r="C368" i="44"/>
  <c r="E374" i="44"/>
  <c r="C397" i="44"/>
  <c r="C441" i="44"/>
  <c r="E473" i="44"/>
  <c r="E539" i="44"/>
  <c r="E554" i="44"/>
  <c r="C643" i="44"/>
  <c r="E840" i="44"/>
  <c r="E664" i="44"/>
  <c r="C354" i="44"/>
  <c r="D519" i="44"/>
  <c r="C644" i="44"/>
  <c r="D657" i="44"/>
  <c r="D800" i="44"/>
  <c r="C810" i="44"/>
  <c r="C835" i="44"/>
  <c r="C832" i="44"/>
  <c r="E94" i="44"/>
  <c r="E124" i="44"/>
  <c r="E387" i="44"/>
  <c r="E389" i="44"/>
  <c r="C399" i="44"/>
  <c r="E463" i="44"/>
  <c r="C486" i="44"/>
  <c r="C582" i="44"/>
  <c r="D599" i="44"/>
  <c r="D682" i="44"/>
  <c r="E689" i="44"/>
  <c r="E753" i="44"/>
  <c r="E764" i="44"/>
  <c r="E790" i="44"/>
  <c r="E823" i="44"/>
  <c r="E825" i="44"/>
  <c r="E845" i="44"/>
  <c r="E869" i="44"/>
  <c r="C159" i="44"/>
  <c r="E304" i="44"/>
  <c r="C750" i="44"/>
  <c r="C18" i="44"/>
  <c r="E84" i="44"/>
  <c r="E133" i="44"/>
  <c r="D203" i="44"/>
  <c r="E273" i="44"/>
  <c r="E288" i="44"/>
  <c r="E329" i="44"/>
  <c r="E359" i="44"/>
  <c r="E419" i="44"/>
  <c r="E494" i="44"/>
  <c r="E504" i="44"/>
  <c r="C583" i="44"/>
  <c r="E624" i="44"/>
  <c r="D681" i="44"/>
  <c r="E735" i="44"/>
  <c r="E780" i="44"/>
  <c r="D833" i="44"/>
  <c r="E885" i="44"/>
  <c r="E499" i="44"/>
  <c r="E523" i="44"/>
  <c r="D489" i="44"/>
  <c r="E179" i="44"/>
  <c r="E164" i="44"/>
  <c r="E163" i="44"/>
  <c r="C144" i="44"/>
  <c r="E154" i="44"/>
  <c r="E434" i="44"/>
  <c r="E474" i="44"/>
  <c r="E449" i="44"/>
  <c r="D549" i="44"/>
  <c r="E299" i="44"/>
  <c r="E249" i="44"/>
  <c r="D204" i="44"/>
  <c r="D201" i="44"/>
  <c r="E209" i="44"/>
  <c r="C58" i="44"/>
  <c r="E79" i="44"/>
  <c r="E870" i="44"/>
  <c r="C865" i="44"/>
  <c r="E323" i="44"/>
  <c r="E815" i="44"/>
  <c r="E785" i="44"/>
  <c r="E755" i="44"/>
  <c r="E723" i="44"/>
  <c r="E725" i="44"/>
  <c r="E63" i="44"/>
  <c r="C59" i="44"/>
  <c r="D429" i="44"/>
  <c r="C469" i="44"/>
  <c r="E884" i="44"/>
  <c r="C879" i="44"/>
  <c r="C56" i="44"/>
  <c r="C114" i="44"/>
  <c r="C201" i="44"/>
  <c r="E373" i="44"/>
  <c r="D368" i="44"/>
  <c r="D441" i="44"/>
  <c r="E441" i="44" s="1"/>
  <c r="D443" i="44"/>
  <c r="E448" i="44"/>
  <c r="C899" i="44"/>
  <c r="E904" i="44"/>
  <c r="C189" i="44"/>
  <c r="C187" i="44"/>
  <c r="C269" i="44"/>
  <c r="C319" i="44"/>
  <c r="C317" i="44"/>
  <c r="C720" i="44"/>
  <c r="C775" i="44"/>
  <c r="D19" i="44"/>
  <c r="E19" i="44" s="1"/>
  <c r="D59" i="44"/>
  <c r="E206" i="44"/>
  <c r="D354" i="44"/>
  <c r="E354" i="44" s="1"/>
  <c r="D369" i="44"/>
  <c r="D444" i="44"/>
  <c r="E444" i="44" s="1"/>
  <c r="D487" i="44"/>
  <c r="C569" i="44"/>
  <c r="D629" i="44"/>
  <c r="D750" i="44"/>
  <c r="D717" i="44"/>
  <c r="E74" i="44"/>
  <c r="E119" i="44"/>
  <c r="D57" i="44"/>
  <c r="E134" i="44"/>
  <c r="E178" i="44"/>
  <c r="E193" i="44"/>
  <c r="C203" i="44"/>
  <c r="E214" i="44"/>
  <c r="E234" i="44"/>
  <c r="D202" i="44"/>
  <c r="E274" i="44"/>
  <c r="E307" i="44"/>
  <c r="E338" i="44"/>
  <c r="E358" i="44"/>
  <c r="E433" i="44"/>
  <c r="C443" i="44"/>
  <c r="E464" i="44"/>
  <c r="C488" i="44"/>
  <c r="E513" i="44"/>
  <c r="C549" i="44"/>
  <c r="E552" i="44"/>
  <c r="E573" i="44"/>
  <c r="D582" i="44"/>
  <c r="E589" i="44"/>
  <c r="E603" i="44"/>
  <c r="E730" i="44"/>
  <c r="C718" i="44"/>
  <c r="D773" i="44"/>
  <c r="E804" i="44"/>
  <c r="E854" i="44"/>
  <c r="E882" i="44"/>
  <c r="D718" i="44"/>
  <c r="D820" i="44"/>
  <c r="C900" i="44"/>
  <c r="C44" i="44"/>
  <c r="E64" i="44"/>
  <c r="E104" i="44"/>
  <c r="D114" i="44"/>
  <c r="C143" i="44"/>
  <c r="D188" i="44"/>
  <c r="E224" i="44"/>
  <c r="E287" i="44"/>
  <c r="E289" i="44"/>
  <c r="E404" i="44"/>
  <c r="E424" i="44"/>
  <c r="C442" i="44"/>
  <c r="E472" i="44"/>
  <c r="C487" i="44"/>
  <c r="E524" i="44"/>
  <c r="E574" i="44"/>
  <c r="D584" i="44"/>
  <c r="E588" i="44"/>
  <c r="E602" i="44"/>
  <c r="E604" i="44"/>
  <c r="C614" i="44"/>
  <c r="C629" i="44"/>
  <c r="C656" i="44"/>
  <c r="C658" i="44"/>
  <c r="C657" i="44"/>
  <c r="C684" i="44"/>
  <c r="D720" i="44"/>
  <c r="C719" i="44"/>
  <c r="E740" i="44"/>
  <c r="C717" i="44"/>
  <c r="E765" i="44"/>
  <c r="E805" i="44"/>
  <c r="D810" i="44"/>
  <c r="E814" i="44"/>
  <c r="E883" i="44"/>
  <c r="E710" i="44"/>
  <c r="E700" i="44"/>
  <c r="E648" i="44"/>
  <c r="E898" i="44"/>
  <c r="E903" i="44"/>
  <c r="E905" i="44"/>
  <c r="E147" i="44"/>
  <c r="C142" i="44"/>
  <c r="E192" i="44"/>
  <c r="D187" i="44"/>
  <c r="E322" i="44"/>
  <c r="D319" i="44"/>
  <c r="D317" i="44"/>
  <c r="D334" i="44"/>
  <c r="D344" i="44"/>
  <c r="E344" i="44" s="1"/>
  <c r="D316" i="44"/>
  <c r="E348" i="44"/>
  <c r="D318" i="44"/>
  <c r="E22" i="44"/>
  <c r="C17" i="44"/>
  <c r="E69" i="44"/>
  <c r="E109" i="44"/>
  <c r="D141" i="44"/>
  <c r="E208" i="44"/>
  <c r="E229" i="44"/>
  <c r="C334" i="44"/>
  <c r="C316" i="44"/>
  <c r="C369" i="44"/>
  <c r="C367" i="44"/>
  <c r="D398" i="44"/>
  <c r="E418" i="44"/>
  <c r="D414" i="44"/>
  <c r="E23" i="44"/>
  <c r="D18" i="44"/>
  <c r="D16" i="44"/>
  <c r="D44" i="44"/>
  <c r="D17" i="44"/>
  <c r="E118" i="44"/>
  <c r="D58" i="44"/>
  <c r="D174" i="44"/>
  <c r="D142" i="44"/>
  <c r="C202" i="44"/>
  <c r="E207" i="44"/>
  <c r="C204" i="44"/>
  <c r="E369" i="44"/>
  <c r="C384" i="44"/>
  <c r="C429" i="44"/>
  <c r="C396" i="44"/>
  <c r="C820" i="44"/>
  <c r="C774" i="44"/>
  <c r="E29" i="44"/>
  <c r="E47" i="44"/>
  <c r="E49" i="44"/>
  <c r="D56" i="44"/>
  <c r="D129" i="44"/>
  <c r="C129" i="44"/>
  <c r="C57" i="44"/>
  <c r="E148" i="44"/>
  <c r="D143" i="44"/>
  <c r="D189" i="44"/>
  <c r="E219" i="44"/>
  <c r="E254" i="44"/>
  <c r="C318" i="44"/>
  <c r="D614" i="44"/>
  <c r="D581" i="44"/>
  <c r="E618" i="44"/>
  <c r="D583" i="44"/>
  <c r="C705" i="44"/>
  <c r="E372" i="44"/>
  <c r="D367" i="44"/>
  <c r="D384" i="44"/>
  <c r="C531" i="44"/>
  <c r="C534" i="44"/>
  <c r="E259" i="44"/>
  <c r="D397" i="44"/>
  <c r="D399" i="44"/>
  <c r="D396" i="44"/>
  <c r="C398" i="44"/>
  <c r="E403" i="44"/>
  <c r="E417" i="44"/>
  <c r="D509" i="44"/>
  <c r="D486" i="44"/>
  <c r="D534" i="44"/>
  <c r="D531" i="44"/>
  <c r="E538" i="44"/>
  <c r="D533" i="44"/>
  <c r="D684" i="44"/>
  <c r="E688" i="44"/>
  <c r="D775" i="44"/>
  <c r="D772" i="44"/>
  <c r="D774" i="44"/>
  <c r="E779" i="44"/>
  <c r="D832" i="44"/>
  <c r="D835" i="44"/>
  <c r="D834" i="44"/>
  <c r="E839" i="44"/>
  <c r="E382" i="44"/>
  <c r="E286" i="44"/>
  <c r="D284" i="44"/>
  <c r="D442" i="44"/>
  <c r="E493" i="44"/>
  <c r="D488" i="44"/>
  <c r="C584" i="44"/>
  <c r="C581" i="44"/>
  <c r="E722" i="44"/>
  <c r="C800" i="44"/>
  <c r="C772" i="44"/>
  <c r="C459" i="44"/>
  <c r="E471" i="44"/>
  <c r="D469" i="44"/>
  <c r="C519" i="44"/>
  <c r="E647" i="44"/>
  <c r="D642" i="44"/>
  <c r="D659" i="44"/>
  <c r="D656" i="44"/>
  <c r="E663" i="44"/>
  <c r="D658" i="44"/>
  <c r="C760" i="44"/>
  <c r="E855" i="44"/>
  <c r="D850" i="44"/>
  <c r="E902" i="44"/>
  <c r="D900" i="44"/>
  <c r="C414" i="44"/>
  <c r="E479" i="44"/>
  <c r="C489" i="44"/>
  <c r="E492" i="44"/>
  <c r="C509" i="44"/>
  <c r="C532" i="44"/>
  <c r="E594" i="44"/>
  <c r="E634" i="44"/>
  <c r="D644" i="44"/>
  <c r="C669" i="44"/>
  <c r="E674" i="44"/>
  <c r="E687" i="44"/>
  <c r="D705" i="44"/>
  <c r="E709" i="44"/>
  <c r="E724" i="44"/>
  <c r="C773" i="44"/>
  <c r="E813" i="44"/>
  <c r="C833" i="44"/>
  <c r="C850" i="44"/>
  <c r="E860" i="44"/>
  <c r="C880" i="44"/>
  <c r="D897" i="44"/>
  <c r="C641" i="44"/>
  <c r="D699" i="44"/>
  <c r="D875" i="44"/>
  <c r="D880" i="44"/>
  <c r="E144" i="44" l="1"/>
  <c r="E644" i="44"/>
  <c r="E397" i="44"/>
  <c r="E643" i="44"/>
  <c r="E159" i="44"/>
  <c r="E284" i="44"/>
  <c r="E750" i="44"/>
  <c r="E717" i="44"/>
  <c r="E399" i="44"/>
  <c r="E614" i="44"/>
  <c r="E44" i="44"/>
  <c r="E583" i="44"/>
  <c r="E58" i="44"/>
  <c r="D199" i="44"/>
  <c r="E189" i="44"/>
  <c r="E699" i="44"/>
  <c r="E684" i="44"/>
  <c r="E682" i="44"/>
  <c r="E317" i="44"/>
  <c r="C484" i="44"/>
  <c r="E188" i="44"/>
  <c r="E835" i="44"/>
  <c r="E534" i="44"/>
  <c r="E899" i="44"/>
  <c r="E599" i="44"/>
  <c r="C830" i="44"/>
  <c r="E532" i="44"/>
  <c r="E760" i="44"/>
  <c r="E459" i="44"/>
  <c r="C54" i="44"/>
  <c r="C364" i="44"/>
  <c r="E719" i="44"/>
  <c r="C654" i="44"/>
  <c r="E549" i="44"/>
  <c r="E443" i="44"/>
  <c r="C639" i="44"/>
  <c r="E489" i="44"/>
  <c r="E659" i="44"/>
  <c r="E584" i="44"/>
  <c r="E834" i="44"/>
  <c r="E174" i="44"/>
  <c r="E877" i="44"/>
  <c r="E368" i="44"/>
  <c r="E878" i="44"/>
  <c r="E669" i="44"/>
  <c r="E800" i="44"/>
  <c r="E429" i="44"/>
  <c r="E487" i="44"/>
  <c r="E820" i="44"/>
  <c r="E203" i="44"/>
  <c r="E57" i="44"/>
  <c r="C184" i="44"/>
  <c r="E879" i="44"/>
  <c r="E865" i="44"/>
  <c r="E533" i="44"/>
  <c r="C895" i="44"/>
  <c r="E269" i="44"/>
  <c r="E201" i="44"/>
  <c r="E114" i="44"/>
  <c r="C875" i="44"/>
  <c r="E705" i="44"/>
  <c r="E810" i="44"/>
  <c r="E519" i="44"/>
  <c r="C579" i="44"/>
  <c r="E384" i="44"/>
  <c r="E204" i="44"/>
  <c r="E143" i="44"/>
  <c r="C139" i="44"/>
  <c r="E142" i="44"/>
  <c r="C394" i="44"/>
  <c r="E398" i="44"/>
  <c r="E367" i="44"/>
  <c r="C439" i="44"/>
  <c r="C199" i="44"/>
  <c r="E774" i="44"/>
  <c r="E775" i="44"/>
  <c r="E718" i="44"/>
  <c r="E720" i="44"/>
  <c r="C715" i="44"/>
  <c r="E509" i="44"/>
  <c r="E773" i="44"/>
  <c r="E850" i="44"/>
  <c r="E658" i="44"/>
  <c r="E469" i="44"/>
  <c r="E488" i="44"/>
  <c r="E129" i="44"/>
  <c r="E202" i="44"/>
  <c r="E334" i="44"/>
  <c r="D715" i="44"/>
  <c r="C529" i="44"/>
  <c r="E900" i="44"/>
  <c r="D654" i="44"/>
  <c r="E654" i="44" s="1"/>
  <c r="E442" i="44"/>
  <c r="D379" i="44"/>
  <c r="D579" i="44"/>
  <c r="E319" i="44"/>
  <c r="E629" i="44"/>
  <c r="E59" i="44"/>
  <c r="E683" i="44"/>
  <c r="C679" i="44"/>
  <c r="C12" i="44"/>
  <c r="C314" i="44"/>
  <c r="D679" i="44"/>
  <c r="E17" i="44"/>
  <c r="D11" i="44"/>
  <c r="E187" i="44"/>
  <c r="D184" i="44"/>
  <c r="E880" i="44"/>
  <c r="E642" i="44"/>
  <c r="D639" i="44"/>
  <c r="D830" i="44"/>
  <c r="D770" i="44"/>
  <c r="C11" i="44"/>
  <c r="C14" i="44"/>
  <c r="D439" i="44"/>
  <c r="D314" i="44"/>
  <c r="C10" i="44"/>
  <c r="E18" i="44"/>
  <c r="D12" i="44"/>
  <c r="E318" i="44"/>
  <c r="E531" i="44"/>
  <c r="D529" i="44"/>
  <c r="D54" i="44"/>
  <c r="E56" i="44"/>
  <c r="C770" i="44"/>
  <c r="E897" i="44"/>
  <c r="D895" i="44"/>
  <c r="E895" i="44" s="1"/>
  <c r="D484" i="44"/>
  <c r="E486" i="44"/>
  <c r="D394" i="44"/>
  <c r="D364" i="44"/>
  <c r="E364" i="44" s="1"/>
  <c r="C379" i="44"/>
  <c r="D14" i="44"/>
  <c r="E14" i="44" s="1"/>
  <c r="D10" i="44"/>
  <c r="E414" i="44"/>
  <c r="D139" i="44"/>
  <c r="E54" i="44" l="1"/>
  <c r="E579" i="44"/>
  <c r="E875" i="44"/>
  <c r="E484" i="44"/>
  <c r="E770" i="44"/>
  <c r="E639" i="44"/>
  <c r="E439" i="44"/>
  <c r="E830" i="44"/>
  <c r="E184" i="44"/>
  <c r="E199" i="44"/>
  <c r="E379" i="44"/>
  <c r="E394" i="44"/>
  <c r="E139" i="44"/>
  <c r="E715" i="44"/>
  <c r="C8" i="44"/>
  <c r="E314" i="44"/>
  <c r="E529" i="44"/>
  <c r="E12" i="44"/>
  <c r="E679" i="44"/>
  <c r="E10" i="44"/>
  <c r="D8" i="44"/>
  <c r="E11" i="44"/>
  <c r="E8" i="44" l="1"/>
</calcChain>
</file>

<file path=xl/sharedStrings.xml><?xml version="1.0" encoding="utf-8"?>
<sst xmlns="http://schemas.openxmlformats.org/spreadsheetml/2006/main" count="1271" uniqueCount="259">
  <si>
    <t/>
  </si>
  <si>
    <t>4</t>
  </si>
  <si>
    <t>5</t>
  </si>
  <si>
    <t>1.</t>
  </si>
  <si>
    <t>Муниципальная программа города Чебоксары  "Социальная поддержка граждан города Чебоксары"</t>
  </si>
  <si>
    <t>1.1.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</si>
  <si>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</si>
  <si>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1.2.</t>
  </si>
  <si>
    <t>Основное мероприятие "Обеспечение поддержки деятельности социально ориентированных некоммерческих организаций на местном уровне"</t>
  </si>
  <si>
    <t>2.</t>
  </si>
  <si>
    <t>Муниципальная программа  города Чебоксары "Развитие культуры и туризма в городе Чебоксары"</t>
  </si>
  <si>
    <t>2.1.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</si>
  <si>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</si>
  <si>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</si>
  <si>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</si>
  <si>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</si>
  <si>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</si>
  <si>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"Бухгалтерское, финансовое и хозяйственно-эксплуатационное обслуживание муниципальных учреждений"</t>
  </si>
  <si>
    <t>Основное мероприятие "Проведение мероприятий в сфере культуры и искусства, архивного дела"</t>
  </si>
  <si>
    <t>Основное мероприятие "Создание условий для оказания доступных и качественных услуг муниципальными учреждениями культуры, архивами и образовательными организациями в сфере культуры и искусства"</t>
  </si>
  <si>
    <t>Основное мероприятие "Развитие муниципальных учреждений культуры"</t>
  </si>
  <si>
    <t>2.2.</t>
  </si>
  <si>
    <t>Основное мероприятие "Развитие инфраструктуры туризма в городе Чебоксары"</t>
  </si>
  <si>
    <t>2.3.</t>
  </si>
  <si>
    <t>Обеспечение реализации муниципальной программы города Чебоксары "Развитие культуры и туризма в городе Чебоксары"</t>
  </si>
  <si>
    <t>Основное мероприятие "Общепрограммные расходы"</t>
  </si>
  <si>
    <t>3.</t>
  </si>
  <si>
    <t>Муниципальная программа города Чебоксары "Развитие физической культуры и спорта в городе Чебоксары"</t>
  </si>
  <si>
    <t>3.1.</t>
  </si>
  <si>
    <t>Основное мероприятие "Физкультурно-оздоровительная и спортивно-массовая работа с населением"</t>
  </si>
  <si>
    <t>3.2.</t>
  </si>
  <si>
    <t>Основное мероприятие "Содержание спортивных школ"</t>
  </si>
  <si>
    <t>Основное мероприятие "Назначение и выплата ежемесячных пожизненных государственных пособий выдающимся деятелям физической культуры и спорта, единовременных выплат, ежемесячных выплат спортсменам и тренерам"</t>
  </si>
  <si>
    <t>3.3.</t>
  </si>
  <si>
    <t>Обеспечение реализации муниципальной программы города Чебоксары "Развитие физической культуры и спорта в городе Чебоксары"</t>
  </si>
  <si>
    <t>4.</t>
  </si>
  <si>
    <t>Муниципальная программа города Чебоксары "Содействие занятости населения"</t>
  </si>
  <si>
    <t>4.1.</t>
  </si>
  <si>
    <t>Основное мероприятие "Организационно-техническое обеспечение охраны труда и здоровья работающих"</t>
  </si>
  <si>
    <t>5.</t>
  </si>
  <si>
    <t>Муниципальная программа города Чебоксары "Развитие образования"</t>
  </si>
  <si>
    <t>5.1.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</si>
  <si>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</si>
  <si>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</si>
  <si>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материально-технической базы объектов образования"</t>
  </si>
  <si>
    <t>Основное мероприятие "Проведение обязательных периодических медицинских осмотров работников государственных (муниципальных) образовательных организаций Чувашской Республики"</t>
  </si>
  <si>
    <t>Основное мероприятие "Стипендии, гранты, премии и денежные поощрения"</t>
  </si>
  <si>
    <t>Основное мероприятие "Меры социальной поддержки"</t>
  </si>
  <si>
    <t>Основное мероприятие "Реализация мероприятий регионального проекта "Успех каждого ребенка"</t>
  </si>
  <si>
    <t>5.2.</t>
  </si>
  <si>
    <t>Основное мероприятие "Государственная поддержка талантливой и одаренной молодежи"</t>
  </si>
  <si>
    <t>Основное мероприятие "Организация отдыха детей"</t>
  </si>
  <si>
    <t>5.3.</t>
  </si>
  <si>
    <t>Основное мероприятие "Строительство (приобретение) и реконструкция зданий государственных общеобразовательных организаций Чувашской Республики, муниципальных общеобразовательных организаций"</t>
  </si>
  <si>
    <t>Основное мероприятие "Реализация отдельных мероприятий регионального проекта "Современная школа"</t>
  </si>
  <si>
    <t>5.4.</t>
  </si>
  <si>
    <t>Обеспечение реализации муниципальной программы города Чебоксары "Развитие образования"</t>
  </si>
  <si>
    <t>6.</t>
  </si>
  <si>
    <t>Муниципальная программа города Чебоксары "Повышение безопасности жизнедеятельности населения и территории города Чебоксары"</t>
  </si>
  <si>
    <t>6.1.</t>
  </si>
  <si>
    <t>6.2.</t>
  </si>
  <si>
    <t>Основное мероприятие "Мероприятия по профилактике и соблюдению правопорядка на улицах и в других общественных местах"</t>
  </si>
  <si>
    <t>6.3.</t>
  </si>
  <si>
    <t>Основное мероприятие "Обеспечение безопасности населения и муниципальной (коммунальной) инфраструктуры"</t>
  </si>
  <si>
    <t>Обеспечение реализации муниципальной программы города Чебоксары "Повышение безопасности жизнедеятельности населения и территории города Чебоксары"</t>
  </si>
  <si>
    <t>7.</t>
  </si>
  <si>
    <t>Муниципальная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</si>
  <si>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7.1.</t>
  </si>
  <si>
    <t>Основное мероприятие "Предупреждение и ликвидация болезней животных"</t>
  </si>
  <si>
    <t>8.</t>
  </si>
  <si>
    <t>8.1.</t>
  </si>
  <si>
    <t>9.</t>
  </si>
  <si>
    <t>Муниципальная программа города Чебоксары "Развитие транспортной системы города Чебоксары"</t>
  </si>
  <si>
    <t>9.1.</t>
  </si>
  <si>
    <t>Основное мероприятие "Мероприятия, реализуемые с привлечением межбюджетных трансфертов бюджетам другого уровня"</t>
  </si>
  <si>
    <t>Основное мероприятие "Реализация мероприятий регионального проекта "Дорожная сеть"</t>
  </si>
  <si>
    <t>9.2.</t>
  </si>
  <si>
    <t>Основное мероприятие "Развитие автомобильного и городского электрического транспорта"</t>
  </si>
  <si>
    <t>9.3.</t>
  </si>
  <si>
    <t>Основное мероприятие "Реализация мероприятий, направленных на обеспечение безопасности дорожного движения"</t>
  </si>
  <si>
    <t>10.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</si>
  <si>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</si>
  <si>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10.1.</t>
  </si>
  <si>
    <t>Основное мероприятие "Мероприятия, направленные на снижение негативного воздействия хозяйственной и иной деятельности на окружающую среду"</t>
  </si>
  <si>
    <t>Основное мероприятие "Мероприятия, направленные на формирование экологической культуры"</t>
  </si>
  <si>
    <t>10.2.</t>
  </si>
  <si>
    <t>Основное мероприятие "Повышение эксплуатационной надежности гидротехнических сооружений, в том числе бесхозяйных"</t>
  </si>
  <si>
    <t>Основное мероприятие "Оздоровление Волги"</t>
  </si>
  <si>
    <t>Основное мероприятие "Реализация отдельных мероприятий регионального проекта "Оздоровление Волги"</t>
  </si>
  <si>
    <t>11.</t>
  </si>
  <si>
    <t>Муниципальная программа города Чебоксары "Управление муниципальными финансами и муниципальным долгом города Чебоксары"</t>
  </si>
  <si>
    <t>11.1.</t>
  </si>
  <si>
    <t>Основное мероприятие "Развитие бюджетного планирования, формирование  бюджета города Чебоксары на очередной финансовый год и плановый период"</t>
  </si>
  <si>
    <t>Основное мероприятие "Реализация мер по оптимизации муниципального долга города Чебоксары и своевременному исполнению долговых обязательств"</t>
  </si>
  <si>
    <t>11.2.</t>
  </si>
  <si>
    <t>Обеспечение реализации муниципальной программы города Чебоксары "Управление муниципальными финансами и муниципальным долгом города Чебоксары"</t>
  </si>
  <si>
    <t>12.</t>
  </si>
  <si>
    <t>Муниципальная программа города Чебоксары "Развитие потенциала муниципального управления"</t>
  </si>
  <si>
    <t>12.1.</t>
  </si>
  <si>
    <t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</t>
  </si>
  <si>
    <t>12.2.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</si>
  <si>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</si>
  <si>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</si>
  <si>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12.3.</t>
  </si>
  <si>
    <t>Обеспечение реализации муниципальной программы города Чебоксары "Развитие потенциала муниципального управления"</t>
  </si>
  <si>
    <t>13.</t>
  </si>
  <si>
    <t>Муниципальная программа города Чебоксары "Цифровое общество города Чебоксары"</t>
  </si>
  <si>
    <t>13.1.</t>
  </si>
  <si>
    <t>Основное мероприятие "Развитие электронного правительства"</t>
  </si>
  <si>
    <t>Основное мероприятие "Развитие геоинформационного обеспечения с использованием результатов космической деятельности в интересах социально-экономического развития Чувашской Республики"</t>
  </si>
  <si>
    <t>13.2.</t>
  </si>
  <si>
    <t>Основное мероприятие "Информационная среда"</t>
  </si>
  <si>
    <t>Основное мероприятие "Обеспечение деятельности муниципальных учреждений средств массовой информации"</t>
  </si>
  <si>
    <t>Основное мероприятие "Информационная политика"</t>
  </si>
  <si>
    <t>Обеспечение реализации муниципальной программы города Чебоксары "Цифровое общество города Чебоксары"</t>
  </si>
  <si>
    <t>14.</t>
  </si>
  <si>
    <t>14.1.</t>
  </si>
  <si>
    <t>15.</t>
  </si>
  <si>
    <t>Муниципальная программа города Чебоксары "Развитие строительного комплекса и архитектуры"</t>
  </si>
  <si>
    <t>15.1.</t>
  </si>
  <si>
    <t>Основное мероприятие "Основное развитие территорий города Чебоксары в виде территориального планирования, градостроительного зонирования, планировки территории, архитектурно-строительного проектирования"</t>
  </si>
  <si>
    <t>15.2.</t>
  </si>
  <si>
    <t>Обеспечение реализации муниципальной программы города Чебоксары "Развитие строительного комплекса и архитектуры"</t>
  </si>
  <si>
    <t>16.</t>
  </si>
  <si>
    <t>Муниципальная программа города Чебоксары "Модернизация и развитие сферы жилищно-коммунального хозяйства"</t>
  </si>
  <si>
    <t>16.1.</t>
  </si>
  <si>
    <t>Основное мероприятие "Обеспечение качества жилищно-коммунальных услуг"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</si>
  <si>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комфортное условия проживания"</t>
  </si>
  <si>
    <t>16.2.</t>
  </si>
  <si>
    <t>16.3.</t>
  </si>
  <si>
    <t>Обеспечение реализации муниципальной программы города Чебоксары "Модернизация и развитие сферы жилищно-коммунального хозяйства"</t>
  </si>
  <si>
    <t>17.</t>
  </si>
  <si>
    <t>Муниципальная программа города Чебоксары "Обеспечение граждан в городе Чебоксары доступным и комфортным жильем"</t>
  </si>
  <si>
    <t>17.1.</t>
  </si>
  <si>
    <t>Основное мероприятие "Переселение граждан из аварийного жилищного фонда, расположенного на территории Чувашской Республики"</t>
  </si>
  <si>
    <t>Основное мероприятие "Обеспечение граждан доступным жильем"</t>
  </si>
  <si>
    <t>17.2.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</si>
  <si>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</si>
  <si>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17.3.</t>
  </si>
  <si>
    <t>Обеспечение реализации муниципальной программы города Чебоксары "Обеспечение граждан в городе Чебоксары доступным и комфортным жильем"</t>
  </si>
  <si>
    <t>18.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</si>
  <si>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</si>
  <si>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>18.1.</t>
  </si>
  <si>
    <t>Основное мероприятие "Дальнейшее развитие многоуровневой системы профилактики правонарушений"</t>
  </si>
  <si>
    <t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</t>
  </si>
  <si>
    <t>Основное мероприятие "Профилактика и предупреждение бытовой преступности, а также преступлений, совершенных в состоянии алкогольного опьянения"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</si>
  <si>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</si>
  <si>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Основное мероприятие "Совершенствование системы мер по сокращению спроса на наркотики"</t>
  </si>
  <si>
    <t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</si>
  <si>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</si>
  <si>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Муниципальная программа города Чебоксары "Развитие земельных и имущественных отношений"</t>
  </si>
  <si>
    <t>Основное мероприятие "Создание единой системы учета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</si>
  <si>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</si>
  <si>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Основное мероприятие "Создание эффективной системы муниципального сектора экономики города Чебоксары"</t>
  </si>
  <si>
    <t>Основное мероприятие "Эффективное управление муниципальным имуществом"</t>
  </si>
  <si>
    <t>Обеспечение реализации муниципальной программы города Чебоксары "Развитие земельных и имущественных отношений"</t>
  </si>
  <si>
    <t>Муниципальная программа города Чебоксары "Формирование современной городской среды"</t>
  </si>
  <si>
    <t>Основное мероприятие "Содействие благоустройству города Чебоксары"</t>
  </si>
  <si>
    <t>Основное мероприятие "Реализация мероприятий регионального проекта "Формирование комфортной городской среды"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</si>
  <si>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</si>
  <si>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</si>
  <si>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</si>
  <si>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</si>
  <si>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</si>
  <si>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Наименование программ, подпрограмм</t>
  </si>
  <si>
    <t>№      п/п</t>
  </si>
  <si>
    <t xml:space="preserve">%              исполнения    </t>
  </si>
  <si>
    <t>(в рублях)</t>
  </si>
  <si>
    <t xml:space="preserve">Подпрограмма "Поддержка социально ориентированных некоммерческих организаций в городе Чебоксары" </t>
  </si>
  <si>
    <t>Подпрограмма "Благоустройство дворовых и общественных территорий"</t>
  </si>
  <si>
    <t xml:space="preserve">Подпрограмма "Развитие информационных технологий" </t>
  </si>
  <si>
    <t xml:space="preserve">Подпрограмма "Информационная инфраструктура" </t>
  </si>
  <si>
    <t xml:space="preserve">Подпрограмма "Массовые коммуникации" </t>
  </si>
  <si>
    <t>Подпрограмма "Градостроительная деятельность в городе Чебоксары"</t>
  </si>
  <si>
    <t xml:space="preserve">Подпрограмма "Модернизация коммунальной инфраструктуры на территории города Чебоксары" </t>
  </si>
  <si>
    <t xml:space="preserve">Подпрограмма "Муниципальная поддержка строительства жилья в городе Чебоксары" 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</si>
  <si>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</si>
  <si>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 xml:space="preserve">Подпрограмма "Профилактика правонарушений" </t>
  </si>
  <si>
    <t xml:space="preserve">Подпрограмма "Профилактика незаконного потребления наркотических средств и психотропных веществ, наркомании в городе Чебоксары" </t>
  </si>
  <si>
    <t>Подпрограмма "Предупреждение детской беспризорности, безнадзорности и правонарушений несовершеннолетних"</t>
  </si>
  <si>
    <t>Подпрограмма "Управление муниципальным имуществом"</t>
  </si>
  <si>
    <t xml:space="preserve">Подпрограмма "Формирование эффективного муниципального сектора экономики города Чебоксары" </t>
  </si>
  <si>
    <t xml:space="preserve">Подпрограмма "Совершенствование кадровой политики и развитие кадрового потенциала муниципальной службы города Чебоксары" </t>
  </si>
  <si>
    <t xml:space="preserve">Подпрограмма "Совершенствование муниципального управления в сфере юстиции" </t>
  </si>
  <si>
    <t>Подпрограмма "Совершенствование бюджетной политики и обеспечение сбалансированности бюджета города Чебоксары"</t>
  </si>
  <si>
    <t xml:space="preserve">Подпрограмма "Строительство и реконструкция (модернизация) очистных сооружений централизованных систем водоотведения" </t>
  </si>
  <si>
    <t>Подпрограмма "Развитие водохозяйственного комплекса города Чебоксары"</t>
  </si>
  <si>
    <t xml:space="preserve">Подпрограмма "Обеспечение экологической безопасности на территории города Чебоксары" </t>
  </si>
  <si>
    <t xml:space="preserve">Подпрограмма "Безопасность дорожного движения" </t>
  </si>
  <si>
    <t>Подпрограмма "Построение (развитие) аппаратно-программного комплекса "Безопасный город" на территории города Чебоксары"</t>
  </si>
  <si>
    <t xml:space="preserve">Подпрограмма "Профилактика терроризма и экстремистской деятельности в городе Чебоксары" </t>
  </si>
  <si>
    <t xml:space="preserve">Подпрограмма 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 </t>
  </si>
  <si>
    <t xml:space="preserve">Подпрограмма "Развитие ветеринарии в городе Чебоксары" </t>
  </si>
  <si>
    <t xml:space="preserve">Подпрограмма "Безопасные и качественные автомобильные дороги" </t>
  </si>
  <si>
    <t xml:space="preserve">Подпрограмма "Пассажирский транспорт" </t>
  </si>
  <si>
    <t xml:space="preserve">Подпрограмма "Молодежь-инвестиции в будущее города Чебоксары" </t>
  </si>
  <si>
    <t xml:space="preserve">Подпрограмма "Поддержка развития образования" </t>
  </si>
  <si>
    <t xml:space="preserve">Подпрограмма "Безопасный труд" </t>
  </si>
  <si>
    <t xml:space="preserve">Подпрограмма "Развитие спорта высших достижений и системы подготовки спортивного резерва" </t>
  </si>
  <si>
    <t>Подпрограмма "Развитие физической культуры и массового спорта"</t>
  </si>
  <si>
    <t xml:space="preserve">Подпрограмма "Туризм" </t>
  </si>
  <si>
    <t xml:space="preserve">Подпрограмма "Развитие культуры" </t>
  </si>
  <si>
    <t>Основное мероприятие "Реализация мероприятий регионального проекта "Культурная среда"</t>
  </si>
  <si>
    <t>Основное мероприятие "Обеспечение выплаты ежемесячного денежного вознаграждения за выполнение функций классного руководителя педагогическим работникам государственных и муниципальных общеобразовательных организаций Чувашской Республики"</t>
  </si>
  <si>
    <t>Основное мероприятие "Организация перевозок пассажиров внутренним водным транспортом по социально-значимым маршрутам"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</si>
  <si>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</si>
  <si>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2</t>
  </si>
  <si>
    <t xml:space="preserve">Отчет об исполнении бюджета города Чебоксары  </t>
  </si>
  <si>
    <t>3</t>
  </si>
  <si>
    <t>Основное мероприятие "Реализация отдельных мероприятий регионального проекта "Жилье""</t>
  </si>
  <si>
    <t xml:space="preserve">Подпрограмма "Социальное обеспечение граждан" </t>
  </si>
  <si>
    <t>Основное мероприятие "Строительство (реконструкция) объектов социальной и инженерной инфраструктуры в рамках реализации проектов по комплексному освоению территорий, предусматривающих строительство жилья"</t>
  </si>
  <si>
    <t>Основное мероприятие "Модернизация инфраструктуры муниципальных образовательных организаций"</t>
  </si>
  <si>
    <t>Основное мероприятие "Развитие спортивной инфраструктуры, в том числе с использованием принципов государственно-частного партнерства и софинансирования из всех уровней бюджетов"</t>
  </si>
  <si>
    <t>1.3.</t>
  </si>
  <si>
    <t>Обеспечение реализации муниципальной программы "Социальная поддержка граждан"</t>
  </si>
  <si>
    <t>Основное мероприятие "Предоставление государственных гарантий гражданским служащим, повышение престижа гражданской службы"</t>
  </si>
  <si>
    <t xml:space="preserve">План                               на 2022 год       </t>
  </si>
  <si>
    <t>Основное мероприятие "Оснащение вновь созданных мест в общеобразовательных организациях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образования, в соответствии с санитарно-эпидемиологическими требованиями и противопожарными нормами, федеральными государственными образовательными стандартами общего образования"</t>
  </si>
  <si>
    <t>11.3.</t>
  </si>
  <si>
    <t>Основное мероприятие "Газификация Заволжской территории г. Чебоксары"</t>
  </si>
  <si>
    <t>Основное мероприятие "Реализация мероприятий регионального проекта "Обеспечение устойчивого сокращения непригодного для проживания жилищного фонда"</t>
  </si>
  <si>
    <t>Основное мероприятие "Развитие приоритетных направлений развития туризма в Чувашской Республике"</t>
  </si>
  <si>
    <t>Основное мероприятие "Реализация мероприятий регионального проекта "Содействие занятости женщин - доступность дошкольного образования"</t>
  </si>
  <si>
    <t>10.3.</t>
  </si>
  <si>
    <t>Централизация функций органов местного самоуправления и муниципальных учреждений по ведению бюджетного и бухгалтерского учета и составлению отчетности</t>
  </si>
  <si>
    <t>Муниципальная программа "Управление общественными финансами и муниципальным долгом"</t>
  </si>
  <si>
    <t>Основное мероприятие "Развитие инфраструктуры передачи, обработки и хранения данных"</t>
  </si>
  <si>
    <t>19.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</si>
  <si>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маломобильных групп населения"</t>
  </si>
  <si>
    <t>20.</t>
  </si>
  <si>
    <t>19.1.</t>
  </si>
  <si>
    <t>20.1.</t>
  </si>
  <si>
    <t>Основное мероприятие "Строительство (реконструкция) объектов обеспечивающей инфраструктуры с длительным сроком окупаемости, входящих в состав инвестиционного проекта по созданию комплекса обеспечивающей инфраструктуры туристского кластера "Чувашия – сердце Волги" в Чувашской Республике"</t>
  </si>
  <si>
    <t>Муниципальная программа города Чебоксары "Развитие туризма и индустрии гостеприимства"</t>
  </si>
  <si>
    <t>18.2.</t>
  </si>
  <si>
    <t>18.3.</t>
  </si>
  <si>
    <t>Муниципальная программа "Доступная среда в городе Чебоксары"</t>
  </si>
  <si>
    <t xml:space="preserve"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 </t>
  </si>
  <si>
    <t xml:space="preserve">Подпрограмма "Газификация города Чебоксары" </t>
  </si>
  <si>
    <t xml:space="preserve">Подпрограмма "Развитие туристической инфраструктуры" </t>
  </si>
  <si>
    <t xml:space="preserve"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города Чебоксары" </t>
  </si>
  <si>
    <t>Основное мероприятие "Совершенствование функционирования органов управления территориальной подсистемы Чувашской Республики единой государственной системы предупреждения и ликвидации чрезвычайных ситуаций, систем оповещения и информирования населения"</t>
  </si>
  <si>
    <t>6.4.</t>
  </si>
  <si>
    <t>Основное мероприятие "Строительство (приобретение) реконструкция объектов капитального строительства образовательных организаций"</t>
  </si>
  <si>
    <t>Муниципальная программа города Чебоксары "Экономическое развитие города Чебоксары"</t>
  </si>
  <si>
    <t xml:space="preserve">Подпрограмма "Инвестиционный климат" </t>
  </si>
  <si>
    <t>Основное мероприятие "Внедрение механизмов конкуренции между муниципальными образованиями по показателям динамики привлечения инвестиций, создание новых рабочих мест"</t>
  </si>
  <si>
    <t>13.3.</t>
  </si>
  <si>
    <t>13.4.</t>
  </si>
  <si>
    <t>18.4.</t>
  </si>
  <si>
    <t>19.2.</t>
  </si>
  <si>
    <t>19.3.</t>
  </si>
  <si>
    <t>21.</t>
  </si>
  <si>
    <t>21.1.</t>
  </si>
  <si>
    <t>Основное мероприятие "Создание благоприятных условий жизнедеятельности ветеранам, гражданам пожилого возраста, инвалидам"</t>
  </si>
  <si>
    <t xml:space="preserve">Основное мероприятие "Проведение регионального этапа Всероссийского конкурса "Лучшая муниципальная практика"" </t>
  </si>
  <si>
    <t xml:space="preserve">в разрезе муниципальных программ по состоянию на 01.12.2022 года </t>
  </si>
  <si>
    <t>Кассовое исполнение             на 01.12.2022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</si>
</sst>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#,##0.0"/>
    <numFmt numFmtId="166" formatCode="0.0"/>
  </numFmts>
  <fonts count="14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 Cyr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164" fontId="0" fillId="0" borderId="0">
      <alignment vertical="top" wrapText="1"/>
    </xf>
    <xf numFmtId="0" fontId="11" fillId="0" borderId="3">
      <alignment horizontal="left" vertical="top" wrapText="1"/>
    </xf>
    <xf numFmtId="164" fontId="6" fillId="0" borderId="0">
      <alignment vertical="top" wrapText="1"/>
    </xf>
  </cellStyleXfs>
  <cellXfs count="68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left" vertical="top" wrapText="1"/>
    </xf>
    <xf numFmtId="164" fontId="5" fillId="2" borderId="1" xfId="0" applyFont="1" applyFill="1" applyBorder="1" applyAlignment="1">
      <alignment horizontal="left" vertical="top" wrapText="1"/>
    </xf>
    <xf numFmtId="164" fontId="0" fillId="2" borderId="0" xfId="0" applyNumberFormat="1" applyFont="1" applyFill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0" fillId="2" borderId="0" xfId="0" applyNumberFormat="1" applyFont="1" applyFill="1" applyAlignment="1">
      <alignment horizontal="justify" vertical="top" wrapText="1"/>
    </xf>
    <xf numFmtId="164" fontId="0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justify" vertical="top" wrapText="1"/>
    </xf>
    <xf numFmtId="49" fontId="7" fillId="2" borderId="1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justify" vertical="top" wrapText="1"/>
    </xf>
    <xf numFmtId="166" fontId="2" fillId="2" borderId="1" xfId="0" applyNumberFormat="1" applyFon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horizontal="center" vertical="top" wrapText="1"/>
    </xf>
    <xf numFmtId="166" fontId="8" fillId="2" borderId="0" xfId="0" applyNumberFormat="1" applyFont="1" applyFill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164" fontId="0" fillId="0" borderId="0" xfId="0" applyNumberFormat="1" applyFont="1" applyFill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4" fontId="0" fillId="0" borderId="1" xfId="0" applyNumberFormat="1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9" fillId="0" borderId="1" xfId="0" applyNumberFormat="1" applyFont="1" applyFill="1" applyBorder="1" applyAlignment="1">
      <alignment vertical="top" wrapText="1"/>
    </xf>
    <xf numFmtId="164" fontId="8" fillId="0" borderId="0" xfId="0" applyNumberFormat="1" applyFont="1" applyFill="1" applyAlignment="1">
      <alignment vertical="top" wrapText="1"/>
    </xf>
    <xf numFmtId="4" fontId="10" fillId="0" borderId="1" xfId="0" applyNumberFormat="1" applyFont="1" applyFill="1" applyBorder="1" applyAlignment="1">
      <alignment horizontal="righ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4" fontId="12" fillId="2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justify" vertical="top" wrapText="1"/>
    </xf>
    <xf numFmtId="0" fontId="2" fillId="0" borderId="1" xfId="0" applyNumberFormat="1" applyFont="1" applyFill="1" applyBorder="1" applyAlignment="1">
      <alignment horizontal="justify" vertical="top" wrapText="1"/>
    </xf>
    <xf numFmtId="0" fontId="7" fillId="0" borderId="1" xfId="0" applyNumberFormat="1" applyFont="1" applyFill="1" applyBorder="1" applyAlignment="1">
      <alignment horizontal="justify" vertical="top" wrapText="1"/>
    </xf>
    <xf numFmtId="164" fontId="4" fillId="0" borderId="1" xfId="0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top" wrapText="1"/>
    </xf>
    <xf numFmtId="166" fontId="2" fillId="2" borderId="0" xfId="0" applyNumberFormat="1" applyFont="1" applyFill="1" applyAlignment="1">
      <alignment horizontal="center" vertical="top" wrapText="1"/>
    </xf>
    <xf numFmtId="164" fontId="2" fillId="0" borderId="0" xfId="0" applyNumberFormat="1" applyFont="1" applyFill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166" fontId="1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 wrapText="1"/>
    </xf>
    <xf numFmtId="166" fontId="1" fillId="0" borderId="1" xfId="0" applyNumberFormat="1" applyFont="1" applyFill="1" applyBorder="1" applyAlignment="1">
      <alignment vertical="top" wrapText="1"/>
    </xf>
    <xf numFmtId="166" fontId="1" fillId="2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166" fontId="2" fillId="0" borderId="1" xfId="0" applyNumberFormat="1" applyFont="1" applyFill="1" applyBorder="1" applyAlignment="1">
      <alignment vertical="top" wrapText="1"/>
    </xf>
    <xf numFmtId="166" fontId="2" fillId="2" borderId="0" xfId="0" applyNumberFormat="1" applyFont="1" applyFill="1" applyAlignment="1">
      <alignment vertical="top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center" wrapText="1"/>
    </xf>
    <xf numFmtId="164" fontId="9" fillId="2" borderId="0" xfId="0" applyNumberFormat="1" applyFont="1" applyFill="1" applyAlignment="1">
      <alignment vertical="top" wrapText="1"/>
    </xf>
    <xf numFmtId="0" fontId="7" fillId="0" borderId="1" xfId="2" applyNumberFormat="1" applyFont="1" applyFill="1" applyBorder="1" applyAlignment="1">
      <alignment horizontal="justify" vertical="top" wrapText="1"/>
    </xf>
    <xf numFmtId="0" fontId="1" fillId="0" borderId="1" xfId="2" applyNumberFormat="1" applyFont="1" applyFill="1" applyBorder="1" applyAlignment="1">
      <alignment horizontal="justify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left" vertical="top" wrapText="1"/>
    </xf>
    <xf numFmtId="164" fontId="0" fillId="2" borderId="0" xfId="0" applyNumberFormat="1" applyFont="1" applyFill="1" applyAlignment="1">
      <alignment vertical="top" wrapText="1"/>
    </xf>
    <xf numFmtId="0" fontId="2" fillId="0" borderId="1" xfId="2" applyNumberFormat="1" applyFont="1" applyFill="1" applyBorder="1" applyAlignment="1">
      <alignment horizontal="justify" vertical="top" wrapText="1"/>
    </xf>
    <xf numFmtId="2" fontId="0" fillId="2" borderId="0" xfId="0" applyNumberFormat="1" applyFont="1" applyFill="1" applyAlignment="1">
      <alignment vertical="top" wrapText="1"/>
    </xf>
    <xf numFmtId="49" fontId="3" fillId="2" borderId="0" xfId="0" applyNumberFormat="1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4" fontId="2" fillId="2" borderId="2" xfId="0" applyNumberFormat="1" applyFont="1" applyFill="1" applyBorder="1" applyAlignment="1">
      <alignment horizontal="right" wrapText="1"/>
    </xf>
    <xf numFmtId="164" fontId="8" fillId="2" borderId="0" xfId="0" applyNumberFormat="1" applyFont="1" applyFill="1" applyAlignment="1">
      <alignment horizontal="left" vertical="center" wrapText="1"/>
    </xf>
    <xf numFmtId="164" fontId="8" fillId="2" borderId="0" xfId="0" applyNumberFormat="1" applyFont="1" applyFill="1" applyAlignment="1">
      <alignment horizontal="left" vertical="top" wrapText="1"/>
    </xf>
    <xf numFmtId="164" fontId="8" fillId="2" borderId="0" xfId="0" applyNumberFormat="1" applyFont="1" applyFill="1" applyAlignment="1">
      <alignment horizontal="center" vertical="top" wrapText="1"/>
    </xf>
  </cellXfs>
  <cellStyles count="3">
    <cellStyle name="ex72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13"/>
  <sheetViews>
    <sheetView tabSelected="1" view="pageBreakPreview" topLeftCell="A890" zoomScale="98" zoomScaleNormal="100" zoomScaleSheetLayoutView="98" workbookViewId="0">
      <selection activeCell="B905" sqref="B905"/>
    </sheetView>
  </sheetViews>
  <sheetFormatPr defaultRowHeight="15.75" x14ac:dyDescent="0.2"/>
  <cols>
    <col min="1" max="1" width="7.83203125" style="3" customWidth="1"/>
    <col min="2" max="2" width="72.83203125" style="5" customWidth="1"/>
    <col min="3" max="3" width="24" customWidth="1"/>
    <col min="4" max="4" width="23.5" customWidth="1"/>
    <col min="5" max="5" width="9.83203125" style="49" customWidth="1"/>
    <col min="6" max="6" width="22.1640625" style="59" customWidth="1"/>
    <col min="7" max="16384" width="9.33203125" style="59"/>
  </cols>
  <sheetData>
    <row r="2" spans="1:6" ht="18.75" customHeight="1" x14ac:dyDescent="0.3">
      <c r="A2" s="62" t="s">
        <v>207</v>
      </c>
      <c r="B2" s="62"/>
      <c r="C2" s="62"/>
      <c r="D2" s="62"/>
      <c r="E2" s="62"/>
    </row>
    <row r="3" spans="1:6" ht="18.75" customHeight="1" x14ac:dyDescent="0.3">
      <c r="A3" s="63" t="s">
        <v>257</v>
      </c>
      <c r="B3" s="63"/>
      <c r="C3" s="63"/>
      <c r="D3" s="63"/>
      <c r="E3" s="63"/>
    </row>
    <row r="4" spans="1:6" x14ac:dyDescent="0.2">
      <c r="B4" s="3"/>
      <c r="C4" s="18"/>
      <c r="D4" s="18"/>
      <c r="E4" s="33"/>
    </row>
    <row r="5" spans="1:6" x14ac:dyDescent="0.25">
      <c r="C5" s="34"/>
      <c r="D5" s="64" t="s">
        <v>167</v>
      </c>
      <c r="E5" s="64"/>
    </row>
    <row r="6" spans="1:6" ht="47.25" x14ac:dyDescent="0.2">
      <c r="A6" s="35" t="s">
        <v>165</v>
      </c>
      <c r="B6" s="36" t="s">
        <v>164</v>
      </c>
      <c r="C6" s="16" t="s">
        <v>217</v>
      </c>
      <c r="D6" s="16" t="s">
        <v>258</v>
      </c>
      <c r="E6" s="37" t="s">
        <v>166</v>
      </c>
    </row>
    <row r="7" spans="1:6" x14ac:dyDescent="0.2">
      <c r="A7" s="4">
        <v>1</v>
      </c>
      <c r="B7" s="4" t="s">
        <v>206</v>
      </c>
      <c r="C7" s="26" t="s">
        <v>208</v>
      </c>
      <c r="D7" s="26" t="s">
        <v>1</v>
      </c>
      <c r="E7" s="26" t="s">
        <v>2</v>
      </c>
    </row>
    <row r="8" spans="1:6" x14ac:dyDescent="0.25">
      <c r="A8" s="38"/>
      <c r="B8" s="39" t="s">
        <v>159</v>
      </c>
      <c r="C8" s="40">
        <f>C10+C11+C12</f>
        <v>15869341694.23</v>
      </c>
      <c r="D8" s="40">
        <f>D10+D11+D12</f>
        <v>13279483840.049999</v>
      </c>
      <c r="E8" s="41">
        <f>D8/C8*100</f>
        <v>83.680117902296743</v>
      </c>
      <c r="F8" s="61"/>
    </row>
    <row r="9" spans="1:6" x14ac:dyDescent="0.2">
      <c r="A9" s="6"/>
      <c r="B9" s="1" t="s">
        <v>160</v>
      </c>
      <c r="C9" s="17"/>
      <c r="D9" s="17"/>
      <c r="E9" s="42"/>
      <c r="F9" s="61"/>
    </row>
    <row r="10" spans="1:6" x14ac:dyDescent="0.2">
      <c r="A10" s="6"/>
      <c r="B10" s="2" t="s">
        <v>161</v>
      </c>
      <c r="C10" s="43">
        <f t="shared" ref="C10:D12" si="0">C16+C56+C141+C186+C201+C316+C366+C396+C441+C486+C531+C581+C656+C681+C717+C772+C832+C877+C897+C641+C381</f>
        <v>2356412686.1799998</v>
      </c>
      <c r="D10" s="43">
        <f t="shared" si="0"/>
        <v>1992427378.3900001</v>
      </c>
      <c r="E10" s="42">
        <f t="shared" ref="E10:E12" si="1">D10/C10*100</f>
        <v>84.553414182298454</v>
      </c>
      <c r="F10" s="61"/>
    </row>
    <row r="11" spans="1:6" x14ac:dyDescent="0.2">
      <c r="A11" s="6"/>
      <c r="B11" s="2" t="s">
        <v>162</v>
      </c>
      <c r="C11" s="43">
        <f t="shared" si="0"/>
        <v>7982448198.0499992</v>
      </c>
      <c r="D11" s="43">
        <f t="shared" si="0"/>
        <v>6822922253.9399996</v>
      </c>
      <c r="E11" s="42">
        <f t="shared" si="1"/>
        <v>85.474056137398364</v>
      </c>
      <c r="F11" s="61"/>
    </row>
    <row r="12" spans="1:6" x14ac:dyDescent="0.2">
      <c r="A12" s="6"/>
      <c r="B12" s="2" t="s">
        <v>163</v>
      </c>
      <c r="C12" s="43">
        <f t="shared" si="0"/>
        <v>5530480810</v>
      </c>
      <c r="D12" s="43">
        <f t="shared" si="0"/>
        <v>4464134207.7200003</v>
      </c>
      <c r="E12" s="42">
        <f t="shared" si="1"/>
        <v>80.718736057236228</v>
      </c>
      <c r="F12" s="61"/>
    </row>
    <row r="13" spans="1:6" x14ac:dyDescent="0.2">
      <c r="A13" s="6"/>
      <c r="B13" s="2"/>
      <c r="C13" s="17"/>
      <c r="D13" s="17"/>
      <c r="E13" s="13"/>
      <c r="F13" s="61"/>
    </row>
    <row r="14" spans="1:6" ht="31.5" x14ac:dyDescent="0.2">
      <c r="A14" s="7" t="s">
        <v>3</v>
      </c>
      <c r="B14" s="8" t="s">
        <v>4</v>
      </c>
      <c r="C14" s="19">
        <f>C16+C17+C18</f>
        <v>9958569.6899999995</v>
      </c>
      <c r="D14" s="19">
        <f>D16+D17+D18</f>
        <v>7319803.3199999994</v>
      </c>
      <c r="E14" s="44">
        <f>D14/C14*100</f>
        <v>73.502556570450622</v>
      </c>
      <c r="F14" s="61"/>
    </row>
    <row r="15" spans="1:6" x14ac:dyDescent="0.2">
      <c r="A15" s="7"/>
      <c r="B15" s="1" t="s">
        <v>160</v>
      </c>
      <c r="C15" s="19"/>
      <c r="D15" s="20"/>
      <c r="E15" s="13"/>
      <c r="F15" s="61"/>
    </row>
    <row r="16" spans="1:6" x14ac:dyDescent="0.2">
      <c r="A16" s="7"/>
      <c r="B16" s="2" t="s">
        <v>161</v>
      </c>
      <c r="C16" s="19">
        <f t="shared" ref="C16:D18" si="2">C21+C36+C46</f>
        <v>0</v>
      </c>
      <c r="D16" s="19">
        <f t="shared" si="2"/>
        <v>0</v>
      </c>
      <c r="E16" s="45">
        <v>0</v>
      </c>
      <c r="F16" s="61"/>
    </row>
    <row r="17" spans="1:6" x14ac:dyDescent="0.2">
      <c r="A17" s="7"/>
      <c r="B17" s="2" t="s">
        <v>162</v>
      </c>
      <c r="C17" s="19">
        <f t="shared" si="2"/>
        <v>2569404</v>
      </c>
      <c r="D17" s="19">
        <f t="shared" si="2"/>
        <v>1642077.37</v>
      </c>
      <c r="E17" s="45">
        <f t="shared" ref="E17:E94" si="3">D17/C17*100</f>
        <v>63.908881981969365</v>
      </c>
      <c r="F17" s="61"/>
    </row>
    <row r="18" spans="1:6" x14ac:dyDescent="0.2">
      <c r="A18" s="7"/>
      <c r="B18" s="2" t="s">
        <v>163</v>
      </c>
      <c r="C18" s="19">
        <f t="shared" si="2"/>
        <v>7389165.6899999995</v>
      </c>
      <c r="D18" s="19">
        <f t="shared" si="2"/>
        <v>5677725.9499999993</v>
      </c>
      <c r="E18" s="45">
        <f t="shared" si="3"/>
        <v>76.838525324771808</v>
      </c>
      <c r="F18" s="61"/>
    </row>
    <row r="19" spans="1:6" x14ac:dyDescent="0.2">
      <c r="A19" s="10" t="s">
        <v>5</v>
      </c>
      <c r="B19" s="28" t="s">
        <v>210</v>
      </c>
      <c r="C19" s="22">
        <f>C21+C22+C23</f>
        <v>6407820</v>
      </c>
      <c r="D19" s="22">
        <f>D21+D22+D23</f>
        <v>4146253.0599999996</v>
      </c>
      <c r="E19" s="13">
        <f t="shared" si="3"/>
        <v>64.706141246164833</v>
      </c>
      <c r="F19" s="61"/>
    </row>
    <row r="20" spans="1:6" x14ac:dyDescent="0.2">
      <c r="A20" s="10"/>
      <c r="B20" s="1" t="s">
        <v>160</v>
      </c>
      <c r="C20" s="22"/>
      <c r="D20" s="21"/>
      <c r="E20" s="13"/>
      <c r="F20" s="61"/>
    </row>
    <row r="21" spans="1:6" x14ac:dyDescent="0.2">
      <c r="A21" s="7"/>
      <c r="B21" s="1" t="s">
        <v>161</v>
      </c>
      <c r="C21" s="22">
        <f t="shared" ref="C21:D23" si="4">C26+C31</f>
        <v>0</v>
      </c>
      <c r="D21" s="22">
        <f t="shared" si="4"/>
        <v>0</v>
      </c>
      <c r="E21" s="13">
        <v>0</v>
      </c>
      <c r="F21" s="61"/>
    </row>
    <row r="22" spans="1:6" x14ac:dyDescent="0.2">
      <c r="A22" s="7"/>
      <c r="B22" s="1" t="s">
        <v>162</v>
      </c>
      <c r="C22" s="22">
        <f t="shared" si="4"/>
        <v>1411704</v>
      </c>
      <c r="D22" s="22">
        <f t="shared" si="4"/>
        <v>861576.8</v>
      </c>
      <c r="E22" s="13">
        <f t="shared" si="3"/>
        <v>61.030980998849614</v>
      </c>
      <c r="F22" s="61"/>
    </row>
    <row r="23" spans="1:6" x14ac:dyDescent="0.2">
      <c r="A23" s="7"/>
      <c r="B23" s="1" t="s">
        <v>163</v>
      </c>
      <c r="C23" s="22">
        <f t="shared" si="4"/>
        <v>4996116</v>
      </c>
      <c r="D23" s="22">
        <f t="shared" si="4"/>
        <v>3284676.26</v>
      </c>
      <c r="E23" s="13">
        <f t="shared" si="3"/>
        <v>65.744595601863523</v>
      </c>
      <c r="F23" s="61"/>
    </row>
    <row r="24" spans="1:6" ht="47.25" x14ac:dyDescent="0.2">
      <c r="A24" s="10" t="s">
        <v>0</v>
      </c>
      <c r="B24" s="9" t="s">
        <v>6</v>
      </c>
      <c r="C24" s="22">
        <f>C26+C27+C28</f>
        <v>5937220</v>
      </c>
      <c r="D24" s="22">
        <f>D26+D27+D28</f>
        <v>4146253.0599999996</v>
      </c>
      <c r="E24" s="13">
        <f t="shared" si="3"/>
        <v>69.834923752193774</v>
      </c>
      <c r="F24" s="61"/>
    </row>
    <row r="25" spans="1:6" x14ac:dyDescent="0.2">
      <c r="A25" s="10"/>
      <c r="B25" s="1" t="s">
        <v>160</v>
      </c>
      <c r="C25" s="22"/>
      <c r="D25" s="17"/>
      <c r="E25" s="13"/>
      <c r="F25" s="61"/>
    </row>
    <row r="26" spans="1:6" x14ac:dyDescent="0.2">
      <c r="A26" s="10"/>
      <c r="B26" s="1" t="s">
        <v>161</v>
      </c>
      <c r="C26" s="22">
        <v>0</v>
      </c>
      <c r="D26" s="17">
        <v>0</v>
      </c>
      <c r="E26" s="13">
        <v>0</v>
      </c>
      <c r="F26" s="61"/>
    </row>
    <row r="27" spans="1:6" x14ac:dyDescent="0.2">
      <c r="A27" s="10"/>
      <c r="B27" s="1" t="s">
        <v>162</v>
      </c>
      <c r="C27" s="22">
        <v>1411704</v>
      </c>
      <c r="D27" s="17">
        <v>861576.8</v>
      </c>
      <c r="E27" s="13">
        <f t="shared" si="3"/>
        <v>61.030980998849614</v>
      </c>
      <c r="F27" s="61"/>
    </row>
    <row r="28" spans="1:6" x14ac:dyDescent="0.2">
      <c r="A28" s="10"/>
      <c r="B28" s="1" t="s">
        <v>163</v>
      </c>
      <c r="C28" s="22">
        <v>4525516</v>
      </c>
      <c r="D28" s="17">
        <v>3284676.26</v>
      </c>
      <c r="E28" s="13">
        <f t="shared" si="3"/>
        <v>72.581253938777365</v>
      </c>
      <c r="F28" s="61"/>
    </row>
    <row r="29" spans="1:6" ht="47.25" x14ac:dyDescent="0.2">
      <c r="A29" s="10"/>
      <c r="B29" s="30" t="s">
        <v>255</v>
      </c>
      <c r="C29" s="22">
        <f>C31+C32+C33</f>
        <v>470600</v>
      </c>
      <c r="D29" s="22">
        <f>D31+D32+D33</f>
        <v>0</v>
      </c>
      <c r="E29" s="13">
        <f t="shared" si="3"/>
        <v>0</v>
      </c>
      <c r="F29" s="61"/>
    </row>
    <row r="30" spans="1:6" x14ac:dyDescent="0.2">
      <c r="A30" s="10"/>
      <c r="B30" s="1" t="s">
        <v>160</v>
      </c>
      <c r="C30" s="22"/>
      <c r="D30" s="17"/>
      <c r="E30" s="13"/>
      <c r="F30" s="61"/>
    </row>
    <row r="31" spans="1:6" x14ac:dyDescent="0.2">
      <c r="A31" s="10"/>
      <c r="B31" s="1" t="s">
        <v>161</v>
      </c>
      <c r="C31" s="22">
        <v>0</v>
      </c>
      <c r="D31" s="17">
        <v>0</v>
      </c>
      <c r="E31" s="13">
        <v>0</v>
      </c>
      <c r="F31" s="61"/>
    </row>
    <row r="32" spans="1:6" x14ac:dyDescent="0.2">
      <c r="A32" s="10"/>
      <c r="B32" s="1" t="s">
        <v>162</v>
      </c>
      <c r="C32" s="22">
        <v>0</v>
      </c>
      <c r="D32" s="17">
        <v>0</v>
      </c>
      <c r="E32" s="13">
        <v>0</v>
      </c>
      <c r="F32" s="61"/>
    </row>
    <row r="33" spans="1:6" x14ac:dyDescent="0.2">
      <c r="A33" s="10"/>
      <c r="B33" s="1" t="s">
        <v>163</v>
      </c>
      <c r="C33" s="22">
        <v>470600</v>
      </c>
      <c r="D33" s="17">
        <v>0</v>
      </c>
      <c r="E33" s="13">
        <f t="shared" si="3"/>
        <v>0</v>
      </c>
      <c r="F33" s="61"/>
    </row>
    <row r="34" spans="1:6" ht="31.5" x14ac:dyDescent="0.2">
      <c r="A34" s="10" t="s">
        <v>7</v>
      </c>
      <c r="B34" s="28" t="s">
        <v>168</v>
      </c>
      <c r="C34" s="22">
        <f>C36+C37+C38</f>
        <v>2393049.69</v>
      </c>
      <c r="D34" s="22">
        <f>D36+D37+D38</f>
        <v>2393049.69</v>
      </c>
      <c r="E34" s="13">
        <f t="shared" si="3"/>
        <v>100</v>
      </c>
      <c r="F34" s="61"/>
    </row>
    <row r="35" spans="1:6" x14ac:dyDescent="0.2">
      <c r="A35" s="10"/>
      <c r="B35" s="1" t="s">
        <v>160</v>
      </c>
      <c r="C35" s="22"/>
      <c r="D35" s="20"/>
      <c r="E35" s="13"/>
      <c r="F35" s="61"/>
    </row>
    <row r="36" spans="1:6" x14ac:dyDescent="0.2">
      <c r="A36" s="10"/>
      <c r="B36" s="1" t="s">
        <v>161</v>
      </c>
      <c r="C36" s="22">
        <f t="shared" ref="C36:D38" si="5">C41</f>
        <v>0</v>
      </c>
      <c r="D36" s="22">
        <f t="shared" si="5"/>
        <v>0</v>
      </c>
      <c r="E36" s="13">
        <v>0</v>
      </c>
      <c r="F36" s="61"/>
    </row>
    <row r="37" spans="1:6" x14ac:dyDescent="0.2">
      <c r="A37" s="10"/>
      <c r="B37" s="1" t="s">
        <v>162</v>
      </c>
      <c r="C37" s="22">
        <f t="shared" si="5"/>
        <v>0</v>
      </c>
      <c r="D37" s="22">
        <f t="shared" si="5"/>
        <v>0</v>
      </c>
      <c r="E37" s="13">
        <v>0</v>
      </c>
      <c r="F37" s="61"/>
    </row>
    <row r="38" spans="1:6" x14ac:dyDescent="0.2">
      <c r="A38" s="10"/>
      <c r="B38" s="1" t="s">
        <v>163</v>
      </c>
      <c r="C38" s="22">
        <f t="shared" si="5"/>
        <v>2393049.69</v>
      </c>
      <c r="D38" s="22">
        <f>D43</f>
        <v>2393049.69</v>
      </c>
      <c r="E38" s="13">
        <f t="shared" si="3"/>
        <v>100</v>
      </c>
      <c r="F38" s="61"/>
    </row>
    <row r="39" spans="1:6" ht="47.25" x14ac:dyDescent="0.2">
      <c r="A39" s="7" t="s">
        <v>0</v>
      </c>
      <c r="B39" s="9" t="s">
        <v>8</v>
      </c>
      <c r="C39" s="22">
        <f>C41+C42+C43</f>
        <v>2393049.69</v>
      </c>
      <c r="D39" s="22">
        <f>D41+D42+D43</f>
        <v>2393049.69</v>
      </c>
      <c r="E39" s="13">
        <f t="shared" si="3"/>
        <v>100</v>
      </c>
      <c r="F39" s="61"/>
    </row>
    <row r="40" spans="1:6" x14ac:dyDescent="0.2">
      <c r="A40" s="7"/>
      <c r="B40" s="1" t="s">
        <v>160</v>
      </c>
      <c r="C40" s="22"/>
      <c r="D40" s="17"/>
      <c r="E40" s="13"/>
      <c r="F40" s="61"/>
    </row>
    <row r="41" spans="1:6" x14ac:dyDescent="0.2">
      <c r="A41" s="7"/>
      <c r="B41" s="1" t="s">
        <v>161</v>
      </c>
      <c r="C41" s="22">
        <v>0</v>
      </c>
      <c r="D41" s="17">
        <v>0</v>
      </c>
      <c r="E41" s="13">
        <v>0</v>
      </c>
      <c r="F41" s="61"/>
    </row>
    <row r="42" spans="1:6" x14ac:dyDescent="0.2">
      <c r="A42" s="7"/>
      <c r="B42" s="1" t="s">
        <v>162</v>
      </c>
      <c r="C42" s="22">
        <v>0</v>
      </c>
      <c r="D42" s="17">
        <v>0</v>
      </c>
      <c r="E42" s="13">
        <v>0</v>
      </c>
      <c r="F42" s="61"/>
    </row>
    <row r="43" spans="1:6" x14ac:dyDescent="0.2">
      <c r="A43" s="7"/>
      <c r="B43" s="1" t="s">
        <v>163</v>
      </c>
      <c r="C43" s="22">
        <v>2393049.69</v>
      </c>
      <c r="D43" s="17">
        <v>2393049.69</v>
      </c>
      <c r="E43" s="13">
        <f t="shared" si="3"/>
        <v>100</v>
      </c>
      <c r="F43" s="61"/>
    </row>
    <row r="44" spans="1:6" ht="31.5" x14ac:dyDescent="0.2">
      <c r="A44" s="10" t="s">
        <v>214</v>
      </c>
      <c r="B44" s="29" t="s">
        <v>215</v>
      </c>
      <c r="C44" s="22">
        <f>C46+C47+C48</f>
        <v>1157700</v>
      </c>
      <c r="D44" s="22">
        <f>D46+D47+D48</f>
        <v>780500.57</v>
      </c>
      <c r="E44" s="13">
        <f t="shared" si="3"/>
        <v>67.418205925542026</v>
      </c>
      <c r="F44" s="61"/>
    </row>
    <row r="45" spans="1:6" x14ac:dyDescent="0.2">
      <c r="A45" s="7"/>
      <c r="B45" s="1" t="s">
        <v>160</v>
      </c>
      <c r="C45" s="22"/>
      <c r="D45" s="17"/>
      <c r="E45" s="13"/>
      <c r="F45" s="61"/>
    </row>
    <row r="46" spans="1:6" x14ac:dyDescent="0.2">
      <c r="A46" s="7"/>
      <c r="B46" s="1" t="s">
        <v>161</v>
      </c>
      <c r="C46" s="22">
        <f t="shared" ref="C46:D48" si="6">C51</f>
        <v>0</v>
      </c>
      <c r="D46" s="22">
        <f t="shared" si="6"/>
        <v>0</v>
      </c>
      <c r="E46" s="13">
        <v>0</v>
      </c>
      <c r="F46" s="61"/>
    </row>
    <row r="47" spans="1:6" x14ac:dyDescent="0.2">
      <c r="A47" s="7"/>
      <c r="B47" s="1" t="s">
        <v>162</v>
      </c>
      <c r="C47" s="22">
        <f t="shared" si="6"/>
        <v>1157700</v>
      </c>
      <c r="D47" s="22">
        <f t="shared" si="6"/>
        <v>780500.57</v>
      </c>
      <c r="E47" s="13">
        <f t="shared" si="3"/>
        <v>67.418205925542026</v>
      </c>
      <c r="F47" s="61"/>
    </row>
    <row r="48" spans="1:6" x14ac:dyDescent="0.2">
      <c r="A48" s="7"/>
      <c r="B48" s="1" t="s">
        <v>163</v>
      </c>
      <c r="C48" s="22">
        <f t="shared" si="6"/>
        <v>0</v>
      </c>
      <c r="D48" s="22">
        <f t="shared" si="6"/>
        <v>0</v>
      </c>
      <c r="E48" s="13">
        <v>0</v>
      </c>
      <c r="F48" s="61"/>
    </row>
    <row r="49" spans="1:6" x14ac:dyDescent="0.2">
      <c r="A49" s="7"/>
      <c r="B49" s="9" t="s">
        <v>25</v>
      </c>
      <c r="C49" s="22">
        <f>C51+C52+C53</f>
        <v>1157700</v>
      </c>
      <c r="D49" s="22">
        <f>D51+D52+D53</f>
        <v>780500.57</v>
      </c>
      <c r="E49" s="13">
        <f t="shared" si="3"/>
        <v>67.418205925542026</v>
      </c>
      <c r="F49" s="61"/>
    </row>
    <row r="50" spans="1:6" x14ac:dyDescent="0.2">
      <c r="A50" s="7"/>
      <c r="B50" s="1" t="s">
        <v>160</v>
      </c>
      <c r="C50" s="22"/>
      <c r="D50" s="17"/>
      <c r="E50" s="13"/>
      <c r="F50" s="61"/>
    </row>
    <row r="51" spans="1:6" x14ac:dyDescent="0.2">
      <c r="A51" s="7"/>
      <c r="B51" s="1" t="s">
        <v>161</v>
      </c>
      <c r="C51" s="22">
        <v>0</v>
      </c>
      <c r="D51" s="17">
        <v>0</v>
      </c>
      <c r="E51" s="13">
        <v>0</v>
      </c>
      <c r="F51" s="61"/>
    </row>
    <row r="52" spans="1:6" x14ac:dyDescent="0.2">
      <c r="A52" s="7"/>
      <c r="B52" s="1" t="s">
        <v>162</v>
      </c>
      <c r="C52" s="22">
        <v>1157700</v>
      </c>
      <c r="D52" s="17">
        <v>780500.57</v>
      </c>
      <c r="E52" s="13">
        <f t="shared" si="3"/>
        <v>67.418205925542026</v>
      </c>
      <c r="F52" s="61"/>
    </row>
    <row r="53" spans="1:6" x14ac:dyDescent="0.2">
      <c r="A53" s="7"/>
      <c r="B53" s="1" t="s">
        <v>163</v>
      </c>
      <c r="C53" s="22">
        <v>0</v>
      </c>
      <c r="D53" s="17">
        <v>0</v>
      </c>
      <c r="E53" s="13">
        <v>0</v>
      </c>
      <c r="F53" s="61"/>
    </row>
    <row r="54" spans="1:6" ht="31.5" x14ac:dyDescent="0.2">
      <c r="A54" s="7" t="s">
        <v>9</v>
      </c>
      <c r="B54" s="8" t="s">
        <v>10</v>
      </c>
      <c r="C54" s="19">
        <f>C56+C57+C58</f>
        <v>505586332.53000003</v>
      </c>
      <c r="D54" s="19">
        <f>D56+D57+D58</f>
        <v>447298872.64000005</v>
      </c>
      <c r="E54" s="44">
        <f t="shared" si="3"/>
        <v>88.471314167389721</v>
      </c>
      <c r="F54" s="61"/>
    </row>
    <row r="55" spans="1:6" x14ac:dyDescent="0.2">
      <c r="A55" s="7"/>
      <c r="B55" s="1" t="s">
        <v>160</v>
      </c>
      <c r="C55" s="19"/>
      <c r="D55" s="20"/>
      <c r="E55" s="13"/>
      <c r="F55" s="61"/>
    </row>
    <row r="56" spans="1:6" x14ac:dyDescent="0.2">
      <c r="A56" s="7"/>
      <c r="B56" s="2" t="s">
        <v>161</v>
      </c>
      <c r="C56" s="19">
        <f t="shared" ref="C56:D58" si="7">C61+C116+C131</f>
        <v>21831700</v>
      </c>
      <c r="D56" s="19">
        <f t="shared" si="7"/>
        <v>21831700</v>
      </c>
      <c r="E56" s="45">
        <f t="shared" si="3"/>
        <v>100</v>
      </c>
      <c r="F56" s="61"/>
    </row>
    <row r="57" spans="1:6" x14ac:dyDescent="0.2">
      <c r="A57" s="7"/>
      <c r="B57" s="2" t="s">
        <v>162</v>
      </c>
      <c r="C57" s="19">
        <f t="shared" si="7"/>
        <v>14259211.609999999</v>
      </c>
      <c r="D57" s="19">
        <f t="shared" si="7"/>
        <v>14232423.609999999</v>
      </c>
      <c r="E57" s="45">
        <f t="shared" si="3"/>
        <v>99.812135476121171</v>
      </c>
      <c r="F57" s="61"/>
    </row>
    <row r="58" spans="1:6" x14ac:dyDescent="0.2">
      <c r="A58" s="7"/>
      <c r="B58" s="2" t="s">
        <v>163</v>
      </c>
      <c r="C58" s="19">
        <f t="shared" si="7"/>
        <v>469495420.92000002</v>
      </c>
      <c r="D58" s="19">
        <f t="shared" si="7"/>
        <v>411234749.03000003</v>
      </c>
      <c r="E58" s="45">
        <f t="shared" si="3"/>
        <v>87.590790177285385</v>
      </c>
      <c r="F58" s="61"/>
    </row>
    <row r="59" spans="1:6" x14ac:dyDescent="0.2">
      <c r="A59" s="10" t="s">
        <v>11</v>
      </c>
      <c r="B59" s="28" t="s">
        <v>201</v>
      </c>
      <c r="C59" s="22">
        <f>C61+C62+C63</f>
        <v>497219155.14000005</v>
      </c>
      <c r="D59" s="22">
        <f>D61+D62+D63</f>
        <v>442261653.34000003</v>
      </c>
      <c r="E59" s="13">
        <f t="shared" si="3"/>
        <v>88.947026430523209</v>
      </c>
      <c r="F59" s="61"/>
    </row>
    <row r="60" spans="1:6" x14ac:dyDescent="0.2">
      <c r="A60" s="10"/>
      <c r="B60" s="1" t="s">
        <v>160</v>
      </c>
      <c r="C60" s="22"/>
      <c r="D60" s="21"/>
      <c r="E60" s="13"/>
      <c r="F60" s="61"/>
    </row>
    <row r="61" spans="1:6" x14ac:dyDescent="0.2">
      <c r="A61" s="10"/>
      <c r="B61" s="1" t="s">
        <v>161</v>
      </c>
      <c r="C61" s="22">
        <f t="shared" ref="C61:D63" si="8">C66+C71+C76+C81+C86+C91+C96+C101+C106+C111</f>
        <v>21831700</v>
      </c>
      <c r="D61" s="22">
        <f t="shared" si="8"/>
        <v>21831700</v>
      </c>
      <c r="E61" s="13">
        <f t="shared" si="3"/>
        <v>100</v>
      </c>
      <c r="F61" s="61"/>
    </row>
    <row r="62" spans="1:6" x14ac:dyDescent="0.2">
      <c r="A62" s="10"/>
      <c r="B62" s="1" t="s">
        <v>162</v>
      </c>
      <c r="C62" s="22">
        <f t="shared" si="8"/>
        <v>14259211.609999999</v>
      </c>
      <c r="D62" s="22">
        <f t="shared" si="8"/>
        <v>14232423.609999999</v>
      </c>
      <c r="E62" s="13">
        <f t="shared" si="3"/>
        <v>99.812135476121171</v>
      </c>
      <c r="F62" s="61"/>
    </row>
    <row r="63" spans="1:6" x14ac:dyDescent="0.2">
      <c r="A63" s="10"/>
      <c r="B63" s="1" t="s">
        <v>163</v>
      </c>
      <c r="C63" s="22">
        <f t="shared" si="8"/>
        <v>461128243.53000003</v>
      </c>
      <c r="D63" s="22">
        <f t="shared" si="8"/>
        <v>406197529.73000002</v>
      </c>
      <c r="E63" s="13">
        <f t="shared" si="3"/>
        <v>88.087757674633451</v>
      </c>
      <c r="F63" s="61"/>
    </row>
    <row r="64" spans="1:6" x14ac:dyDescent="0.2">
      <c r="A64" s="10" t="s">
        <v>0</v>
      </c>
      <c r="B64" s="9" t="s">
        <v>12</v>
      </c>
      <c r="C64" s="22">
        <f>C66+C67+C68</f>
        <v>55211757.829999998</v>
      </c>
      <c r="D64" s="22">
        <f>D66+D67+D68</f>
        <v>48547108</v>
      </c>
      <c r="E64" s="13">
        <f t="shared" si="3"/>
        <v>87.928930191788467</v>
      </c>
      <c r="F64" s="61"/>
    </row>
    <row r="65" spans="1:6" x14ac:dyDescent="0.2">
      <c r="A65" s="10" t="s">
        <v>0</v>
      </c>
      <c r="B65" s="1" t="s">
        <v>160</v>
      </c>
      <c r="C65" s="22"/>
      <c r="D65" s="17"/>
      <c r="E65" s="13"/>
      <c r="F65" s="61"/>
    </row>
    <row r="66" spans="1:6" x14ac:dyDescent="0.2">
      <c r="A66" s="10" t="s">
        <v>0</v>
      </c>
      <c r="B66" s="1" t="s">
        <v>161</v>
      </c>
      <c r="C66" s="22">
        <v>0</v>
      </c>
      <c r="D66" s="17">
        <v>0</v>
      </c>
      <c r="E66" s="13">
        <v>0</v>
      </c>
      <c r="F66" s="61"/>
    </row>
    <row r="67" spans="1:6" x14ac:dyDescent="0.2">
      <c r="A67" s="10" t="s">
        <v>0</v>
      </c>
      <c r="B67" s="1" t="s">
        <v>162</v>
      </c>
      <c r="C67" s="22">
        <v>0</v>
      </c>
      <c r="D67" s="17">
        <v>0</v>
      </c>
      <c r="E67" s="13">
        <v>0</v>
      </c>
      <c r="F67" s="61"/>
    </row>
    <row r="68" spans="1:6" x14ac:dyDescent="0.2">
      <c r="A68" s="10" t="s">
        <v>0</v>
      </c>
      <c r="B68" s="1" t="s">
        <v>163</v>
      </c>
      <c r="C68" s="22">
        <v>55211757.829999998</v>
      </c>
      <c r="D68" s="17">
        <v>48547108</v>
      </c>
      <c r="E68" s="13">
        <f t="shared" si="3"/>
        <v>87.928930191788467</v>
      </c>
      <c r="F68" s="61"/>
    </row>
    <row r="69" spans="1:6" x14ac:dyDescent="0.2">
      <c r="A69" s="7" t="s">
        <v>0</v>
      </c>
      <c r="B69" s="9" t="s">
        <v>13</v>
      </c>
      <c r="C69" s="22">
        <f>C71+C72+C73</f>
        <v>13772520</v>
      </c>
      <c r="D69" s="22">
        <f>D71+D72+D73</f>
        <v>12182072.199999999</v>
      </c>
      <c r="E69" s="13">
        <f t="shared" si="3"/>
        <v>88.452020400042969</v>
      </c>
      <c r="F69" s="61"/>
    </row>
    <row r="70" spans="1:6" x14ac:dyDescent="0.2">
      <c r="A70" s="10" t="s">
        <v>0</v>
      </c>
      <c r="B70" s="1" t="s">
        <v>160</v>
      </c>
      <c r="C70" s="22"/>
      <c r="D70" s="17"/>
      <c r="E70" s="13"/>
      <c r="F70" s="61"/>
    </row>
    <row r="71" spans="1:6" x14ac:dyDescent="0.2">
      <c r="A71" s="10" t="s">
        <v>0</v>
      </c>
      <c r="B71" s="1" t="s">
        <v>161</v>
      </c>
      <c r="C71" s="22">
        <v>0</v>
      </c>
      <c r="D71" s="17">
        <v>0</v>
      </c>
      <c r="E71" s="13">
        <v>0</v>
      </c>
      <c r="F71" s="61"/>
    </row>
    <row r="72" spans="1:6" x14ac:dyDescent="0.2">
      <c r="A72" s="10" t="s">
        <v>0</v>
      </c>
      <c r="B72" s="1" t="s">
        <v>162</v>
      </c>
      <c r="C72" s="22">
        <v>0</v>
      </c>
      <c r="D72" s="17">
        <v>0</v>
      </c>
      <c r="E72" s="13">
        <v>0</v>
      </c>
      <c r="F72" s="61"/>
    </row>
    <row r="73" spans="1:6" x14ac:dyDescent="0.2">
      <c r="A73" s="10" t="s">
        <v>0</v>
      </c>
      <c r="B73" s="1" t="s">
        <v>163</v>
      </c>
      <c r="C73" s="22">
        <v>13772520</v>
      </c>
      <c r="D73" s="17">
        <v>12182072.199999999</v>
      </c>
      <c r="E73" s="13">
        <f t="shared" si="3"/>
        <v>88.452020400042969</v>
      </c>
      <c r="F73" s="61"/>
    </row>
    <row r="74" spans="1:6" ht="31.5" x14ac:dyDescent="0.2">
      <c r="A74" s="7" t="s">
        <v>0</v>
      </c>
      <c r="B74" s="9" t="s">
        <v>14</v>
      </c>
      <c r="C74" s="22">
        <f>C76+C77+C78</f>
        <v>21321300</v>
      </c>
      <c r="D74" s="22">
        <f>D76+D77+D78</f>
        <v>16835323</v>
      </c>
      <c r="E74" s="13">
        <f t="shared" si="3"/>
        <v>78.960115002368525</v>
      </c>
      <c r="F74" s="61"/>
    </row>
    <row r="75" spans="1:6" x14ac:dyDescent="0.2">
      <c r="A75" s="10" t="s">
        <v>0</v>
      </c>
      <c r="B75" s="1" t="s">
        <v>160</v>
      </c>
      <c r="C75" s="22"/>
      <c r="D75" s="17"/>
      <c r="E75" s="13"/>
      <c r="F75" s="61"/>
    </row>
    <row r="76" spans="1:6" x14ac:dyDescent="0.2">
      <c r="A76" s="10" t="s">
        <v>0</v>
      </c>
      <c r="B76" s="1" t="s">
        <v>161</v>
      </c>
      <c r="C76" s="22">
        <v>0</v>
      </c>
      <c r="D76" s="17">
        <v>0</v>
      </c>
      <c r="E76" s="13">
        <v>0</v>
      </c>
      <c r="F76" s="61"/>
    </row>
    <row r="77" spans="1:6" x14ac:dyDescent="0.2">
      <c r="A77" s="10" t="s">
        <v>0</v>
      </c>
      <c r="B77" s="1" t="s">
        <v>162</v>
      </c>
      <c r="C77" s="22">
        <v>100000</v>
      </c>
      <c r="D77" s="17">
        <v>100000</v>
      </c>
      <c r="E77" s="13">
        <f t="shared" si="3"/>
        <v>100</v>
      </c>
      <c r="F77" s="61"/>
    </row>
    <row r="78" spans="1:6" x14ac:dyDescent="0.2">
      <c r="A78" s="10" t="s">
        <v>0</v>
      </c>
      <c r="B78" s="1" t="s">
        <v>163</v>
      </c>
      <c r="C78" s="22">
        <v>21221300</v>
      </c>
      <c r="D78" s="17">
        <v>16735323</v>
      </c>
      <c r="E78" s="13">
        <f t="shared" si="3"/>
        <v>78.860969874607107</v>
      </c>
      <c r="F78" s="61"/>
    </row>
    <row r="79" spans="1:6" ht="31.5" x14ac:dyDescent="0.2">
      <c r="A79" s="10" t="s">
        <v>0</v>
      </c>
      <c r="B79" s="9" t="s">
        <v>15</v>
      </c>
      <c r="C79" s="22">
        <f>C81+C82+C83</f>
        <v>185593367.40000001</v>
      </c>
      <c r="D79" s="22">
        <f>D81+D82+D83</f>
        <v>166180374.69999999</v>
      </c>
      <c r="E79" s="13">
        <f t="shared" si="3"/>
        <v>89.540039618894269</v>
      </c>
      <c r="F79" s="61"/>
    </row>
    <row r="80" spans="1:6" x14ac:dyDescent="0.2">
      <c r="A80" s="7" t="s">
        <v>0</v>
      </c>
      <c r="B80" s="1" t="s">
        <v>160</v>
      </c>
      <c r="C80" s="22"/>
      <c r="D80" s="17"/>
      <c r="E80" s="13"/>
      <c r="F80" s="61"/>
    </row>
    <row r="81" spans="1:6" x14ac:dyDescent="0.2">
      <c r="A81" s="10" t="s">
        <v>0</v>
      </c>
      <c r="B81" s="1" t="s">
        <v>161</v>
      </c>
      <c r="C81" s="22">
        <v>0</v>
      </c>
      <c r="D81" s="17">
        <v>0</v>
      </c>
      <c r="E81" s="13">
        <v>0</v>
      </c>
      <c r="F81" s="61"/>
    </row>
    <row r="82" spans="1:6" x14ac:dyDescent="0.2">
      <c r="A82" s="10" t="s">
        <v>0</v>
      </c>
      <c r="B82" s="1" t="s">
        <v>162</v>
      </c>
      <c r="C82" s="22">
        <v>7706500</v>
      </c>
      <c r="D82" s="17">
        <v>7679712</v>
      </c>
      <c r="E82" s="13">
        <f t="shared" si="3"/>
        <v>99.652397326931805</v>
      </c>
      <c r="F82" s="61"/>
    </row>
    <row r="83" spans="1:6" x14ac:dyDescent="0.2">
      <c r="A83" s="10" t="s">
        <v>0</v>
      </c>
      <c r="B83" s="1" t="s">
        <v>163</v>
      </c>
      <c r="C83" s="22">
        <v>177886867.40000001</v>
      </c>
      <c r="D83" s="17">
        <v>158500662.69999999</v>
      </c>
      <c r="E83" s="13">
        <f t="shared" si="3"/>
        <v>89.101947218842298</v>
      </c>
      <c r="F83" s="61"/>
    </row>
    <row r="84" spans="1:6" ht="31.5" x14ac:dyDescent="0.2">
      <c r="A84" s="10" t="s">
        <v>0</v>
      </c>
      <c r="B84" s="9" t="s">
        <v>16</v>
      </c>
      <c r="C84" s="22">
        <f>C86+C87+C88</f>
        <v>79143988</v>
      </c>
      <c r="D84" s="22">
        <f>D86+D87+D88</f>
        <v>68979097.469999999</v>
      </c>
      <c r="E84" s="13">
        <f t="shared" si="3"/>
        <v>87.156459022509708</v>
      </c>
      <c r="F84" s="61"/>
    </row>
    <row r="85" spans="1:6" x14ac:dyDescent="0.2">
      <c r="A85" s="7" t="s">
        <v>0</v>
      </c>
      <c r="B85" s="1" t="s">
        <v>160</v>
      </c>
      <c r="C85" s="22"/>
      <c r="D85" s="17"/>
      <c r="E85" s="13"/>
      <c r="F85" s="61"/>
    </row>
    <row r="86" spans="1:6" x14ac:dyDescent="0.2">
      <c r="A86" s="10" t="s">
        <v>0</v>
      </c>
      <c r="B86" s="1" t="s">
        <v>161</v>
      </c>
      <c r="C86" s="22">
        <v>0</v>
      </c>
      <c r="D86" s="17">
        <v>0</v>
      </c>
      <c r="E86" s="13">
        <v>0</v>
      </c>
      <c r="F86" s="61"/>
    </row>
    <row r="87" spans="1:6" x14ac:dyDescent="0.2">
      <c r="A87" s="10" t="s">
        <v>0</v>
      </c>
      <c r="B87" s="1" t="s">
        <v>162</v>
      </c>
      <c r="C87" s="22">
        <v>0</v>
      </c>
      <c r="D87" s="17">
        <v>0</v>
      </c>
      <c r="E87" s="13">
        <v>0</v>
      </c>
      <c r="F87" s="61"/>
    </row>
    <row r="88" spans="1:6" x14ac:dyDescent="0.2">
      <c r="A88" s="10" t="s">
        <v>0</v>
      </c>
      <c r="B88" s="1" t="s">
        <v>163</v>
      </c>
      <c r="C88" s="22">
        <v>79143988</v>
      </c>
      <c r="D88" s="17">
        <v>68979097.469999999</v>
      </c>
      <c r="E88" s="13">
        <f t="shared" si="3"/>
        <v>87.156459022509708</v>
      </c>
      <c r="F88" s="61"/>
    </row>
    <row r="89" spans="1:6" ht="47.25" x14ac:dyDescent="0.2">
      <c r="A89" s="10" t="s">
        <v>0</v>
      </c>
      <c r="B89" s="9" t="s">
        <v>17</v>
      </c>
      <c r="C89" s="22">
        <f>C91+C92+C93</f>
        <v>45775946.280000001</v>
      </c>
      <c r="D89" s="22">
        <f>D91+D92+D93</f>
        <v>37529082.409999996</v>
      </c>
      <c r="E89" s="13">
        <f t="shared" si="3"/>
        <v>81.98428532846485</v>
      </c>
      <c r="F89" s="61"/>
    </row>
    <row r="90" spans="1:6" x14ac:dyDescent="0.2">
      <c r="A90" s="7" t="s">
        <v>0</v>
      </c>
      <c r="B90" s="1" t="s">
        <v>160</v>
      </c>
      <c r="C90" s="22"/>
      <c r="D90" s="17"/>
      <c r="E90" s="13"/>
      <c r="F90" s="61"/>
    </row>
    <row r="91" spans="1:6" x14ac:dyDescent="0.2">
      <c r="A91" s="10" t="s">
        <v>0</v>
      </c>
      <c r="B91" s="1" t="s">
        <v>161</v>
      </c>
      <c r="C91" s="22">
        <v>0</v>
      </c>
      <c r="D91" s="17">
        <v>0</v>
      </c>
      <c r="E91" s="13">
        <v>0</v>
      </c>
      <c r="F91" s="61"/>
    </row>
    <row r="92" spans="1:6" x14ac:dyDescent="0.2">
      <c r="A92" s="10" t="s">
        <v>0</v>
      </c>
      <c r="B92" s="1" t="s">
        <v>162</v>
      </c>
      <c r="C92" s="22">
        <v>0</v>
      </c>
      <c r="D92" s="17">
        <v>0</v>
      </c>
      <c r="E92" s="13">
        <v>0</v>
      </c>
      <c r="F92" s="61"/>
    </row>
    <row r="93" spans="1:6" x14ac:dyDescent="0.2">
      <c r="A93" s="10" t="s">
        <v>0</v>
      </c>
      <c r="B93" s="1" t="s">
        <v>163</v>
      </c>
      <c r="C93" s="22">
        <v>45775946.280000001</v>
      </c>
      <c r="D93" s="17">
        <v>37529082.409999996</v>
      </c>
      <c r="E93" s="13">
        <f t="shared" si="3"/>
        <v>81.98428532846485</v>
      </c>
      <c r="F93" s="61"/>
    </row>
    <row r="94" spans="1:6" ht="31.5" x14ac:dyDescent="0.2">
      <c r="A94" s="10" t="s">
        <v>0</v>
      </c>
      <c r="B94" s="9" t="s">
        <v>18</v>
      </c>
      <c r="C94" s="22">
        <f>C96+C97+C98</f>
        <v>39084000</v>
      </c>
      <c r="D94" s="22">
        <f>D96+D97+D98</f>
        <v>35799994.68</v>
      </c>
      <c r="E94" s="13">
        <f t="shared" si="3"/>
        <v>91.597571077678836</v>
      </c>
      <c r="F94" s="61"/>
    </row>
    <row r="95" spans="1:6" x14ac:dyDescent="0.2">
      <c r="A95" s="7" t="s">
        <v>0</v>
      </c>
      <c r="B95" s="1" t="s">
        <v>160</v>
      </c>
      <c r="C95" s="22"/>
      <c r="D95" s="21"/>
      <c r="E95" s="13"/>
      <c r="F95" s="61"/>
    </row>
    <row r="96" spans="1:6" x14ac:dyDescent="0.2">
      <c r="A96" s="10" t="s">
        <v>0</v>
      </c>
      <c r="B96" s="1" t="s">
        <v>161</v>
      </c>
      <c r="C96" s="22">
        <v>0</v>
      </c>
      <c r="D96" s="17">
        <v>0</v>
      </c>
      <c r="E96" s="13">
        <v>0</v>
      </c>
      <c r="F96" s="61"/>
    </row>
    <row r="97" spans="1:6" x14ac:dyDescent="0.2">
      <c r="A97" s="10" t="s">
        <v>0</v>
      </c>
      <c r="B97" s="1" t="s">
        <v>162</v>
      </c>
      <c r="C97" s="22">
        <v>0</v>
      </c>
      <c r="D97" s="17">
        <v>0</v>
      </c>
      <c r="E97" s="13">
        <v>0</v>
      </c>
      <c r="F97" s="61"/>
    </row>
    <row r="98" spans="1:6" x14ac:dyDescent="0.2">
      <c r="A98" s="10" t="s">
        <v>0</v>
      </c>
      <c r="B98" s="1" t="s">
        <v>163</v>
      </c>
      <c r="C98" s="22">
        <v>39084000</v>
      </c>
      <c r="D98" s="17">
        <v>35799994.68</v>
      </c>
      <c r="E98" s="13">
        <f t="shared" ref="E98:E164" si="9">D98/C98*100</f>
        <v>91.597571077678836</v>
      </c>
      <c r="F98" s="61"/>
    </row>
    <row r="99" spans="1:6" ht="31.5" x14ac:dyDescent="0.2">
      <c r="A99" s="10"/>
      <c r="B99" s="9" t="s">
        <v>202</v>
      </c>
      <c r="C99" s="22">
        <f>C101+C102+C103</f>
        <v>22007537.460000001</v>
      </c>
      <c r="D99" s="22">
        <f>D101+D102+D103</f>
        <v>22007537.460000001</v>
      </c>
      <c r="E99" s="13">
        <f t="shared" si="9"/>
        <v>100</v>
      </c>
      <c r="F99" s="61"/>
    </row>
    <row r="100" spans="1:6" x14ac:dyDescent="0.2">
      <c r="A100" s="10"/>
      <c r="B100" s="1" t="s">
        <v>160</v>
      </c>
      <c r="C100" s="22"/>
      <c r="D100" s="17"/>
      <c r="E100" s="13"/>
      <c r="F100" s="61"/>
    </row>
    <row r="101" spans="1:6" x14ac:dyDescent="0.2">
      <c r="A101" s="10"/>
      <c r="B101" s="1" t="s">
        <v>161</v>
      </c>
      <c r="C101" s="22">
        <v>21831700</v>
      </c>
      <c r="D101" s="17">
        <v>21831700</v>
      </c>
      <c r="E101" s="13">
        <f t="shared" si="9"/>
        <v>100</v>
      </c>
      <c r="F101" s="61"/>
    </row>
    <row r="102" spans="1:6" x14ac:dyDescent="0.2">
      <c r="A102" s="10"/>
      <c r="B102" s="1" t="s">
        <v>162</v>
      </c>
      <c r="C102" s="22">
        <v>143211.60999999999</v>
      </c>
      <c r="D102" s="17">
        <v>143211.60999999999</v>
      </c>
      <c r="E102" s="13">
        <f t="shared" si="9"/>
        <v>100</v>
      </c>
      <c r="F102" s="61"/>
    </row>
    <row r="103" spans="1:6" x14ac:dyDescent="0.2">
      <c r="A103" s="10"/>
      <c r="B103" s="1" t="s">
        <v>163</v>
      </c>
      <c r="C103" s="22">
        <v>32625.85</v>
      </c>
      <c r="D103" s="17">
        <v>32625.85</v>
      </c>
      <c r="E103" s="13">
        <f t="shared" si="9"/>
        <v>100</v>
      </c>
      <c r="F103" s="61"/>
    </row>
    <row r="104" spans="1:6" ht="63" x14ac:dyDescent="0.2">
      <c r="A104" s="10" t="s">
        <v>0</v>
      </c>
      <c r="B104" s="9" t="s">
        <v>19</v>
      </c>
      <c r="C104" s="22">
        <f>C106+C107+C108</f>
        <v>26907963.170000002</v>
      </c>
      <c r="D104" s="22">
        <f>D106+D107+D108</f>
        <v>25800339.98</v>
      </c>
      <c r="E104" s="13">
        <f t="shared" si="9"/>
        <v>95.883660227263491</v>
      </c>
      <c r="F104" s="61"/>
    </row>
    <row r="105" spans="1:6" x14ac:dyDescent="0.2">
      <c r="A105" s="7" t="s">
        <v>0</v>
      </c>
      <c r="B105" s="1" t="s">
        <v>160</v>
      </c>
      <c r="C105" s="22"/>
      <c r="D105" s="21"/>
      <c r="E105" s="13"/>
      <c r="F105" s="61"/>
    </row>
    <row r="106" spans="1:6" x14ac:dyDescent="0.2">
      <c r="A106" s="10" t="s">
        <v>0</v>
      </c>
      <c r="B106" s="1" t="s">
        <v>161</v>
      </c>
      <c r="C106" s="22">
        <v>0</v>
      </c>
      <c r="D106" s="22">
        <v>0</v>
      </c>
      <c r="E106" s="22">
        <v>0</v>
      </c>
      <c r="F106" s="61"/>
    </row>
    <row r="107" spans="1:6" x14ac:dyDescent="0.2">
      <c r="A107" s="10" t="s">
        <v>0</v>
      </c>
      <c r="B107" s="1" t="s">
        <v>162</v>
      </c>
      <c r="C107" s="22">
        <v>0</v>
      </c>
      <c r="D107" s="22">
        <v>0</v>
      </c>
      <c r="E107" s="22">
        <v>0</v>
      </c>
      <c r="F107" s="61"/>
    </row>
    <row r="108" spans="1:6" x14ac:dyDescent="0.2">
      <c r="A108" s="10" t="s">
        <v>0</v>
      </c>
      <c r="B108" s="1" t="s">
        <v>163</v>
      </c>
      <c r="C108" s="22">
        <v>26907963.170000002</v>
      </c>
      <c r="D108" s="17">
        <v>25800339.98</v>
      </c>
      <c r="E108" s="13">
        <f t="shared" si="9"/>
        <v>95.883660227263491</v>
      </c>
      <c r="F108" s="61"/>
    </row>
    <row r="109" spans="1:6" ht="31.5" x14ac:dyDescent="0.2">
      <c r="A109" s="10" t="s">
        <v>0</v>
      </c>
      <c r="B109" s="9" t="s">
        <v>20</v>
      </c>
      <c r="C109" s="22">
        <f>C111+C112+C113</f>
        <v>8400775</v>
      </c>
      <c r="D109" s="22">
        <f>D111+D112+D113</f>
        <v>8400723.4399999995</v>
      </c>
      <c r="E109" s="13">
        <f t="shared" si="9"/>
        <v>99.999386247102194</v>
      </c>
      <c r="F109" s="61"/>
    </row>
    <row r="110" spans="1:6" x14ac:dyDescent="0.2">
      <c r="A110" s="7" t="s">
        <v>0</v>
      </c>
      <c r="B110" s="1" t="s">
        <v>160</v>
      </c>
      <c r="C110" s="22"/>
      <c r="D110" s="17"/>
      <c r="E110" s="13"/>
      <c r="F110" s="61"/>
    </row>
    <row r="111" spans="1:6" x14ac:dyDescent="0.2">
      <c r="A111" s="10" t="s">
        <v>0</v>
      </c>
      <c r="B111" s="1" t="s">
        <v>161</v>
      </c>
      <c r="C111" s="22">
        <v>0</v>
      </c>
      <c r="D111" s="17">
        <v>0</v>
      </c>
      <c r="E111" s="13">
        <v>0</v>
      </c>
      <c r="F111" s="61"/>
    </row>
    <row r="112" spans="1:6" x14ac:dyDescent="0.2">
      <c r="A112" s="10" t="s">
        <v>0</v>
      </c>
      <c r="B112" s="1" t="s">
        <v>162</v>
      </c>
      <c r="C112" s="22">
        <v>6309500</v>
      </c>
      <c r="D112" s="17">
        <v>6309500</v>
      </c>
      <c r="E112" s="13">
        <f t="shared" si="9"/>
        <v>100</v>
      </c>
      <c r="F112" s="61"/>
    </row>
    <row r="113" spans="1:6" x14ac:dyDescent="0.2">
      <c r="A113" s="10" t="s">
        <v>0</v>
      </c>
      <c r="B113" s="1" t="s">
        <v>163</v>
      </c>
      <c r="C113" s="22">
        <v>2091275</v>
      </c>
      <c r="D113" s="17">
        <v>2091223.44</v>
      </c>
      <c r="E113" s="13">
        <f t="shared" si="9"/>
        <v>99.997534518415804</v>
      </c>
      <c r="F113" s="61"/>
    </row>
    <row r="114" spans="1:6" x14ac:dyDescent="0.2">
      <c r="A114" s="10" t="s">
        <v>21</v>
      </c>
      <c r="B114" s="28" t="s">
        <v>200</v>
      </c>
      <c r="C114" s="22">
        <f>C116+C117+C118</f>
        <v>5783977.3899999997</v>
      </c>
      <c r="D114" s="22">
        <f>D116+D117+D118</f>
        <v>2847841.6399999997</v>
      </c>
      <c r="E114" s="13">
        <f t="shared" si="9"/>
        <v>49.236735346228585</v>
      </c>
      <c r="F114" s="61"/>
    </row>
    <row r="115" spans="1:6" x14ac:dyDescent="0.2">
      <c r="A115" s="10"/>
      <c r="B115" s="1" t="s">
        <v>160</v>
      </c>
      <c r="C115" s="22"/>
      <c r="D115" s="21"/>
      <c r="E115" s="13"/>
      <c r="F115" s="61"/>
    </row>
    <row r="116" spans="1:6" x14ac:dyDescent="0.2">
      <c r="A116" s="10"/>
      <c r="B116" s="1" t="s">
        <v>161</v>
      </c>
      <c r="C116" s="22">
        <f>C121</f>
        <v>0</v>
      </c>
      <c r="D116" s="22">
        <f>D121</f>
        <v>0</v>
      </c>
      <c r="E116" s="13">
        <v>0</v>
      </c>
      <c r="F116" s="61"/>
    </row>
    <row r="117" spans="1:6" x14ac:dyDescent="0.2">
      <c r="A117" s="10"/>
      <c r="B117" s="1" t="s">
        <v>162</v>
      </c>
      <c r="C117" s="22">
        <f>C122</f>
        <v>0</v>
      </c>
      <c r="D117" s="22">
        <f>D122</f>
        <v>0</v>
      </c>
      <c r="E117" s="13">
        <v>0</v>
      </c>
      <c r="F117" s="61"/>
    </row>
    <row r="118" spans="1:6" x14ac:dyDescent="0.2">
      <c r="A118" s="10"/>
      <c r="B118" s="1" t="s">
        <v>163</v>
      </c>
      <c r="C118" s="22">
        <f>C123+C128</f>
        <v>5783977.3899999997</v>
      </c>
      <c r="D118" s="22">
        <f>D123+D128</f>
        <v>2847841.6399999997</v>
      </c>
      <c r="E118" s="13">
        <f t="shared" si="9"/>
        <v>49.236735346228585</v>
      </c>
      <c r="F118" s="61"/>
    </row>
    <row r="119" spans="1:6" ht="31.5" x14ac:dyDescent="0.2">
      <c r="A119" s="10"/>
      <c r="B119" s="32" t="s">
        <v>22</v>
      </c>
      <c r="C119" s="22">
        <f>C121+C122+C123</f>
        <v>2321744.7599999998</v>
      </c>
      <c r="D119" s="22">
        <f>D121+D122+D123</f>
        <v>113609.01</v>
      </c>
      <c r="E119" s="13">
        <f t="shared" si="9"/>
        <v>4.8932601015109007</v>
      </c>
      <c r="F119" s="61"/>
    </row>
    <row r="120" spans="1:6" x14ac:dyDescent="0.2">
      <c r="A120" s="10"/>
      <c r="B120" s="1" t="s">
        <v>160</v>
      </c>
      <c r="C120" s="22"/>
      <c r="D120" s="22"/>
      <c r="E120" s="13"/>
      <c r="F120" s="61"/>
    </row>
    <row r="121" spans="1:6" x14ac:dyDescent="0.2">
      <c r="A121" s="10"/>
      <c r="B121" s="1" t="s">
        <v>161</v>
      </c>
      <c r="C121" s="22">
        <v>0</v>
      </c>
      <c r="D121" s="22">
        <v>0</v>
      </c>
      <c r="E121" s="13">
        <v>0</v>
      </c>
      <c r="F121" s="61"/>
    </row>
    <row r="122" spans="1:6" x14ac:dyDescent="0.2">
      <c r="A122" s="10"/>
      <c r="B122" s="1" t="s">
        <v>162</v>
      </c>
      <c r="C122" s="22">
        <v>0</v>
      </c>
      <c r="D122" s="22">
        <v>0</v>
      </c>
      <c r="E122" s="13">
        <v>0</v>
      </c>
      <c r="F122" s="61"/>
    </row>
    <row r="123" spans="1:6" x14ac:dyDescent="0.2">
      <c r="A123" s="10"/>
      <c r="B123" s="1" t="s">
        <v>163</v>
      </c>
      <c r="C123" s="22">
        <v>2321744.7599999998</v>
      </c>
      <c r="D123" s="22">
        <v>113609.01</v>
      </c>
      <c r="E123" s="13">
        <f t="shared" si="9"/>
        <v>4.8932601015109007</v>
      </c>
      <c r="F123" s="61"/>
    </row>
    <row r="124" spans="1:6" ht="31.5" x14ac:dyDescent="0.2">
      <c r="A124" s="10"/>
      <c r="B124" s="27" t="s">
        <v>222</v>
      </c>
      <c r="C124" s="22">
        <f>C126+C127+C128</f>
        <v>3462232.63</v>
      </c>
      <c r="D124" s="22">
        <f>D126+D127+D128</f>
        <v>2734232.63</v>
      </c>
      <c r="E124" s="13">
        <f t="shared" si="9"/>
        <v>78.973105570898625</v>
      </c>
      <c r="F124" s="61"/>
    </row>
    <row r="125" spans="1:6" x14ac:dyDescent="0.2">
      <c r="A125" s="10"/>
      <c r="B125" s="1" t="s">
        <v>160</v>
      </c>
      <c r="C125" s="22"/>
      <c r="D125" s="22"/>
      <c r="E125" s="13"/>
      <c r="F125" s="61"/>
    </row>
    <row r="126" spans="1:6" x14ac:dyDescent="0.2">
      <c r="A126" s="10"/>
      <c r="B126" s="1" t="s">
        <v>161</v>
      </c>
      <c r="C126" s="22">
        <v>0</v>
      </c>
      <c r="D126" s="22">
        <v>0</v>
      </c>
      <c r="E126" s="13">
        <v>0</v>
      </c>
      <c r="F126" s="61"/>
    </row>
    <row r="127" spans="1:6" x14ac:dyDescent="0.2">
      <c r="A127" s="10"/>
      <c r="B127" s="1" t="s">
        <v>162</v>
      </c>
      <c r="C127" s="22">
        <v>0</v>
      </c>
      <c r="D127" s="22">
        <v>0</v>
      </c>
      <c r="E127" s="13">
        <v>0</v>
      </c>
      <c r="F127" s="61"/>
    </row>
    <row r="128" spans="1:6" x14ac:dyDescent="0.2">
      <c r="A128" s="10"/>
      <c r="B128" s="1" t="s">
        <v>163</v>
      </c>
      <c r="C128" s="22">
        <v>3462232.63</v>
      </c>
      <c r="D128" s="22">
        <v>2734232.63</v>
      </c>
      <c r="E128" s="13">
        <f t="shared" si="9"/>
        <v>78.973105570898625</v>
      </c>
      <c r="F128" s="61"/>
    </row>
    <row r="129" spans="1:6" ht="47.25" x14ac:dyDescent="0.2">
      <c r="A129" s="10" t="s">
        <v>23</v>
      </c>
      <c r="B129" s="28" t="s">
        <v>24</v>
      </c>
      <c r="C129" s="22">
        <f>C131+C132+C133</f>
        <v>2583200</v>
      </c>
      <c r="D129" s="22">
        <f>D131+D132+D133</f>
        <v>2189377.66</v>
      </c>
      <c r="E129" s="13">
        <f t="shared" si="9"/>
        <v>84.754477392381546</v>
      </c>
      <c r="F129" s="61"/>
    </row>
    <row r="130" spans="1:6" x14ac:dyDescent="0.2">
      <c r="A130" s="10"/>
      <c r="B130" s="1" t="s">
        <v>160</v>
      </c>
      <c r="C130" s="22"/>
      <c r="D130" s="21"/>
      <c r="E130" s="13"/>
      <c r="F130" s="61"/>
    </row>
    <row r="131" spans="1:6" x14ac:dyDescent="0.2">
      <c r="A131" s="10"/>
      <c r="B131" s="1" t="s">
        <v>161</v>
      </c>
      <c r="C131" s="22">
        <f t="shared" ref="C131:D133" si="10">C136</f>
        <v>0</v>
      </c>
      <c r="D131" s="22">
        <f t="shared" si="10"/>
        <v>0</v>
      </c>
      <c r="E131" s="13">
        <v>0</v>
      </c>
      <c r="F131" s="61"/>
    </row>
    <row r="132" spans="1:6" x14ac:dyDescent="0.2">
      <c r="A132" s="10"/>
      <c r="B132" s="1" t="s">
        <v>162</v>
      </c>
      <c r="C132" s="22">
        <f t="shared" si="10"/>
        <v>0</v>
      </c>
      <c r="D132" s="22">
        <f t="shared" si="10"/>
        <v>0</v>
      </c>
      <c r="E132" s="13">
        <v>0</v>
      </c>
      <c r="F132" s="61"/>
    </row>
    <row r="133" spans="1:6" x14ac:dyDescent="0.2">
      <c r="A133" s="10"/>
      <c r="B133" s="1" t="s">
        <v>163</v>
      </c>
      <c r="C133" s="22">
        <f t="shared" si="10"/>
        <v>2583200</v>
      </c>
      <c r="D133" s="22">
        <f t="shared" si="10"/>
        <v>2189377.66</v>
      </c>
      <c r="E133" s="13">
        <f t="shared" si="9"/>
        <v>84.754477392381546</v>
      </c>
      <c r="F133" s="61"/>
    </row>
    <row r="134" spans="1:6" x14ac:dyDescent="0.2">
      <c r="A134" s="11"/>
      <c r="B134" s="9" t="s">
        <v>25</v>
      </c>
      <c r="C134" s="22">
        <f>C136+C137+C138</f>
        <v>2583200</v>
      </c>
      <c r="D134" s="22">
        <f>D136+D137+D138</f>
        <v>2189377.66</v>
      </c>
      <c r="E134" s="13">
        <f t="shared" si="9"/>
        <v>84.754477392381546</v>
      </c>
      <c r="F134" s="61"/>
    </row>
    <row r="135" spans="1:6" x14ac:dyDescent="0.2">
      <c r="A135" s="10" t="s">
        <v>0</v>
      </c>
      <c r="B135" s="1" t="s">
        <v>160</v>
      </c>
      <c r="C135" s="22"/>
      <c r="D135" s="17"/>
      <c r="E135" s="13"/>
      <c r="F135" s="61"/>
    </row>
    <row r="136" spans="1:6" x14ac:dyDescent="0.2">
      <c r="A136" s="10" t="s">
        <v>0</v>
      </c>
      <c r="B136" s="1" t="s">
        <v>161</v>
      </c>
      <c r="C136" s="22">
        <v>0</v>
      </c>
      <c r="D136" s="17">
        <v>0</v>
      </c>
      <c r="E136" s="13">
        <v>0</v>
      </c>
      <c r="F136" s="61"/>
    </row>
    <row r="137" spans="1:6" x14ac:dyDescent="0.2">
      <c r="A137" s="10" t="s">
        <v>0</v>
      </c>
      <c r="B137" s="1" t="s">
        <v>162</v>
      </c>
      <c r="C137" s="22">
        <v>0</v>
      </c>
      <c r="D137" s="17">
        <v>0</v>
      </c>
      <c r="E137" s="13">
        <v>0</v>
      </c>
      <c r="F137" s="61"/>
    </row>
    <row r="138" spans="1:6" x14ac:dyDescent="0.2">
      <c r="A138" s="10" t="s">
        <v>0</v>
      </c>
      <c r="B138" s="1" t="s">
        <v>163</v>
      </c>
      <c r="C138" s="22">
        <v>2583200</v>
      </c>
      <c r="D138" s="17">
        <v>2189377.66</v>
      </c>
      <c r="E138" s="13">
        <f t="shared" si="9"/>
        <v>84.754477392381546</v>
      </c>
      <c r="F138" s="61"/>
    </row>
    <row r="139" spans="1:6" ht="47.25" x14ac:dyDescent="0.2">
      <c r="A139" s="7" t="s">
        <v>26</v>
      </c>
      <c r="B139" s="8" t="s">
        <v>27</v>
      </c>
      <c r="C139" s="19">
        <f>C141+C142+C143</f>
        <v>306529229.71999997</v>
      </c>
      <c r="D139" s="19">
        <f>D141+D142+D143</f>
        <v>265215292.94000003</v>
      </c>
      <c r="E139" s="44">
        <f t="shared" si="9"/>
        <v>86.522023750316308</v>
      </c>
      <c r="F139" s="61"/>
    </row>
    <row r="140" spans="1:6" x14ac:dyDescent="0.2">
      <c r="A140" s="7"/>
      <c r="B140" s="1" t="s">
        <v>160</v>
      </c>
      <c r="C140" s="22"/>
      <c r="D140" s="20"/>
      <c r="E140" s="44"/>
      <c r="F140" s="61"/>
    </row>
    <row r="141" spans="1:6" x14ac:dyDescent="0.2">
      <c r="A141" s="7"/>
      <c r="B141" s="2" t="s">
        <v>161</v>
      </c>
      <c r="C141" s="19">
        <f t="shared" ref="C141:D143" si="11">C146+C161+C176</f>
        <v>0</v>
      </c>
      <c r="D141" s="19">
        <f t="shared" si="11"/>
        <v>0</v>
      </c>
      <c r="E141" s="44">
        <v>0</v>
      </c>
      <c r="F141" s="61"/>
    </row>
    <row r="142" spans="1:6" x14ac:dyDescent="0.2">
      <c r="A142" s="7"/>
      <c r="B142" s="2" t="s">
        <v>162</v>
      </c>
      <c r="C142" s="19">
        <f t="shared" si="11"/>
        <v>10329634.77</v>
      </c>
      <c r="D142" s="19">
        <f t="shared" si="11"/>
        <v>10329634.77</v>
      </c>
      <c r="E142" s="44">
        <f t="shared" si="9"/>
        <v>100</v>
      </c>
      <c r="F142" s="61"/>
    </row>
    <row r="143" spans="1:6" x14ac:dyDescent="0.2">
      <c r="A143" s="7"/>
      <c r="B143" s="2" t="s">
        <v>163</v>
      </c>
      <c r="C143" s="19">
        <f t="shared" si="11"/>
        <v>296199594.94999999</v>
      </c>
      <c r="D143" s="19">
        <f t="shared" si="11"/>
        <v>254885658.17000002</v>
      </c>
      <c r="E143" s="45">
        <f t="shared" si="9"/>
        <v>86.051994167320188</v>
      </c>
      <c r="F143" s="61"/>
    </row>
    <row r="144" spans="1:6" ht="31.5" x14ac:dyDescent="0.2">
      <c r="A144" s="10" t="s">
        <v>28</v>
      </c>
      <c r="B144" s="28" t="s">
        <v>199</v>
      </c>
      <c r="C144" s="22">
        <f>C146+C147+C148</f>
        <v>45704915.320000008</v>
      </c>
      <c r="D144" s="22">
        <f>D146+D147+D148</f>
        <v>41422123.5</v>
      </c>
      <c r="E144" s="13">
        <f t="shared" si="9"/>
        <v>90.629472147548427</v>
      </c>
      <c r="F144" s="61"/>
    </row>
    <row r="145" spans="1:6" x14ac:dyDescent="0.2">
      <c r="A145" s="10"/>
      <c r="B145" s="1" t="s">
        <v>160</v>
      </c>
      <c r="C145" s="22"/>
      <c r="D145" s="21"/>
      <c r="E145" s="13"/>
      <c r="F145" s="61"/>
    </row>
    <row r="146" spans="1:6" x14ac:dyDescent="0.2">
      <c r="A146" s="10"/>
      <c r="B146" s="1" t="s">
        <v>161</v>
      </c>
      <c r="C146" s="22">
        <f t="shared" ref="C146:D148" si="12">C151+C156</f>
        <v>0</v>
      </c>
      <c r="D146" s="22">
        <f t="shared" si="12"/>
        <v>0</v>
      </c>
      <c r="E146" s="13">
        <v>0</v>
      </c>
      <c r="F146" s="61"/>
    </row>
    <row r="147" spans="1:6" x14ac:dyDescent="0.2">
      <c r="A147" s="10"/>
      <c r="B147" s="1" t="s">
        <v>162</v>
      </c>
      <c r="C147" s="22">
        <f t="shared" si="12"/>
        <v>10329634.77</v>
      </c>
      <c r="D147" s="22">
        <f t="shared" si="12"/>
        <v>10329634.77</v>
      </c>
      <c r="E147" s="13">
        <f t="shared" si="9"/>
        <v>100</v>
      </c>
      <c r="F147" s="61"/>
    </row>
    <row r="148" spans="1:6" x14ac:dyDescent="0.2">
      <c r="A148" s="10"/>
      <c r="B148" s="1" t="s">
        <v>163</v>
      </c>
      <c r="C148" s="22">
        <f t="shared" si="12"/>
        <v>35375280.550000004</v>
      </c>
      <c r="D148" s="22">
        <f t="shared" si="12"/>
        <v>31092488.73</v>
      </c>
      <c r="E148" s="13">
        <f t="shared" si="9"/>
        <v>87.893264015400135</v>
      </c>
      <c r="F148" s="61"/>
    </row>
    <row r="149" spans="1:6" ht="31.5" x14ac:dyDescent="0.2">
      <c r="A149" s="11"/>
      <c r="B149" s="9" t="s">
        <v>29</v>
      </c>
      <c r="C149" s="22">
        <f>C151+C152+C153</f>
        <v>32792871.850000001</v>
      </c>
      <c r="D149" s="22">
        <f>D151+D152+D153</f>
        <v>28510080.030000001</v>
      </c>
      <c r="E149" s="13">
        <f t="shared" si="9"/>
        <v>86.939869616817361</v>
      </c>
      <c r="F149" s="61"/>
    </row>
    <row r="150" spans="1:6" x14ac:dyDescent="0.2">
      <c r="A150" s="10" t="s">
        <v>0</v>
      </c>
      <c r="B150" s="1" t="s">
        <v>160</v>
      </c>
      <c r="C150" s="22"/>
      <c r="D150" s="17"/>
      <c r="E150" s="13"/>
      <c r="F150" s="61"/>
    </row>
    <row r="151" spans="1:6" x14ac:dyDescent="0.2">
      <c r="A151" s="10" t="s">
        <v>0</v>
      </c>
      <c r="B151" s="1" t="s">
        <v>161</v>
      </c>
      <c r="C151" s="22">
        <v>0</v>
      </c>
      <c r="D151" s="17">
        <v>0</v>
      </c>
      <c r="E151" s="13">
        <v>0</v>
      </c>
      <c r="F151" s="61"/>
    </row>
    <row r="152" spans="1:6" x14ac:dyDescent="0.2">
      <c r="A152" s="10" t="s">
        <v>0</v>
      </c>
      <c r="B152" s="1" t="s">
        <v>162</v>
      </c>
      <c r="C152" s="22">
        <v>0</v>
      </c>
      <c r="D152" s="17">
        <v>0</v>
      </c>
      <c r="E152" s="13">
        <v>0</v>
      </c>
      <c r="F152" s="61"/>
    </row>
    <row r="153" spans="1:6" x14ac:dyDescent="0.2">
      <c r="A153" s="10" t="s">
        <v>0</v>
      </c>
      <c r="B153" s="1" t="s">
        <v>163</v>
      </c>
      <c r="C153" s="22">
        <v>32792871.850000001</v>
      </c>
      <c r="D153" s="17">
        <v>28510080.030000001</v>
      </c>
      <c r="E153" s="13">
        <f t="shared" si="9"/>
        <v>86.939869616817361</v>
      </c>
      <c r="F153" s="61"/>
    </row>
    <row r="154" spans="1:6" ht="63" x14ac:dyDescent="0.2">
      <c r="A154" s="10"/>
      <c r="B154" s="58" t="s">
        <v>213</v>
      </c>
      <c r="C154" s="22">
        <f>C156+C157+C158</f>
        <v>12912043.469999999</v>
      </c>
      <c r="D154" s="22">
        <f>D156+D157+D158</f>
        <v>12912043.469999999</v>
      </c>
      <c r="E154" s="13">
        <f t="shared" si="9"/>
        <v>100</v>
      </c>
      <c r="F154" s="61"/>
    </row>
    <row r="155" spans="1:6" x14ac:dyDescent="0.2">
      <c r="A155" s="10"/>
      <c r="B155" s="1" t="s">
        <v>160</v>
      </c>
      <c r="C155" s="22"/>
      <c r="D155" s="17"/>
      <c r="E155" s="13"/>
      <c r="F155" s="61"/>
    </row>
    <row r="156" spans="1:6" x14ac:dyDescent="0.2">
      <c r="A156" s="10"/>
      <c r="B156" s="1" t="s">
        <v>161</v>
      </c>
      <c r="C156" s="22">
        <v>0</v>
      </c>
      <c r="D156" s="17">
        <v>0</v>
      </c>
      <c r="E156" s="13">
        <v>0</v>
      </c>
      <c r="F156" s="61"/>
    </row>
    <row r="157" spans="1:6" x14ac:dyDescent="0.2">
      <c r="A157" s="10"/>
      <c r="B157" s="1" t="s">
        <v>162</v>
      </c>
      <c r="C157" s="22">
        <v>10329634.77</v>
      </c>
      <c r="D157" s="17">
        <v>10329634.77</v>
      </c>
      <c r="E157" s="13">
        <f t="shared" si="9"/>
        <v>100</v>
      </c>
      <c r="F157" s="61"/>
    </row>
    <row r="158" spans="1:6" x14ac:dyDescent="0.2">
      <c r="A158" s="10"/>
      <c r="B158" s="1" t="s">
        <v>163</v>
      </c>
      <c r="C158" s="22">
        <v>2582408.7000000002</v>
      </c>
      <c r="D158" s="17">
        <v>2582408.7000000002</v>
      </c>
      <c r="E158" s="13">
        <f t="shared" si="9"/>
        <v>100</v>
      </c>
      <c r="F158" s="61"/>
    </row>
    <row r="159" spans="1:6" ht="31.5" x14ac:dyDescent="0.2">
      <c r="A159" s="10" t="s">
        <v>30</v>
      </c>
      <c r="B159" s="28" t="s">
        <v>198</v>
      </c>
      <c r="C159" s="22">
        <f>C161+C162+C163</f>
        <v>241125143.03999999</v>
      </c>
      <c r="D159" s="22">
        <f>D161+D162+D163</f>
        <v>206843727.36000001</v>
      </c>
      <c r="E159" s="13">
        <f t="shared" si="9"/>
        <v>85.782728732559804</v>
      </c>
      <c r="F159" s="61"/>
    </row>
    <row r="160" spans="1:6" x14ac:dyDescent="0.2">
      <c r="A160" s="7"/>
      <c r="B160" s="1" t="s">
        <v>160</v>
      </c>
      <c r="C160" s="22"/>
      <c r="D160" s="20"/>
      <c r="E160" s="13"/>
      <c r="F160" s="61"/>
    </row>
    <row r="161" spans="1:6" x14ac:dyDescent="0.2">
      <c r="A161" s="10"/>
      <c r="B161" s="1" t="s">
        <v>161</v>
      </c>
      <c r="C161" s="22">
        <f t="shared" ref="C161:D163" si="13">C166+C171</f>
        <v>0</v>
      </c>
      <c r="D161" s="22">
        <f t="shared" si="13"/>
        <v>0</v>
      </c>
      <c r="E161" s="13">
        <v>0</v>
      </c>
      <c r="F161" s="61"/>
    </row>
    <row r="162" spans="1:6" x14ac:dyDescent="0.2">
      <c r="A162" s="10"/>
      <c r="B162" s="1" t="s">
        <v>162</v>
      </c>
      <c r="C162" s="22">
        <f t="shared" si="13"/>
        <v>0</v>
      </c>
      <c r="D162" s="22">
        <f t="shared" si="13"/>
        <v>0</v>
      </c>
      <c r="E162" s="13">
        <v>0</v>
      </c>
      <c r="F162" s="61"/>
    </row>
    <row r="163" spans="1:6" x14ac:dyDescent="0.2">
      <c r="A163" s="10"/>
      <c r="B163" s="1" t="s">
        <v>163</v>
      </c>
      <c r="C163" s="22">
        <f t="shared" si="13"/>
        <v>241125143.03999999</v>
      </c>
      <c r="D163" s="22">
        <f t="shared" si="13"/>
        <v>206843727.36000001</v>
      </c>
      <c r="E163" s="13">
        <f t="shared" si="9"/>
        <v>85.782728732559804</v>
      </c>
      <c r="F163" s="61"/>
    </row>
    <row r="164" spans="1:6" x14ac:dyDescent="0.2">
      <c r="A164" s="11"/>
      <c r="B164" s="9" t="s">
        <v>31</v>
      </c>
      <c r="C164" s="22">
        <f>C166+C167+C168</f>
        <v>240765143.03999999</v>
      </c>
      <c r="D164" s="22">
        <f>D166+D167+D168</f>
        <v>206513727.36000001</v>
      </c>
      <c r="E164" s="13">
        <f t="shared" si="9"/>
        <v>85.773930874076086</v>
      </c>
      <c r="F164" s="61"/>
    </row>
    <row r="165" spans="1:6" x14ac:dyDescent="0.2">
      <c r="A165" s="10" t="s">
        <v>0</v>
      </c>
      <c r="B165" s="1" t="s">
        <v>160</v>
      </c>
      <c r="C165" s="22"/>
      <c r="D165" s="17"/>
      <c r="E165" s="13"/>
      <c r="F165" s="61"/>
    </row>
    <row r="166" spans="1:6" x14ac:dyDescent="0.2">
      <c r="A166" s="10" t="s">
        <v>0</v>
      </c>
      <c r="B166" s="1" t="s">
        <v>161</v>
      </c>
      <c r="C166" s="22">
        <v>0</v>
      </c>
      <c r="D166" s="17">
        <v>0</v>
      </c>
      <c r="E166" s="13">
        <v>0</v>
      </c>
      <c r="F166" s="61"/>
    </row>
    <row r="167" spans="1:6" x14ac:dyDescent="0.2">
      <c r="A167" s="10" t="s">
        <v>0</v>
      </c>
      <c r="B167" s="1" t="s">
        <v>162</v>
      </c>
      <c r="C167" s="22">
        <v>0</v>
      </c>
      <c r="D167" s="17">
        <v>0</v>
      </c>
      <c r="E167" s="13">
        <v>0</v>
      </c>
      <c r="F167" s="61"/>
    </row>
    <row r="168" spans="1:6" x14ac:dyDescent="0.2">
      <c r="A168" s="10" t="s">
        <v>0</v>
      </c>
      <c r="B168" s="1" t="s">
        <v>163</v>
      </c>
      <c r="C168" s="22">
        <v>240765143.03999999</v>
      </c>
      <c r="D168" s="17">
        <v>206513727.36000001</v>
      </c>
      <c r="E168" s="13">
        <f t="shared" ref="E168:E219" si="14">D168/C168*100</f>
        <v>85.773930874076086</v>
      </c>
      <c r="F168" s="61"/>
    </row>
    <row r="169" spans="1:6" ht="78.75" x14ac:dyDescent="0.2">
      <c r="A169" s="10" t="s">
        <v>0</v>
      </c>
      <c r="B169" s="9" t="s">
        <v>32</v>
      </c>
      <c r="C169" s="22">
        <f>C171+C172+C173</f>
        <v>360000</v>
      </c>
      <c r="D169" s="22">
        <f>D171+D172+D173</f>
        <v>330000</v>
      </c>
      <c r="E169" s="13">
        <f t="shared" si="14"/>
        <v>91.666666666666657</v>
      </c>
      <c r="F169" s="61"/>
    </row>
    <row r="170" spans="1:6" x14ac:dyDescent="0.2">
      <c r="A170" s="7"/>
      <c r="B170" s="1" t="s">
        <v>160</v>
      </c>
      <c r="C170" s="19"/>
      <c r="D170" s="17"/>
      <c r="E170" s="13"/>
      <c r="F170" s="61"/>
    </row>
    <row r="171" spans="1:6" x14ac:dyDescent="0.2">
      <c r="A171" s="10"/>
      <c r="B171" s="1" t="s">
        <v>161</v>
      </c>
      <c r="C171" s="22">
        <v>0</v>
      </c>
      <c r="D171" s="17">
        <v>0</v>
      </c>
      <c r="E171" s="13">
        <v>0</v>
      </c>
      <c r="F171" s="61"/>
    </row>
    <row r="172" spans="1:6" x14ac:dyDescent="0.2">
      <c r="A172" s="10"/>
      <c r="B172" s="1" t="s">
        <v>162</v>
      </c>
      <c r="C172" s="22">
        <v>0</v>
      </c>
      <c r="D172" s="17">
        <v>0</v>
      </c>
      <c r="E172" s="13">
        <v>0</v>
      </c>
      <c r="F172" s="61"/>
    </row>
    <row r="173" spans="1:6" x14ac:dyDescent="0.2">
      <c r="A173" s="10"/>
      <c r="B173" s="1" t="s">
        <v>163</v>
      </c>
      <c r="C173" s="22">
        <v>360000</v>
      </c>
      <c r="D173" s="17">
        <v>330000</v>
      </c>
      <c r="E173" s="13">
        <f t="shared" si="14"/>
        <v>91.666666666666657</v>
      </c>
      <c r="F173" s="61"/>
    </row>
    <row r="174" spans="1:6" ht="47.25" x14ac:dyDescent="0.2">
      <c r="A174" s="10" t="s">
        <v>33</v>
      </c>
      <c r="B174" s="28" t="s">
        <v>34</v>
      </c>
      <c r="C174" s="22">
        <f>C176+C177+C178</f>
        <v>19699171.359999999</v>
      </c>
      <c r="D174" s="22">
        <f>D176+D177+D178</f>
        <v>16949442.079999998</v>
      </c>
      <c r="E174" s="13">
        <f t="shared" si="14"/>
        <v>86.041396210282002</v>
      </c>
      <c r="F174" s="61"/>
    </row>
    <row r="175" spans="1:6" x14ac:dyDescent="0.2">
      <c r="A175" s="10"/>
      <c r="B175" s="1" t="s">
        <v>160</v>
      </c>
      <c r="C175" s="22"/>
      <c r="D175" s="21"/>
      <c r="E175" s="13"/>
      <c r="F175" s="61"/>
    </row>
    <row r="176" spans="1:6" x14ac:dyDescent="0.2">
      <c r="A176" s="10"/>
      <c r="B176" s="1" t="s">
        <v>161</v>
      </c>
      <c r="C176" s="22">
        <f t="shared" ref="C176:D178" si="15">C181</f>
        <v>0</v>
      </c>
      <c r="D176" s="22">
        <f t="shared" si="15"/>
        <v>0</v>
      </c>
      <c r="E176" s="13">
        <v>0</v>
      </c>
      <c r="F176" s="61"/>
    </row>
    <row r="177" spans="1:6" x14ac:dyDescent="0.2">
      <c r="A177" s="10"/>
      <c r="B177" s="1" t="s">
        <v>162</v>
      </c>
      <c r="C177" s="22">
        <f t="shared" si="15"/>
        <v>0</v>
      </c>
      <c r="D177" s="22">
        <f t="shared" si="15"/>
        <v>0</v>
      </c>
      <c r="E177" s="13">
        <v>0</v>
      </c>
      <c r="F177" s="61"/>
    </row>
    <row r="178" spans="1:6" x14ac:dyDescent="0.2">
      <c r="A178" s="10"/>
      <c r="B178" s="1" t="s">
        <v>163</v>
      </c>
      <c r="C178" s="22">
        <f t="shared" si="15"/>
        <v>19699171.359999999</v>
      </c>
      <c r="D178" s="22">
        <f t="shared" si="15"/>
        <v>16949442.079999998</v>
      </c>
      <c r="E178" s="13">
        <f t="shared" si="14"/>
        <v>86.041396210282002</v>
      </c>
      <c r="F178" s="61"/>
    </row>
    <row r="179" spans="1:6" x14ac:dyDescent="0.2">
      <c r="A179" s="11"/>
      <c r="B179" s="9" t="s">
        <v>25</v>
      </c>
      <c r="C179" s="22">
        <f>C181+C182+C183</f>
        <v>19699171.359999999</v>
      </c>
      <c r="D179" s="22">
        <f>D181+D182+D183</f>
        <v>16949442.079999998</v>
      </c>
      <c r="E179" s="13">
        <f t="shared" si="14"/>
        <v>86.041396210282002</v>
      </c>
      <c r="F179" s="61"/>
    </row>
    <row r="180" spans="1:6" x14ac:dyDescent="0.2">
      <c r="A180" s="10"/>
      <c r="B180" s="1" t="s">
        <v>160</v>
      </c>
      <c r="C180" s="22"/>
      <c r="D180" s="17"/>
      <c r="E180" s="13"/>
      <c r="F180" s="61"/>
    </row>
    <row r="181" spans="1:6" x14ac:dyDescent="0.2">
      <c r="A181" s="10"/>
      <c r="B181" s="1" t="s">
        <v>161</v>
      </c>
      <c r="C181" s="22">
        <v>0</v>
      </c>
      <c r="D181" s="17">
        <v>0</v>
      </c>
      <c r="E181" s="13">
        <v>0</v>
      </c>
      <c r="F181" s="61"/>
    </row>
    <row r="182" spans="1:6" x14ac:dyDescent="0.2">
      <c r="A182" s="10"/>
      <c r="B182" s="1" t="s">
        <v>162</v>
      </c>
      <c r="C182" s="22">
        <v>0</v>
      </c>
      <c r="D182" s="17">
        <v>0</v>
      </c>
      <c r="E182" s="13">
        <v>0</v>
      </c>
      <c r="F182" s="61"/>
    </row>
    <row r="183" spans="1:6" x14ac:dyDescent="0.2">
      <c r="A183" s="10"/>
      <c r="B183" s="1" t="s">
        <v>163</v>
      </c>
      <c r="C183" s="22">
        <v>19699171.359999999</v>
      </c>
      <c r="D183" s="17">
        <v>16949442.079999998</v>
      </c>
      <c r="E183" s="13">
        <f t="shared" si="14"/>
        <v>86.041396210282002</v>
      </c>
      <c r="F183" s="61"/>
    </row>
    <row r="184" spans="1:6" ht="31.5" x14ac:dyDescent="0.2">
      <c r="A184" s="7" t="s">
        <v>35</v>
      </c>
      <c r="B184" s="8" t="s">
        <v>36</v>
      </c>
      <c r="C184" s="19">
        <f>C186+C187+C188</f>
        <v>398778</v>
      </c>
      <c r="D184" s="19">
        <f>D186+D187+D188</f>
        <v>297018.78999999998</v>
      </c>
      <c r="E184" s="44">
        <f t="shared" si="14"/>
        <v>74.482240745477426</v>
      </c>
      <c r="F184" s="61"/>
    </row>
    <row r="185" spans="1:6" x14ac:dyDescent="0.2">
      <c r="A185" s="7"/>
      <c r="B185" s="1" t="s">
        <v>160</v>
      </c>
      <c r="C185" s="22"/>
      <c r="D185" s="20"/>
      <c r="E185" s="13"/>
      <c r="F185" s="61"/>
    </row>
    <row r="186" spans="1:6" x14ac:dyDescent="0.2">
      <c r="A186" s="7"/>
      <c r="B186" s="2" t="s">
        <v>161</v>
      </c>
      <c r="C186" s="19">
        <f t="shared" ref="C186:D188" si="16">C191</f>
        <v>0</v>
      </c>
      <c r="D186" s="19">
        <f t="shared" si="16"/>
        <v>0</v>
      </c>
      <c r="E186" s="45">
        <v>0</v>
      </c>
      <c r="F186" s="61"/>
    </row>
    <row r="187" spans="1:6" x14ac:dyDescent="0.2">
      <c r="A187" s="7"/>
      <c r="B187" s="2" t="s">
        <v>162</v>
      </c>
      <c r="C187" s="19">
        <f t="shared" si="16"/>
        <v>339200</v>
      </c>
      <c r="D187" s="19">
        <f t="shared" si="16"/>
        <v>282441.28999999998</v>
      </c>
      <c r="E187" s="45">
        <f t="shared" si="14"/>
        <v>83.266889740566029</v>
      </c>
      <c r="F187" s="61"/>
    </row>
    <row r="188" spans="1:6" x14ac:dyDescent="0.2">
      <c r="A188" s="7"/>
      <c r="B188" s="2" t="s">
        <v>163</v>
      </c>
      <c r="C188" s="19">
        <f t="shared" si="16"/>
        <v>59578</v>
      </c>
      <c r="D188" s="19">
        <f t="shared" si="16"/>
        <v>14577.5</v>
      </c>
      <c r="E188" s="45">
        <f t="shared" si="14"/>
        <v>24.46792440162476</v>
      </c>
      <c r="F188" s="61"/>
    </row>
    <row r="189" spans="1:6" x14ac:dyDescent="0.2">
      <c r="A189" s="10" t="s">
        <v>37</v>
      </c>
      <c r="B189" s="28" t="s">
        <v>197</v>
      </c>
      <c r="C189" s="22">
        <f>C191+C192+C193</f>
        <v>398778</v>
      </c>
      <c r="D189" s="22">
        <f>D191+D192+D193</f>
        <v>297018.78999999998</v>
      </c>
      <c r="E189" s="13">
        <f t="shared" si="14"/>
        <v>74.482240745477426</v>
      </c>
      <c r="F189" s="61"/>
    </row>
    <row r="190" spans="1:6" x14ac:dyDescent="0.2">
      <c r="A190" s="10"/>
      <c r="B190" s="1" t="s">
        <v>160</v>
      </c>
      <c r="C190" s="22"/>
      <c r="D190" s="21"/>
      <c r="E190" s="13"/>
      <c r="F190" s="61"/>
    </row>
    <row r="191" spans="1:6" x14ac:dyDescent="0.2">
      <c r="A191" s="10"/>
      <c r="B191" s="1" t="s">
        <v>161</v>
      </c>
      <c r="C191" s="22">
        <f t="shared" ref="C191:D193" si="17">C196</f>
        <v>0</v>
      </c>
      <c r="D191" s="22">
        <f t="shared" si="17"/>
        <v>0</v>
      </c>
      <c r="E191" s="13">
        <v>0</v>
      </c>
      <c r="F191" s="61"/>
    </row>
    <row r="192" spans="1:6" x14ac:dyDescent="0.2">
      <c r="A192" s="10"/>
      <c r="B192" s="1" t="s">
        <v>162</v>
      </c>
      <c r="C192" s="22">
        <f t="shared" si="17"/>
        <v>339200</v>
      </c>
      <c r="D192" s="22">
        <f t="shared" si="17"/>
        <v>282441.28999999998</v>
      </c>
      <c r="E192" s="13">
        <f t="shared" si="14"/>
        <v>83.266889740566029</v>
      </c>
      <c r="F192" s="61"/>
    </row>
    <row r="193" spans="1:6" x14ac:dyDescent="0.2">
      <c r="A193" s="10"/>
      <c r="B193" s="1" t="s">
        <v>163</v>
      </c>
      <c r="C193" s="22">
        <f t="shared" si="17"/>
        <v>59578</v>
      </c>
      <c r="D193" s="22">
        <f t="shared" si="17"/>
        <v>14577.5</v>
      </c>
      <c r="E193" s="13">
        <f t="shared" si="14"/>
        <v>24.46792440162476</v>
      </c>
      <c r="F193" s="61"/>
    </row>
    <row r="194" spans="1:6" ht="31.5" x14ac:dyDescent="0.2">
      <c r="A194" s="11"/>
      <c r="B194" s="9" t="s">
        <v>38</v>
      </c>
      <c r="C194" s="22">
        <f>C196+C197+C198</f>
        <v>398778</v>
      </c>
      <c r="D194" s="22">
        <f>D196+D197+D198</f>
        <v>297018.78999999998</v>
      </c>
      <c r="E194" s="13">
        <f t="shared" si="14"/>
        <v>74.482240745477426</v>
      </c>
      <c r="F194" s="61"/>
    </row>
    <row r="195" spans="1:6" x14ac:dyDescent="0.2">
      <c r="A195" s="10" t="s">
        <v>0</v>
      </c>
      <c r="B195" s="1" t="s">
        <v>160</v>
      </c>
      <c r="C195" s="22"/>
      <c r="D195" s="17"/>
      <c r="E195" s="13"/>
      <c r="F195" s="61"/>
    </row>
    <row r="196" spans="1:6" x14ac:dyDescent="0.2">
      <c r="A196" s="10" t="s">
        <v>0</v>
      </c>
      <c r="B196" s="1" t="s">
        <v>161</v>
      </c>
      <c r="C196" s="22">
        <v>0</v>
      </c>
      <c r="D196" s="17">
        <v>0</v>
      </c>
      <c r="E196" s="13">
        <v>0</v>
      </c>
      <c r="F196" s="61"/>
    </row>
    <row r="197" spans="1:6" x14ac:dyDescent="0.2">
      <c r="A197" s="10" t="s">
        <v>0</v>
      </c>
      <c r="B197" s="1" t="s">
        <v>162</v>
      </c>
      <c r="C197" s="22">
        <v>339200</v>
      </c>
      <c r="D197" s="17">
        <v>282441.28999999998</v>
      </c>
      <c r="E197" s="13">
        <f t="shared" si="14"/>
        <v>83.266889740566029</v>
      </c>
      <c r="F197" s="61"/>
    </row>
    <row r="198" spans="1:6" x14ac:dyDescent="0.2">
      <c r="A198" s="10" t="s">
        <v>0</v>
      </c>
      <c r="B198" s="1" t="s">
        <v>163</v>
      </c>
      <c r="C198" s="22">
        <v>59578</v>
      </c>
      <c r="D198" s="17">
        <v>14577.5</v>
      </c>
      <c r="E198" s="13">
        <f t="shared" si="14"/>
        <v>24.46792440162476</v>
      </c>
      <c r="F198" s="61"/>
    </row>
    <row r="199" spans="1:6" ht="31.5" x14ac:dyDescent="0.2">
      <c r="A199" s="7" t="s">
        <v>39</v>
      </c>
      <c r="B199" s="8" t="s">
        <v>40</v>
      </c>
      <c r="C199" s="19">
        <f>C201+C202+C203</f>
        <v>8530526153.3799992</v>
      </c>
      <c r="D199" s="19">
        <f>D201+D202+D203</f>
        <v>7492650620.2599993</v>
      </c>
      <c r="E199" s="44">
        <f t="shared" si="14"/>
        <v>87.833393691562989</v>
      </c>
      <c r="F199" s="61"/>
    </row>
    <row r="200" spans="1:6" x14ac:dyDescent="0.2">
      <c r="A200" s="7"/>
      <c r="B200" s="1" t="s">
        <v>160</v>
      </c>
      <c r="C200" s="22"/>
      <c r="D200" s="20"/>
      <c r="E200" s="13"/>
      <c r="F200" s="61"/>
    </row>
    <row r="201" spans="1:6" x14ac:dyDescent="0.2">
      <c r="A201" s="7"/>
      <c r="B201" s="2" t="s">
        <v>161</v>
      </c>
      <c r="C201" s="19">
        <f>C206+C271+C286+C306</f>
        <v>1271694556</v>
      </c>
      <c r="D201" s="19">
        <f>D206+D271+D286+D306</f>
        <v>1080824624.9300001</v>
      </c>
      <c r="E201" s="45">
        <f t="shared" si="14"/>
        <v>84.990898154792447</v>
      </c>
      <c r="F201" s="61"/>
    </row>
    <row r="202" spans="1:6" x14ac:dyDescent="0.2">
      <c r="A202" s="7"/>
      <c r="B202" s="2" t="s">
        <v>162</v>
      </c>
      <c r="C202" s="19">
        <f>C207+C272+C287+C307</f>
        <v>5826338082.9899998</v>
      </c>
      <c r="D202" s="19">
        <f>D207+D272+D287+D307</f>
        <v>5201377639.9599991</v>
      </c>
      <c r="E202" s="45">
        <f t="shared" si="14"/>
        <v>89.273529374229526</v>
      </c>
      <c r="F202" s="61"/>
    </row>
    <row r="203" spans="1:6" x14ac:dyDescent="0.2">
      <c r="A203" s="7"/>
      <c r="B203" s="2" t="s">
        <v>163</v>
      </c>
      <c r="C203" s="19">
        <f>C208+C273+C288+C313</f>
        <v>1432493514.3899996</v>
      </c>
      <c r="D203" s="19">
        <f>D208+D273+D288+D313</f>
        <v>1210448355.3700001</v>
      </c>
      <c r="E203" s="45">
        <f t="shared" si="14"/>
        <v>84.499395160294782</v>
      </c>
      <c r="F203" s="61"/>
    </row>
    <row r="204" spans="1:6" x14ac:dyDescent="0.2">
      <c r="A204" s="10" t="s">
        <v>41</v>
      </c>
      <c r="B204" s="28" t="s">
        <v>196</v>
      </c>
      <c r="C204" s="22">
        <f>C206+C207+C208</f>
        <v>7359834328.4199991</v>
      </c>
      <c r="D204" s="22">
        <f>D206+D207+D208</f>
        <v>6699898982.3800001</v>
      </c>
      <c r="E204" s="13">
        <f t="shared" si="14"/>
        <v>91.033285307908912</v>
      </c>
      <c r="F204" s="61"/>
    </row>
    <row r="205" spans="1:6" x14ac:dyDescent="0.2">
      <c r="A205" s="10"/>
      <c r="B205" s="1" t="s">
        <v>160</v>
      </c>
      <c r="C205" s="22"/>
      <c r="D205" s="21"/>
      <c r="E205" s="13"/>
      <c r="F205" s="61"/>
    </row>
    <row r="206" spans="1:6" x14ac:dyDescent="0.2">
      <c r="A206" s="10"/>
      <c r="B206" s="1" t="s">
        <v>161</v>
      </c>
      <c r="C206" s="22">
        <f t="shared" ref="C206:D208" si="18">C211+C216+C221+C226+C231+C241+C251+C261+C256+C236+C266+C246</f>
        <v>573197956</v>
      </c>
      <c r="D206" s="22">
        <f t="shared" si="18"/>
        <v>489096999.18000001</v>
      </c>
      <c r="E206" s="13">
        <f t="shared" si="14"/>
        <v>85.327764005494814</v>
      </c>
      <c r="F206" s="61"/>
    </row>
    <row r="207" spans="1:6" x14ac:dyDescent="0.2">
      <c r="A207" s="10"/>
      <c r="B207" s="1" t="s">
        <v>162</v>
      </c>
      <c r="C207" s="22">
        <f t="shared" si="18"/>
        <v>5462456878.3899994</v>
      </c>
      <c r="D207" s="22">
        <f t="shared" si="18"/>
        <v>5047261185.6899996</v>
      </c>
      <c r="E207" s="13">
        <f t="shared" si="14"/>
        <v>92.399103518005717</v>
      </c>
      <c r="F207" s="61"/>
    </row>
    <row r="208" spans="1:6" x14ac:dyDescent="0.2">
      <c r="A208" s="10"/>
      <c r="B208" s="1" t="s">
        <v>163</v>
      </c>
      <c r="C208" s="22">
        <f t="shared" si="18"/>
        <v>1324179494.0299997</v>
      </c>
      <c r="D208" s="22">
        <f t="shared" si="18"/>
        <v>1163540797.51</v>
      </c>
      <c r="E208" s="13">
        <f t="shared" si="14"/>
        <v>87.868812555682098</v>
      </c>
      <c r="F208" s="61"/>
    </row>
    <row r="209" spans="1:6" ht="31.5" x14ac:dyDescent="0.2">
      <c r="A209" s="11"/>
      <c r="B209" s="9" t="s">
        <v>42</v>
      </c>
      <c r="C209" s="22">
        <f>C211+C212+C213</f>
        <v>923377988.65999997</v>
      </c>
      <c r="D209" s="22">
        <f>D211+D212+D213</f>
        <v>832968048.25999999</v>
      </c>
      <c r="E209" s="13">
        <f t="shared" si="14"/>
        <v>90.208783238248685</v>
      </c>
      <c r="F209" s="61"/>
    </row>
    <row r="210" spans="1:6" x14ac:dyDescent="0.2">
      <c r="A210" s="10" t="s">
        <v>0</v>
      </c>
      <c r="B210" s="1" t="s">
        <v>160</v>
      </c>
      <c r="C210" s="22"/>
      <c r="D210" s="17"/>
      <c r="E210" s="13"/>
      <c r="F210" s="61"/>
    </row>
    <row r="211" spans="1:6" x14ac:dyDescent="0.2">
      <c r="A211" s="10" t="s">
        <v>0</v>
      </c>
      <c r="B211" s="1" t="s">
        <v>161</v>
      </c>
      <c r="C211" s="22">
        <v>0</v>
      </c>
      <c r="D211" s="17">
        <v>0</v>
      </c>
      <c r="E211" s="13">
        <v>0</v>
      </c>
      <c r="F211" s="61"/>
    </row>
    <row r="212" spans="1:6" x14ac:dyDescent="0.2">
      <c r="A212" s="10" t="s">
        <v>0</v>
      </c>
      <c r="B212" s="1" t="s">
        <v>162</v>
      </c>
      <c r="C212" s="22">
        <v>18149000</v>
      </c>
      <c r="D212" s="17">
        <v>15880410</v>
      </c>
      <c r="E212" s="13">
        <f t="shared" si="14"/>
        <v>87.500192848090805</v>
      </c>
      <c r="F212" s="61"/>
    </row>
    <row r="213" spans="1:6" x14ac:dyDescent="0.2">
      <c r="A213" s="10" t="s">
        <v>0</v>
      </c>
      <c r="B213" s="1" t="s">
        <v>163</v>
      </c>
      <c r="C213" s="22">
        <v>905228988.65999997</v>
      </c>
      <c r="D213" s="17">
        <v>817087638.25999999</v>
      </c>
      <c r="E213" s="13">
        <f t="shared" si="14"/>
        <v>90.263087958498261</v>
      </c>
      <c r="F213" s="61"/>
    </row>
    <row r="214" spans="1:6" ht="47.25" x14ac:dyDescent="0.2">
      <c r="A214" s="10" t="s">
        <v>0</v>
      </c>
      <c r="B214" s="9" t="s">
        <v>43</v>
      </c>
      <c r="C214" s="22">
        <f>C216+C217+C218</f>
        <v>5285536700</v>
      </c>
      <c r="D214" s="22">
        <f>D216+D217+D218</f>
        <v>4890154154.5100002</v>
      </c>
      <c r="E214" s="13">
        <f t="shared" si="14"/>
        <v>92.519538356625176</v>
      </c>
      <c r="F214" s="61"/>
    </row>
    <row r="215" spans="1:6" x14ac:dyDescent="0.2">
      <c r="A215" s="10" t="s">
        <v>0</v>
      </c>
      <c r="B215" s="1" t="s">
        <v>160</v>
      </c>
      <c r="C215" s="22"/>
      <c r="D215" s="17"/>
      <c r="E215" s="13"/>
      <c r="F215" s="61"/>
    </row>
    <row r="216" spans="1:6" x14ac:dyDescent="0.2">
      <c r="A216" s="10" t="s">
        <v>0</v>
      </c>
      <c r="B216" s="1" t="s">
        <v>161</v>
      </c>
      <c r="C216" s="22">
        <v>0</v>
      </c>
      <c r="D216" s="17">
        <v>0</v>
      </c>
      <c r="E216" s="13">
        <v>0</v>
      </c>
      <c r="F216" s="61"/>
    </row>
    <row r="217" spans="1:6" x14ac:dyDescent="0.2">
      <c r="A217" s="10" t="s">
        <v>0</v>
      </c>
      <c r="B217" s="1" t="s">
        <v>162</v>
      </c>
      <c r="C217" s="22">
        <v>5285536700</v>
      </c>
      <c r="D217" s="17">
        <v>4890154154.5100002</v>
      </c>
      <c r="E217" s="13">
        <f t="shared" si="14"/>
        <v>92.519538356625176</v>
      </c>
      <c r="F217" s="61"/>
    </row>
    <row r="218" spans="1:6" x14ac:dyDescent="0.2">
      <c r="A218" s="10" t="s">
        <v>0</v>
      </c>
      <c r="B218" s="1" t="s">
        <v>163</v>
      </c>
      <c r="C218" s="22">
        <v>0</v>
      </c>
      <c r="D218" s="17">
        <v>0</v>
      </c>
      <c r="E218" s="13">
        <v>0</v>
      </c>
      <c r="F218" s="61"/>
    </row>
    <row r="219" spans="1:6" ht="31.5" x14ac:dyDescent="0.2">
      <c r="A219" s="10" t="s">
        <v>0</v>
      </c>
      <c r="B219" s="9" t="s">
        <v>44</v>
      </c>
      <c r="C219" s="22">
        <f>C221+C222+C223</f>
        <v>208087111.33000001</v>
      </c>
      <c r="D219" s="22">
        <f>D221+D222+D223</f>
        <v>141496294.5</v>
      </c>
      <c r="E219" s="13">
        <f t="shared" si="14"/>
        <v>67.998586551381678</v>
      </c>
      <c r="F219" s="61"/>
    </row>
    <row r="220" spans="1:6" x14ac:dyDescent="0.2">
      <c r="A220" s="10" t="s">
        <v>0</v>
      </c>
      <c r="B220" s="1" t="s">
        <v>160</v>
      </c>
      <c r="C220" s="22"/>
      <c r="D220" s="17"/>
      <c r="E220" s="13"/>
      <c r="F220" s="61"/>
    </row>
    <row r="221" spans="1:6" x14ac:dyDescent="0.2">
      <c r="A221" s="10" t="s">
        <v>0</v>
      </c>
      <c r="B221" s="1" t="s">
        <v>161</v>
      </c>
      <c r="C221" s="22">
        <v>0</v>
      </c>
      <c r="D221" s="17">
        <v>0</v>
      </c>
      <c r="E221" s="13">
        <v>0</v>
      </c>
      <c r="F221" s="61"/>
    </row>
    <row r="222" spans="1:6" x14ac:dyDescent="0.2">
      <c r="A222" s="10" t="s">
        <v>0</v>
      </c>
      <c r="B222" s="1" t="s">
        <v>162</v>
      </c>
      <c r="C222" s="22">
        <v>0</v>
      </c>
      <c r="D222" s="17">
        <v>0</v>
      </c>
      <c r="E222" s="13">
        <v>0</v>
      </c>
      <c r="F222" s="61"/>
    </row>
    <row r="223" spans="1:6" x14ac:dyDescent="0.2">
      <c r="A223" s="10" t="s">
        <v>0</v>
      </c>
      <c r="B223" s="1" t="s">
        <v>163</v>
      </c>
      <c r="C223" s="22">
        <v>208087111.33000001</v>
      </c>
      <c r="D223" s="17">
        <v>141496294.5</v>
      </c>
      <c r="E223" s="13">
        <f t="shared" ref="E223:E284" si="19">D223/C223*100</f>
        <v>67.998586551381678</v>
      </c>
      <c r="F223" s="61"/>
    </row>
    <row r="224" spans="1:6" ht="78.75" x14ac:dyDescent="0.2">
      <c r="A224" s="10"/>
      <c r="B224" s="12" t="s">
        <v>203</v>
      </c>
      <c r="C224" s="22">
        <f>C226+C227+C228</f>
        <v>186437700</v>
      </c>
      <c r="D224" s="22">
        <f>D226+D227+D228</f>
        <v>170338012.41</v>
      </c>
      <c r="E224" s="13">
        <f t="shared" si="19"/>
        <v>91.36457508862209</v>
      </c>
      <c r="F224" s="61"/>
    </row>
    <row r="225" spans="1:6" x14ac:dyDescent="0.2">
      <c r="A225" s="10"/>
      <c r="B225" s="1" t="s">
        <v>160</v>
      </c>
      <c r="C225" s="22"/>
      <c r="D225" s="21"/>
      <c r="E225" s="13"/>
      <c r="F225" s="61"/>
    </row>
    <row r="226" spans="1:6" x14ac:dyDescent="0.2">
      <c r="A226" s="10"/>
      <c r="B226" s="1" t="s">
        <v>161</v>
      </c>
      <c r="C226" s="22">
        <v>186437700</v>
      </c>
      <c r="D226" s="17">
        <v>170338012.41</v>
      </c>
      <c r="E226" s="13">
        <f t="shared" ref="E226" si="20">D226/C226*100</f>
        <v>91.36457508862209</v>
      </c>
      <c r="F226" s="61"/>
    </row>
    <row r="227" spans="1:6" x14ac:dyDescent="0.2">
      <c r="A227" s="10"/>
      <c r="B227" s="1" t="s">
        <v>162</v>
      </c>
      <c r="C227" s="22">
        <v>0</v>
      </c>
      <c r="D227" s="17">
        <v>0</v>
      </c>
      <c r="E227" s="13">
        <v>0</v>
      </c>
      <c r="F227" s="61"/>
    </row>
    <row r="228" spans="1:6" x14ac:dyDescent="0.2">
      <c r="A228" s="10"/>
      <c r="B228" s="1" t="s">
        <v>163</v>
      </c>
      <c r="C228" s="22">
        <v>0</v>
      </c>
      <c r="D228" s="17">
        <v>0</v>
      </c>
      <c r="E228" s="13">
        <v>0</v>
      </c>
      <c r="F228" s="61"/>
    </row>
    <row r="229" spans="1:6" ht="63" x14ac:dyDescent="0.2">
      <c r="A229" s="10" t="s">
        <v>0</v>
      </c>
      <c r="B229" s="9" t="s">
        <v>45</v>
      </c>
      <c r="C229" s="22">
        <f>C231+C232+C233</f>
        <v>13825588.029999999</v>
      </c>
      <c r="D229" s="22">
        <f>D231+D232+D233</f>
        <v>13338429.4</v>
      </c>
      <c r="E229" s="13">
        <f t="shared" si="19"/>
        <v>96.476398479812076</v>
      </c>
      <c r="F229" s="61"/>
    </row>
    <row r="230" spans="1:6" x14ac:dyDescent="0.2">
      <c r="A230" s="10" t="s">
        <v>0</v>
      </c>
      <c r="B230" s="1" t="s">
        <v>160</v>
      </c>
      <c r="C230" s="22"/>
      <c r="D230" s="17"/>
      <c r="E230" s="13"/>
      <c r="F230" s="61"/>
    </row>
    <row r="231" spans="1:6" x14ac:dyDescent="0.2">
      <c r="A231" s="10" t="s">
        <v>0</v>
      </c>
      <c r="B231" s="1" t="s">
        <v>161</v>
      </c>
      <c r="C231" s="22">
        <v>0</v>
      </c>
      <c r="D231" s="17">
        <v>0</v>
      </c>
      <c r="E231" s="13">
        <v>0</v>
      </c>
      <c r="F231" s="61"/>
    </row>
    <row r="232" spans="1:6" x14ac:dyDescent="0.2">
      <c r="A232" s="10" t="s">
        <v>0</v>
      </c>
      <c r="B232" s="1" t="s">
        <v>162</v>
      </c>
      <c r="C232" s="22">
        <v>0</v>
      </c>
      <c r="D232" s="17">
        <v>0</v>
      </c>
      <c r="E232" s="13">
        <v>0</v>
      </c>
      <c r="F232" s="61"/>
    </row>
    <row r="233" spans="1:6" x14ac:dyDescent="0.2">
      <c r="A233" s="10" t="s">
        <v>0</v>
      </c>
      <c r="B233" s="1" t="s">
        <v>163</v>
      </c>
      <c r="C233" s="22">
        <v>13825588.029999999</v>
      </c>
      <c r="D233" s="17">
        <v>13338429.4</v>
      </c>
      <c r="E233" s="13">
        <f t="shared" si="19"/>
        <v>96.476398479812076</v>
      </c>
      <c r="F233" s="61"/>
    </row>
    <row r="234" spans="1:6" ht="47.25" x14ac:dyDescent="0.2">
      <c r="A234" s="10"/>
      <c r="B234" s="32" t="s">
        <v>223</v>
      </c>
      <c r="C234" s="22">
        <f>C236+C237+C238</f>
        <v>179237195.89999998</v>
      </c>
      <c r="D234" s="22">
        <f>D236+D237+D238</f>
        <v>163374076.63</v>
      </c>
      <c r="E234" s="13">
        <f t="shared" si="19"/>
        <v>91.149649942721524</v>
      </c>
      <c r="F234" s="61"/>
    </row>
    <row r="235" spans="1:6" x14ac:dyDescent="0.2">
      <c r="A235" s="10"/>
      <c r="B235" s="1" t="s">
        <v>160</v>
      </c>
      <c r="C235" s="22"/>
      <c r="D235" s="17"/>
      <c r="E235" s="13"/>
      <c r="F235" s="61"/>
    </row>
    <row r="236" spans="1:6" x14ac:dyDescent="0.2">
      <c r="A236" s="10"/>
      <c r="B236" s="1" t="s">
        <v>161</v>
      </c>
      <c r="C236" s="22">
        <v>84801900</v>
      </c>
      <c r="D236" s="17">
        <v>72681610.269999996</v>
      </c>
      <c r="E236" s="13">
        <f t="shared" si="19"/>
        <v>85.707525739399699</v>
      </c>
      <c r="F236" s="61"/>
    </row>
    <row r="237" spans="1:6" x14ac:dyDescent="0.2">
      <c r="A237" s="10"/>
      <c r="B237" s="1" t="s">
        <v>162</v>
      </c>
      <c r="C237" s="22">
        <v>66749001.479999997</v>
      </c>
      <c r="D237" s="17">
        <v>63027348.659999996</v>
      </c>
      <c r="E237" s="13">
        <f t="shared" si="19"/>
        <v>94.424406751440131</v>
      </c>
      <c r="F237" s="61"/>
    </row>
    <row r="238" spans="1:6" x14ac:dyDescent="0.2">
      <c r="A238" s="10"/>
      <c r="B238" s="1" t="s">
        <v>163</v>
      </c>
      <c r="C238" s="22">
        <v>27686294.420000002</v>
      </c>
      <c r="D238" s="17">
        <v>27665117.699999999</v>
      </c>
      <c r="E238" s="13">
        <f t="shared" si="19"/>
        <v>99.923511902030825</v>
      </c>
      <c r="F238" s="61"/>
    </row>
    <row r="239" spans="1:6" ht="31.5" x14ac:dyDescent="0.2">
      <c r="A239" s="10" t="s">
        <v>0</v>
      </c>
      <c r="B239" s="9" t="s">
        <v>46</v>
      </c>
      <c r="C239" s="22">
        <f>C241+C242+C243</f>
        <v>2068000</v>
      </c>
      <c r="D239" s="22">
        <f t="shared" ref="D239" si="21">D241+D242+D243</f>
        <v>2012000</v>
      </c>
      <c r="E239" s="13">
        <f t="shared" si="19"/>
        <v>97.292069632495156</v>
      </c>
      <c r="F239" s="61"/>
    </row>
    <row r="240" spans="1:6" x14ac:dyDescent="0.2">
      <c r="A240" s="10" t="s">
        <v>0</v>
      </c>
      <c r="B240" s="1" t="s">
        <v>160</v>
      </c>
      <c r="C240" s="22"/>
      <c r="D240" s="17"/>
      <c r="E240" s="13"/>
      <c r="F240" s="61"/>
    </row>
    <row r="241" spans="1:6" x14ac:dyDescent="0.2">
      <c r="A241" s="10" t="s">
        <v>0</v>
      </c>
      <c r="B241" s="1" t="s">
        <v>161</v>
      </c>
      <c r="C241" s="22">
        <v>0</v>
      </c>
      <c r="D241" s="17">
        <v>0</v>
      </c>
      <c r="E241" s="13">
        <v>0</v>
      </c>
      <c r="F241" s="61"/>
    </row>
    <row r="242" spans="1:6" x14ac:dyDescent="0.2">
      <c r="A242" s="10" t="s">
        <v>0</v>
      </c>
      <c r="B242" s="1" t="s">
        <v>162</v>
      </c>
      <c r="C242" s="22">
        <v>1000000</v>
      </c>
      <c r="D242" s="17">
        <v>1000000</v>
      </c>
      <c r="E242" s="13">
        <f t="shared" si="19"/>
        <v>100</v>
      </c>
      <c r="F242" s="61"/>
    </row>
    <row r="243" spans="1:6" x14ac:dyDescent="0.2">
      <c r="A243" s="10" t="s">
        <v>0</v>
      </c>
      <c r="B243" s="1" t="s">
        <v>163</v>
      </c>
      <c r="C243" s="22">
        <v>1068000</v>
      </c>
      <c r="D243" s="17">
        <v>1012000</v>
      </c>
      <c r="E243" s="13">
        <f t="shared" si="19"/>
        <v>94.756554307116104</v>
      </c>
      <c r="F243" s="61"/>
    </row>
    <row r="244" spans="1:6" ht="47.25" x14ac:dyDescent="0.2">
      <c r="A244" s="10"/>
      <c r="B244" s="9" t="s">
        <v>244</v>
      </c>
      <c r="C244" s="22">
        <f>C246+C247+C248</f>
        <v>48600082.119999997</v>
      </c>
      <c r="D244" s="22">
        <f>D246+D247+D248</f>
        <v>45562888.240000002</v>
      </c>
      <c r="E244" s="13">
        <f t="shared" si="19"/>
        <v>93.750640436160666</v>
      </c>
      <c r="F244" s="61"/>
    </row>
    <row r="245" spans="1:6" x14ac:dyDescent="0.2">
      <c r="A245" s="10"/>
      <c r="B245" s="1" t="s">
        <v>160</v>
      </c>
      <c r="C245" s="22"/>
      <c r="D245" s="17"/>
      <c r="E245" s="13"/>
      <c r="F245" s="61"/>
    </row>
    <row r="246" spans="1:6" x14ac:dyDescent="0.2">
      <c r="A246" s="10"/>
      <c r="B246" s="1" t="s">
        <v>161</v>
      </c>
      <c r="C246" s="22">
        <v>0</v>
      </c>
      <c r="D246" s="17">
        <v>0</v>
      </c>
      <c r="E246" s="13">
        <v>0</v>
      </c>
      <c r="F246" s="61"/>
    </row>
    <row r="247" spans="1:6" x14ac:dyDescent="0.2">
      <c r="A247" s="10"/>
      <c r="B247" s="1" t="s">
        <v>162</v>
      </c>
      <c r="C247" s="22">
        <v>0</v>
      </c>
      <c r="D247" s="17">
        <v>0</v>
      </c>
      <c r="E247" s="13">
        <v>0</v>
      </c>
      <c r="F247" s="61"/>
    </row>
    <row r="248" spans="1:6" x14ac:dyDescent="0.2">
      <c r="A248" s="10"/>
      <c r="B248" s="1" t="s">
        <v>163</v>
      </c>
      <c r="C248" s="22">
        <v>48600082.119999997</v>
      </c>
      <c r="D248" s="17">
        <v>45562888.240000002</v>
      </c>
      <c r="E248" s="13">
        <f t="shared" si="19"/>
        <v>93.750640436160666</v>
      </c>
      <c r="F248" s="61"/>
    </row>
    <row r="249" spans="1:6" x14ac:dyDescent="0.2">
      <c r="A249" s="10" t="s">
        <v>0</v>
      </c>
      <c r="B249" s="9" t="s">
        <v>47</v>
      </c>
      <c r="C249" s="22">
        <f>C251+C252+C253</f>
        <v>398801002</v>
      </c>
      <c r="D249" s="22">
        <f>D251+D252+D253</f>
        <v>337455800.60000002</v>
      </c>
      <c r="E249" s="13">
        <f t="shared" si="19"/>
        <v>84.617590955802072</v>
      </c>
      <c r="F249" s="61"/>
    </row>
    <row r="250" spans="1:6" x14ac:dyDescent="0.2">
      <c r="A250" s="10" t="s">
        <v>0</v>
      </c>
      <c r="B250" s="1" t="s">
        <v>160</v>
      </c>
      <c r="C250" s="22"/>
      <c r="D250" s="21"/>
      <c r="E250" s="13"/>
      <c r="F250" s="61"/>
    </row>
    <row r="251" spans="1:6" x14ac:dyDescent="0.2">
      <c r="A251" s="10" t="s">
        <v>0</v>
      </c>
      <c r="B251" s="1" t="s">
        <v>161</v>
      </c>
      <c r="C251" s="22">
        <v>299873956</v>
      </c>
      <c r="D251" s="17">
        <v>243993237.30000001</v>
      </c>
      <c r="E251" s="13">
        <f t="shared" si="19"/>
        <v>81.365264444638868</v>
      </c>
      <c r="F251" s="61"/>
    </row>
    <row r="252" spans="1:6" x14ac:dyDescent="0.2">
      <c r="A252" s="10" t="s">
        <v>0</v>
      </c>
      <c r="B252" s="1" t="s">
        <v>162</v>
      </c>
      <c r="C252" s="22">
        <v>18630596</v>
      </c>
      <c r="D252" s="17">
        <v>14726159.83</v>
      </c>
      <c r="E252" s="13">
        <f t="shared" si="19"/>
        <v>79.042881022163755</v>
      </c>
      <c r="F252" s="61"/>
    </row>
    <row r="253" spans="1:6" x14ac:dyDescent="0.2">
      <c r="A253" s="10" t="s">
        <v>0</v>
      </c>
      <c r="B253" s="1" t="s">
        <v>163</v>
      </c>
      <c r="C253" s="22">
        <v>80296450</v>
      </c>
      <c r="D253" s="17">
        <v>78736403.469999999</v>
      </c>
      <c r="E253" s="13">
        <f t="shared" si="19"/>
        <v>98.05714134311043</v>
      </c>
      <c r="F253" s="61"/>
    </row>
    <row r="254" spans="1:6" ht="31.5" x14ac:dyDescent="0.2">
      <c r="A254" s="10"/>
      <c r="B254" s="27" t="s">
        <v>212</v>
      </c>
      <c r="C254" s="22">
        <f>C256+C257+C258</f>
        <v>89656029.620000005</v>
      </c>
      <c r="D254" s="22">
        <f>D256+D257+D258</f>
        <v>78992607.870000005</v>
      </c>
      <c r="E254" s="13">
        <f t="shared" si="19"/>
        <v>88.106297150123567</v>
      </c>
      <c r="F254" s="61"/>
    </row>
    <row r="255" spans="1:6" x14ac:dyDescent="0.2">
      <c r="A255" s="10"/>
      <c r="B255" s="1" t="s">
        <v>160</v>
      </c>
      <c r="C255" s="22"/>
      <c r="D255" s="17"/>
      <c r="E255" s="13"/>
      <c r="F255" s="61"/>
    </row>
    <row r="256" spans="1:6" x14ac:dyDescent="0.2">
      <c r="A256" s="10"/>
      <c r="B256" s="1" t="s">
        <v>161</v>
      </c>
      <c r="C256" s="22">
        <v>0</v>
      </c>
      <c r="D256" s="17">
        <v>0</v>
      </c>
      <c r="E256" s="13">
        <v>0</v>
      </c>
      <c r="F256" s="61"/>
    </row>
    <row r="257" spans="1:6" x14ac:dyDescent="0.2">
      <c r="A257" s="10"/>
      <c r="B257" s="1" t="s">
        <v>162</v>
      </c>
      <c r="C257" s="22">
        <v>72070529</v>
      </c>
      <c r="D257" s="17">
        <v>62152060.780000001</v>
      </c>
      <c r="E257" s="13">
        <f t="shared" si="19"/>
        <v>86.237830694984908</v>
      </c>
      <c r="F257" s="61"/>
    </row>
    <row r="258" spans="1:6" x14ac:dyDescent="0.2">
      <c r="A258" s="10"/>
      <c r="B258" s="1" t="s">
        <v>163</v>
      </c>
      <c r="C258" s="22">
        <v>17585500.620000001</v>
      </c>
      <c r="D258" s="17">
        <v>16840547.09</v>
      </c>
      <c r="E258" s="13">
        <f t="shared" si="19"/>
        <v>95.763819602879181</v>
      </c>
      <c r="F258" s="61"/>
    </row>
    <row r="259" spans="1:6" ht="31.5" x14ac:dyDescent="0.2">
      <c r="A259" s="10" t="s">
        <v>0</v>
      </c>
      <c r="B259" s="9" t="s">
        <v>48</v>
      </c>
      <c r="C259" s="22">
        <f>C261+C262+C263</f>
        <v>23606930.760000002</v>
      </c>
      <c r="D259" s="22">
        <f>D261+D262+D263</f>
        <v>23606669.960000001</v>
      </c>
      <c r="E259" s="13">
        <f t="shared" si="19"/>
        <v>99.998895239696111</v>
      </c>
      <c r="F259" s="61"/>
    </row>
    <row r="260" spans="1:6" x14ac:dyDescent="0.2">
      <c r="A260" s="10" t="s">
        <v>0</v>
      </c>
      <c r="B260" s="1" t="s">
        <v>160</v>
      </c>
      <c r="C260" s="22"/>
      <c r="D260" s="17"/>
      <c r="E260" s="13"/>
      <c r="F260" s="61"/>
    </row>
    <row r="261" spans="1:6" x14ac:dyDescent="0.2">
      <c r="A261" s="10" t="s">
        <v>0</v>
      </c>
      <c r="B261" s="1" t="s">
        <v>161</v>
      </c>
      <c r="C261" s="22">
        <v>2084400</v>
      </c>
      <c r="D261" s="17">
        <v>2084139.2</v>
      </c>
      <c r="E261" s="13">
        <f t="shared" si="19"/>
        <v>99.98748800614085</v>
      </c>
      <c r="F261" s="61"/>
    </row>
    <row r="262" spans="1:6" x14ac:dyDescent="0.2">
      <c r="A262" s="10" t="s">
        <v>0</v>
      </c>
      <c r="B262" s="1" t="s">
        <v>162</v>
      </c>
      <c r="C262" s="22">
        <v>21051.91</v>
      </c>
      <c r="D262" s="17">
        <v>21051.91</v>
      </c>
      <c r="E262" s="13">
        <f t="shared" si="19"/>
        <v>100</v>
      </c>
      <c r="F262" s="61"/>
    </row>
    <row r="263" spans="1:6" x14ac:dyDescent="0.2">
      <c r="A263" s="10" t="s">
        <v>0</v>
      </c>
      <c r="B263" s="1" t="s">
        <v>163</v>
      </c>
      <c r="C263" s="22">
        <v>21501478.850000001</v>
      </c>
      <c r="D263" s="17">
        <v>21501478.850000001</v>
      </c>
      <c r="E263" s="13">
        <f t="shared" si="19"/>
        <v>100</v>
      </c>
      <c r="F263" s="61"/>
    </row>
    <row r="264" spans="1:6" ht="31.5" x14ac:dyDescent="0.2">
      <c r="A264" s="10"/>
      <c r="B264" s="27" t="s">
        <v>54</v>
      </c>
      <c r="C264" s="22">
        <f>C266+C267+C268</f>
        <v>600000</v>
      </c>
      <c r="D264" s="22">
        <f>D266+D267+D268</f>
        <v>600000</v>
      </c>
      <c r="E264" s="13">
        <f t="shared" si="19"/>
        <v>100</v>
      </c>
      <c r="F264" s="61"/>
    </row>
    <row r="265" spans="1:6" x14ac:dyDescent="0.2">
      <c r="A265" s="10"/>
      <c r="B265" s="1" t="s">
        <v>160</v>
      </c>
      <c r="C265" s="22"/>
      <c r="D265" s="17"/>
      <c r="E265" s="13"/>
      <c r="F265" s="61"/>
    </row>
    <row r="266" spans="1:6" x14ac:dyDescent="0.2">
      <c r="A266" s="10"/>
      <c r="B266" s="1" t="s">
        <v>161</v>
      </c>
      <c r="C266" s="22">
        <v>0</v>
      </c>
      <c r="D266" s="17">
        <v>0</v>
      </c>
      <c r="E266" s="13">
        <v>0</v>
      </c>
      <c r="F266" s="61"/>
    </row>
    <row r="267" spans="1:6" x14ac:dyDescent="0.2">
      <c r="A267" s="10"/>
      <c r="B267" s="1" t="s">
        <v>162</v>
      </c>
      <c r="C267" s="22">
        <v>300000</v>
      </c>
      <c r="D267" s="17">
        <v>300000</v>
      </c>
      <c r="E267" s="13">
        <f t="shared" si="19"/>
        <v>100</v>
      </c>
      <c r="F267" s="61"/>
    </row>
    <row r="268" spans="1:6" x14ac:dyDescent="0.2">
      <c r="A268" s="10"/>
      <c r="B268" s="1" t="s">
        <v>163</v>
      </c>
      <c r="C268" s="22">
        <v>300000</v>
      </c>
      <c r="D268" s="17">
        <v>300000</v>
      </c>
      <c r="E268" s="13">
        <f t="shared" si="19"/>
        <v>100</v>
      </c>
      <c r="F268" s="61"/>
    </row>
    <row r="269" spans="1:6" ht="31.5" x14ac:dyDescent="0.2">
      <c r="A269" s="10" t="s">
        <v>49</v>
      </c>
      <c r="B269" s="28" t="s">
        <v>195</v>
      </c>
      <c r="C269" s="22">
        <f>C271+C272+C273</f>
        <v>3236782</v>
      </c>
      <c r="D269" s="22">
        <f>D271+D272+D273</f>
        <v>2986782</v>
      </c>
      <c r="E269" s="13">
        <f t="shared" si="19"/>
        <v>92.276279341642407</v>
      </c>
      <c r="F269" s="61"/>
    </row>
    <row r="270" spans="1:6" x14ac:dyDescent="0.2">
      <c r="A270" s="10"/>
      <c r="B270" s="1" t="s">
        <v>160</v>
      </c>
      <c r="C270" s="22"/>
      <c r="D270" s="21"/>
      <c r="E270" s="13"/>
      <c r="F270" s="61"/>
    </row>
    <row r="271" spans="1:6" x14ac:dyDescent="0.2">
      <c r="A271" s="10"/>
      <c r="B271" s="1" t="s">
        <v>161</v>
      </c>
      <c r="C271" s="22">
        <f t="shared" ref="C271:D273" si="22">C276+C281</f>
        <v>0</v>
      </c>
      <c r="D271" s="22">
        <f t="shared" si="22"/>
        <v>0</v>
      </c>
      <c r="E271" s="13">
        <v>0</v>
      </c>
      <c r="F271" s="61"/>
    </row>
    <row r="272" spans="1:6" x14ac:dyDescent="0.2">
      <c r="A272" s="10"/>
      <c r="B272" s="1" t="s">
        <v>162</v>
      </c>
      <c r="C272" s="22">
        <f t="shared" si="22"/>
        <v>0</v>
      </c>
      <c r="D272" s="22">
        <f t="shared" si="22"/>
        <v>0</v>
      </c>
      <c r="E272" s="13">
        <v>0</v>
      </c>
      <c r="F272" s="61"/>
    </row>
    <row r="273" spans="1:6" x14ac:dyDescent="0.2">
      <c r="A273" s="10"/>
      <c r="B273" s="1" t="s">
        <v>163</v>
      </c>
      <c r="C273" s="22">
        <f t="shared" si="22"/>
        <v>3236782</v>
      </c>
      <c r="D273" s="22">
        <f t="shared" si="22"/>
        <v>2986782</v>
      </c>
      <c r="E273" s="13">
        <f t="shared" si="19"/>
        <v>92.276279341642407</v>
      </c>
      <c r="F273" s="61"/>
    </row>
    <row r="274" spans="1:6" ht="31.5" x14ac:dyDescent="0.2">
      <c r="A274" s="11"/>
      <c r="B274" s="9" t="s">
        <v>50</v>
      </c>
      <c r="C274" s="22">
        <f>C276+C277+C278</f>
        <v>250000</v>
      </c>
      <c r="D274" s="22">
        <f>D276+D277+D278</f>
        <v>0</v>
      </c>
      <c r="E274" s="13">
        <f t="shared" si="19"/>
        <v>0</v>
      </c>
      <c r="F274" s="61"/>
    </row>
    <row r="275" spans="1:6" x14ac:dyDescent="0.2">
      <c r="A275" s="10" t="s">
        <v>0</v>
      </c>
      <c r="B275" s="1" t="s">
        <v>160</v>
      </c>
      <c r="C275" s="22"/>
      <c r="D275" s="17"/>
      <c r="E275" s="13"/>
      <c r="F275" s="61"/>
    </row>
    <row r="276" spans="1:6" x14ac:dyDescent="0.2">
      <c r="A276" s="10" t="s">
        <v>0</v>
      </c>
      <c r="B276" s="1" t="s">
        <v>161</v>
      </c>
      <c r="C276" s="22">
        <v>0</v>
      </c>
      <c r="D276" s="17">
        <v>0</v>
      </c>
      <c r="E276" s="13">
        <v>0</v>
      </c>
      <c r="F276" s="61"/>
    </row>
    <row r="277" spans="1:6" x14ac:dyDescent="0.2">
      <c r="A277" s="10" t="s">
        <v>0</v>
      </c>
      <c r="B277" s="1" t="s">
        <v>162</v>
      </c>
      <c r="C277" s="22">
        <v>0</v>
      </c>
      <c r="D277" s="17">
        <v>0</v>
      </c>
      <c r="E277" s="13">
        <v>0</v>
      </c>
      <c r="F277" s="61"/>
    </row>
    <row r="278" spans="1:6" x14ac:dyDescent="0.2">
      <c r="A278" s="10" t="s">
        <v>0</v>
      </c>
      <c r="B278" s="1" t="s">
        <v>163</v>
      </c>
      <c r="C278" s="22">
        <v>250000</v>
      </c>
      <c r="D278" s="17">
        <v>0</v>
      </c>
      <c r="E278" s="13">
        <f t="shared" si="19"/>
        <v>0</v>
      </c>
      <c r="F278" s="61"/>
    </row>
    <row r="279" spans="1:6" x14ac:dyDescent="0.2">
      <c r="A279" s="10" t="s">
        <v>0</v>
      </c>
      <c r="B279" s="9" t="s">
        <v>51</v>
      </c>
      <c r="C279" s="22">
        <f>C281+C282+C283</f>
        <v>2986782</v>
      </c>
      <c r="D279" s="22">
        <f>D281+D282+D283</f>
        <v>2986782</v>
      </c>
      <c r="E279" s="13">
        <f t="shared" si="19"/>
        <v>100</v>
      </c>
      <c r="F279" s="61"/>
    </row>
    <row r="280" spans="1:6" x14ac:dyDescent="0.2">
      <c r="A280" s="10" t="s">
        <v>0</v>
      </c>
      <c r="B280" s="1" t="s">
        <v>160</v>
      </c>
      <c r="C280" s="22"/>
      <c r="D280" s="17"/>
      <c r="E280" s="13"/>
      <c r="F280" s="61"/>
    </row>
    <row r="281" spans="1:6" x14ac:dyDescent="0.2">
      <c r="A281" s="10" t="s">
        <v>0</v>
      </c>
      <c r="B281" s="1" t="s">
        <v>161</v>
      </c>
      <c r="C281" s="22">
        <v>0</v>
      </c>
      <c r="D281" s="17">
        <v>0</v>
      </c>
      <c r="E281" s="13">
        <v>0</v>
      </c>
      <c r="F281" s="61"/>
    </row>
    <row r="282" spans="1:6" x14ac:dyDescent="0.2">
      <c r="A282" s="10" t="s">
        <v>0</v>
      </c>
      <c r="B282" s="1" t="s">
        <v>162</v>
      </c>
      <c r="C282" s="22">
        <v>0</v>
      </c>
      <c r="D282" s="17">
        <v>0</v>
      </c>
      <c r="E282" s="13">
        <v>0</v>
      </c>
      <c r="F282" s="61"/>
    </row>
    <row r="283" spans="1:6" x14ac:dyDescent="0.2">
      <c r="A283" s="10" t="s">
        <v>0</v>
      </c>
      <c r="B283" s="1" t="s">
        <v>163</v>
      </c>
      <c r="C283" s="22">
        <v>2986782</v>
      </c>
      <c r="D283" s="17">
        <v>2986782</v>
      </c>
      <c r="E283" s="13">
        <f t="shared" si="19"/>
        <v>100</v>
      </c>
      <c r="F283" s="61"/>
    </row>
    <row r="284" spans="1:6" ht="63" x14ac:dyDescent="0.2">
      <c r="A284" s="10" t="s">
        <v>52</v>
      </c>
      <c r="B284" s="28" t="s">
        <v>191</v>
      </c>
      <c r="C284" s="22">
        <f>C286+C287+C288</f>
        <v>1145453442.96</v>
      </c>
      <c r="D284" s="22">
        <f>D286+D287+D288</f>
        <v>773074550.37</v>
      </c>
      <c r="E284" s="13">
        <f t="shared" si="19"/>
        <v>67.490700309239571</v>
      </c>
      <c r="F284" s="61"/>
    </row>
    <row r="285" spans="1:6" x14ac:dyDescent="0.2">
      <c r="A285" s="10"/>
      <c r="B285" s="1" t="s">
        <v>160</v>
      </c>
      <c r="C285" s="22"/>
      <c r="D285" s="21"/>
      <c r="E285" s="13"/>
      <c r="F285" s="61"/>
    </row>
    <row r="286" spans="1:6" x14ac:dyDescent="0.2">
      <c r="A286" s="10"/>
      <c r="B286" s="1" t="s">
        <v>161</v>
      </c>
      <c r="C286" s="22">
        <f t="shared" ref="C286:D288" si="23">C291+C296+C301</f>
        <v>698496600</v>
      </c>
      <c r="D286" s="22">
        <f t="shared" si="23"/>
        <v>591727625.75</v>
      </c>
      <c r="E286" s="13">
        <f t="shared" ref="E286:E294" si="24">D286/C286*100</f>
        <v>84.714460421138767</v>
      </c>
      <c r="F286" s="61"/>
    </row>
    <row r="287" spans="1:6" x14ac:dyDescent="0.2">
      <c r="A287" s="10"/>
      <c r="B287" s="1" t="s">
        <v>162</v>
      </c>
      <c r="C287" s="22">
        <f t="shared" si="23"/>
        <v>353212104.60000002</v>
      </c>
      <c r="D287" s="22">
        <f t="shared" si="23"/>
        <v>145708602.66</v>
      </c>
      <c r="E287" s="13">
        <f t="shared" si="24"/>
        <v>41.252437490784679</v>
      </c>
      <c r="F287" s="61"/>
    </row>
    <row r="288" spans="1:6" x14ac:dyDescent="0.2">
      <c r="A288" s="10"/>
      <c r="B288" s="1" t="s">
        <v>163</v>
      </c>
      <c r="C288" s="22">
        <f t="shared" si="23"/>
        <v>93744738.359999999</v>
      </c>
      <c r="D288" s="22">
        <f t="shared" si="23"/>
        <v>35638321.959999993</v>
      </c>
      <c r="E288" s="13">
        <f t="shared" si="24"/>
        <v>38.016343726024552</v>
      </c>
      <c r="F288" s="61"/>
    </row>
    <row r="289" spans="1:6" ht="155.25" customHeight="1" x14ac:dyDescent="0.2">
      <c r="A289" s="11"/>
      <c r="B289" s="30" t="s">
        <v>218</v>
      </c>
      <c r="C289" s="22">
        <f>C291+C292+C293</f>
        <v>204088529.53999999</v>
      </c>
      <c r="D289" s="22">
        <f>D291+D292+D293</f>
        <v>171277146.09</v>
      </c>
      <c r="E289" s="13">
        <f t="shared" si="24"/>
        <v>83.92296542879977</v>
      </c>
      <c r="F289" s="61"/>
    </row>
    <row r="290" spans="1:6" x14ac:dyDescent="0.2">
      <c r="A290" s="10" t="s">
        <v>0</v>
      </c>
      <c r="B290" s="1" t="s">
        <v>160</v>
      </c>
      <c r="C290" s="22"/>
      <c r="D290" s="21"/>
      <c r="E290" s="13"/>
      <c r="F290" s="61"/>
    </row>
    <row r="291" spans="1:6" x14ac:dyDescent="0.2">
      <c r="A291" s="10" t="s">
        <v>0</v>
      </c>
      <c r="B291" s="1" t="s">
        <v>161</v>
      </c>
      <c r="C291" s="22">
        <v>0</v>
      </c>
      <c r="D291" s="17">
        <v>0</v>
      </c>
      <c r="E291" s="13">
        <v>0</v>
      </c>
      <c r="F291" s="61"/>
    </row>
    <row r="292" spans="1:6" x14ac:dyDescent="0.2">
      <c r="A292" s="10" t="s">
        <v>0</v>
      </c>
      <c r="B292" s="1" t="s">
        <v>162</v>
      </c>
      <c r="C292" s="22">
        <v>163270823.63</v>
      </c>
      <c r="D292" s="17">
        <v>140926965.28</v>
      </c>
      <c r="E292" s="13">
        <f t="shared" si="24"/>
        <v>86.314849246651036</v>
      </c>
      <c r="F292" s="61"/>
    </row>
    <row r="293" spans="1:6" x14ac:dyDescent="0.2">
      <c r="A293" s="10" t="s">
        <v>0</v>
      </c>
      <c r="B293" s="1" t="s">
        <v>163</v>
      </c>
      <c r="C293" s="22">
        <v>40817705.909999996</v>
      </c>
      <c r="D293" s="17">
        <v>30350180.809999999</v>
      </c>
      <c r="E293" s="13">
        <f t="shared" si="24"/>
        <v>74.355430157980678</v>
      </c>
      <c r="F293" s="61"/>
    </row>
    <row r="294" spans="1:6" ht="63" x14ac:dyDescent="0.2">
      <c r="A294" s="10" t="s">
        <v>0</v>
      </c>
      <c r="B294" s="9" t="s">
        <v>53</v>
      </c>
      <c r="C294" s="22">
        <f>C296+C297+C298</f>
        <v>5441711.4199999999</v>
      </c>
      <c r="D294" s="22">
        <f>D296+D297+D298</f>
        <v>4092731.14</v>
      </c>
      <c r="E294" s="13">
        <f t="shared" si="24"/>
        <v>75.21036718260963</v>
      </c>
      <c r="F294" s="61"/>
    </row>
    <row r="295" spans="1:6" x14ac:dyDescent="0.2">
      <c r="A295" s="10" t="s">
        <v>0</v>
      </c>
      <c r="B295" s="1" t="s">
        <v>160</v>
      </c>
      <c r="C295" s="22"/>
      <c r="D295" s="17"/>
      <c r="E295" s="13"/>
      <c r="F295" s="61"/>
    </row>
    <row r="296" spans="1:6" x14ac:dyDescent="0.2">
      <c r="A296" s="10" t="s">
        <v>0</v>
      </c>
      <c r="B296" s="1" t="s">
        <v>161</v>
      </c>
      <c r="C296" s="22">
        <v>0</v>
      </c>
      <c r="D296" s="17">
        <v>0</v>
      </c>
      <c r="E296" s="13">
        <v>0</v>
      </c>
      <c r="F296" s="61"/>
    </row>
    <row r="297" spans="1:6" x14ac:dyDescent="0.2">
      <c r="A297" s="10" t="s">
        <v>0</v>
      </c>
      <c r="B297" s="1" t="s">
        <v>162</v>
      </c>
      <c r="C297" s="22">
        <v>0</v>
      </c>
      <c r="D297" s="17">
        <v>0</v>
      </c>
      <c r="E297" s="13">
        <v>0</v>
      </c>
      <c r="F297" s="61"/>
    </row>
    <row r="298" spans="1:6" x14ac:dyDescent="0.2">
      <c r="A298" s="10" t="s">
        <v>0</v>
      </c>
      <c r="B298" s="1" t="s">
        <v>163</v>
      </c>
      <c r="C298" s="22">
        <v>5441711.4199999999</v>
      </c>
      <c r="D298" s="17">
        <v>4092731.14</v>
      </c>
      <c r="E298" s="13">
        <f t="shared" ref="E298:E364" si="25">D298/C298*100</f>
        <v>75.21036718260963</v>
      </c>
      <c r="F298" s="61"/>
    </row>
    <row r="299" spans="1:6" ht="31.5" x14ac:dyDescent="0.2">
      <c r="A299" s="10" t="s">
        <v>0</v>
      </c>
      <c r="B299" s="9" t="s">
        <v>54</v>
      </c>
      <c r="C299" s="22">
        <f>C301+C302+C303</f>
        <v>935923202</v>
      </c>
      <c r="D299" s="22">
        <f>D301+D302+D303</f>
        <v>597704673.13999999</v>
      </c>
      <c r="E299" s="13">
        <f t="shared" si="25"/>
        <v>63.862576743770049</v>
      </c>
      <c r="F299" s="61"/>
    </row>
    <row r="300" spans="1:6" x14ac:dyDescent="0.2">
      <c r="A300" s="10" t="s">
        <v>0</v>
      </c>
      <c r="B300" s="1" t="s">
        <v>160</v>
      </c>
      <c r="C300" s="22"/>
      <c r="D300" s="21"/>
      <c r="E300" s="13"/>
      <c r="F300" s="61"/>
    </row>
    <row r="301" spans="1:6" x14ac:dyDescent="0.2">
      <c r="A301" s="10" t="s">
        <v>0</v>
      </c>
      <c r="B301" s="1" t="s">
        <v>161</v>
      </c>
      <c r="C301" s="22">
        <v>698496600</v>
      </c>
      <c r="D301" s="17">
        <v>591727625.75</v>
      </c>
      <c r="E301" s="13">
        <f t="shared" si="25"/>
        <v>84.714460421138767</v>
      </c>
      <c r="F301" s="61"/>
    </row>
    <row r="302" spans="1:6" x14ac:dyDescent="0.2">
      <c r="A302" s="10" t="s">
        <v>0</v>
      </c>
      <c r="B302" s="1" t="s">
        <v>162</v>
      </c>
      <c r="C302" s="22">
        <v>189941280.97</v>
      </c>
      <c r="D302" s="17">
        <v>4781637.38</v>
      </c>
      <c r="E302" s="13">
        <f t="shared" si="25"/>
        <v>2.517429257916413</v>
      </c>
      <c r="F302" s="61"/>
    </row>
    <row r="303" spans="1:6" x14ac:dyDescent="0.2">
      <c r="A303" s="10" t="s">
        <v>0</v>
      </c>
      <c r="B303" s="1" t="s">
        <v>163</v>
      </c>
      <c r="C303" s="22">
        <v>47485321.030000001</v>
      </c>
      <c r="D303" s="17">
        <v>1195410.01</v>
      </c>
      <c r="E303" s="13">
        <f t="shared" si="25"/>
        <v>2.5174306165999609</v>
      </c>
      <c r="F303" s="61"/>
    </row>
    <row r="304" spans="1:6" ht="31.5" x14ac:dyDescent="0.2">
      <c r="A304" s="10" t="s">
        <v>55</v>
      </c>
      <c r="B304" s="28" t="s">
        <v>56</v>
      </c>
      <c r="C304" s="22">
        <f>C306+C307+C308</f>
        <v>22001600</v>
      </c>
      <c r="D304" s="22">
        <f>D306+D307+D308</f>
        <v>16690305.51</v>
      </c>
      <c r="E304" s="13">
        <f t="shared" si="25"/>
        <v>75.859507990327984</v>
      </c>
      <c r="F304" s="61"/>
    </row>
    <row r="305" spans="1:6" x14ac:dyDescent="0.2">
      <c r="A305" s="10"/>
      <c r="B305" s="1" t="s">
        <v>160</v>
      </c>
      <c r="C305" s="22"/>
      <c r="D305" s="21"/>
      <c r="E305" s="13"/>
      <c r="F305" s="61"/>
    </row>
    <row r="306" spans="1:6" x14ac:dyDescent="0.2">
      <c r="A306" s="10"/>
      <c r="B306" s="1" t="s">
        <v>161</v>
      </c>
      <c r="C306" s="22">
        <f t="shared" ref="C306:D308" si="26">C311</f>
        <v>0</v>
      </c>
      <c r="D306" s="22">
        <f t="shared" si="26"/>
        <v>0</v>
      </c>
      <c r="E306" s="13">
        <v>0</v>
      </c>
      <c r="F306" s="61"/>
    </row>
    <row r="307" spans="1:6" x14ac:dyDescent="0.2">
      <c r="A307" s="10"/>
      <c r="B307" s="1" t="s">
        <v>162</v>
      </c>
      <c r="C307" s="22">
        <f t="shared" si="26"/>
        <v>10669100</v>
      </c>
      <c r="D307" s="22">
        <f t="shared" si="26"/>
        <v>8407851.6099999994</v>
      </c>
      <c r="E307" s="13">
        <f t="shared" si="25"/>
        <v>78.805631309107611</v>
      </c>
      <c r="F307" s="61"/>
    </row>
    <row r="308" spans="1:6" x14ac:dyDescent="0.2">
      <c r="A308" s="10"/>
      <c r="B308" s="1" t="s">
        <v>163</v>
      </c>
      <c r="C308" s="22">
        <f t="shared" si="26"/>
        <v>11332500</v>
      </c>
      <c r="D308" s="22">
        <f>D313</f>
        <v>8282453.9000000004</v>
      </c>
      <c r="E308" s="13">
        <f t="shared" si="25"/>
        <v>73.085849547760873</v>
      </c>
      <c r="F308" s="61"/>
    </row>
    <row r="309" spans="1:6" x14ac:dyDescent="0.2">
      <c r="A309" s="11"/>
      <c r="B309" s="9" t="s">
        <v>25</v>
      </c>
      <c r="C309" s="22">
        <f>C311+C312+C313</f>
        <v>22001600</v>
      </c>
      <c r="D309" s="22">
        <f>D311+D312+D313</f>
        <v>16690305.51</v>
      </c>
      <c r="E309" s="13">
        <f t="shared" si="25"/>
        <v>75.859507990327984</v>
      </c>
      <c r="F309" s="61"/>
    </row>
    <row r="310" spans="1:6" x14ac:dyDescent="0.2">
      <c r="A310" s="10"/>
      <c r="B310" s="1" t="s">
        <v>160</v>
      </c>
      <c r="C310" s="22"/>
      <c r="D310" s="17"/>
      <c r="E310" s="13"/>
      <c r="F310" s="61"/>
    </row>
    <row r="311" spans="1:6" x14ac:dyDescent="0.2">
      <c r="A311" s="10"/>
      <c r="B311" s="1" t="s">
        <v>161</v>
      </c>
      <c r="C311" s="22">
        <v>0</v>
      </c>
      <c r="D311" s="17">
        <v>0</v>
      </c>
      <c r="E311" s="13">
        <v>0</v>
      </c>
      <c r="F311" s="61"/>
    </row>
    <row r="312" spans="1:6" x14ac:dyDescent="0.2">
      <c r="A312" s="10"/>
      <c r="B312" s="1" t="s">
        <v>162</v>
      </c>
      <c r="C312" s="22">
        <v>10669100</v>
      </c>
      <c r="D312" s="17">
        <v>8407851.6099999994</v>
      </c>
      <c r="E312" s="13">
        <f t="shared" si="25"/>
        <v>78.805631309107611</v>
      </c>
      <c r="F312" s="61"/>
    </row>
    <row r="313" spans="1:6" x14ac:dyDescent="0.2">
      <c r="A313" s="10"/>
      <c r="B313" s="1" t="s">
        <v>163</v>
      </c>
      <c r="C313" s="22">
        <v>11332500</v>
      </c>
      <c r="D313" s="17">
        <v>8282453.9000000004</v>
      </c>
      <c r="E313" s="13">
        <f t="shared" si="25"/>
        <v>73.085849547760873</v>
      </c>
      <c r="F313" s="61"/>
    </row>
    <row r="314" spans="1:6" ht="47.25" x14ac:dyDescent="0.2">
      <c r="A314" s="7" t="s">
        <v>57</v>
      </c>
      <c r="B314" s="8" t="s">
        <v>58</v>
      </c>
      <c r="C314" s="19">
        <f>C316+C317+C318</f>
        <v>66894300</v>
      </c>
      <c r="D314" s="19">
        <f>D316+D317+D318</f>
        <v>53409519.500000007</v>
      </c>
      <c r="E314" s="44">
        <f t="shared" si="25"/>
        <v>79.841659902263729</v>
      </c>
      <c r="F314" s="61"/>
    </row>
    <row r="315" spans="1:6" x14ac:dyDescent="0.2">
      <c r="A315" s="7"/>
      <c r="B315" s="1" t="s">
        <v>160</v>
      </c>
      <c r="C315" s="22"/>
      <c r="D315" s="20"/>
      <c r="E315" s="44"/>
      <c r="F315" s="61"/>
    </row>
    <row r="316" spans="1:6" x14ac:dyDescent="0.2">
      <c r="A316" s="7"/>
      <c r="B316" s="2" t="s">
        <v>161</v>
      </c>
      <c r="C316" s="19">
        <f>C336+C346+C356+C321</f>
        <v>0</v>
      </c>
      <c r="D316" s="19">
        <f>D336+D346+D356+D321</f>
        <v>0</v>
      </c>
      <c r="E316" s="44">
        <v>0</v>
      </c>
      <c r="F316" s="61"/>
    </row>
    <row r="317" spans="1:6" x14ac:dyDescent="0.2">
      <c r="A317" s="7"/>
      <c r="B317" s="2" t="s">
        <v>162</v>
      </c>
      <c r="C317" s="19">
        <f>C337+C347+C357+C322</f>
        <v>117000</v>
      </c>
      <c r="D317" s="19">
        <f>D337+D347+D357+D322</f>
        <v>117000</v>
      </c>
      <c r="E317" s="44">
        <f t="shared" si="25"/>
        <v>100</v>
      </c>
      <c r="F317" s="61"/>
    </row>
    <row r="318" spans="1:6" x14ac:dyDescent="0.2">
      <c r="A318" s="7"/>
      <c r="B318" s="2" t="s">
        <v>163</v>
      </c>
      <c r="C318" s="19">
        <f>C338+C348+C363+C323</f>
        <v>66777300</v>
      </c>
      <c r="D318" s="19">
        <f>D338+D348+D363+D323</f>
        <v>53292519.500000007</v>
      </c>
      <c r="E318" s="45">
        <f t="shared" si="25"/>
        <v>79.806340627728304</v>
      </c>
      <c r="F318" s="61"/>
    </row>
    <row r="319" spans="1:6" ht="78.75" x14ac:dyDescent="0.2">
      <c r="A319" s="10" t="s">
        <v>59</v>
      </c>
      <c r="B319" s="57" t="s">
        <v>241</v>
      </c>
      <c r="C319" s="22">
        <f>C321+C322+C323</f>
        <v>3117000</v>
      </c>
      <c r="D319" s="22">
        <f>D321+D322+D323</f>
        <v>2991771.24</v>
      </c>
      <c r="E319" s="13">
        <f t="shared" si="25"/>
        <v>95.982394610202121</v>
      </c>
      <c r="F319" s="61"/>
    </row>
    <row r="320" spans="1:6" x14ac:dyDescent="0.2">
      <c r="A320" s="7"/>
      <c r="B320" s="1" t="s">
        <v>160</v>
      </c>
      <c r="C320" s="19"/>
      <c r="D320" s="19"/>
      <c r="E320" s="13"/>
      <c r="F320" s="61"/>
    </row>
    <row r="321" spans="1:6" x14ac:dyDescent="0.2">
      <c r="A321" s="7"/>
      <c r="B321" s="1" t="s">
        <v>161</v>
      </c>
      <c r="C321" s="22">
        <f t="shared" ref="C321:D323" si="27">C331+C326</f>
        <v>0</v>
      </c>
      <c r="D321" s="22">
        <f t="shared" si="27"/>
        <v>0</v>
      </c>
      <c r="E321" s="13">
        <v>0</v>
      </c>
      <c r="F321" s="61"/>
    </row>
    <row r="322" spans="1:6" x14ac:dyDescent="0.2">
      <c r="A322" s="7"/>
      <c r="B322" s="1" t="s">
        <v>162</v>
      </c>
      <c r="C322" s="22">
        <f t="shared" si="27"/>
        <v>117000</v>
      </c>
      <c r="D322" s="22">
        <f t="shared" si="27"/>
        <v>117000</v>
      </c>
      <c r="E322" s="13">
        <f t="shared" si="25"/>
        <v>100</v>
      </c>
      <c r="F322" s="61"/>
    </row>
    <row r="323" spans="1:6" x14ac:dyDescent="0.2">
      <c r="A323" s="7"/>
      <c r="B323" s="1" t="s">
        <v>163</v>
      </c>
      <c r="C323" s="22">
        <f t="shared" si="27"/>
        <v>3000000</v>
      </c>
      <c r="D323" s="22">
        <f t="shared" si="27"/>
        <v>2874771.24</v>
      </c>
      <c r="E323" s="13">
        <f t="shared" si="25"/>
        <v>95.825708000000006</v>
      </c>
      <c r="F323" s="61"/>
    </row>
    <row r="324" spans="1:6" ht="47.25" x14ac:dyDescent="0.2">
      <c r="A324" s="7"/>
      <c r="B324" s="27" t="s">
        <v>63</v>
      </c>
      <c r="C324" s="22">
        <f>C326+C327+C328</f>
        <v>117000</v>
      </c>
      <c r="D324" s="22">
        <f>D326+D327+D328</f>
        <v>117000</v>
      </c>
      <c r="E324" s="13">
        <f t="shared" si="25"/>
        <v>100</v>
      </c>
      <c r="F324" s="61"/>
    </row>
    <row r="325" spans="1:6" x14ac:dyDescent="0.2">
      <c r="A325" s="7"/>
      <c r="B325" s="1" t="s">
        <v>160</v>
      </c>
      <c r="C325" s="22"/>
      <c r="D325" s="22"/>
      <c r="E325" s="13"/>
      <c r="F325" s="61"/>
    </row>
    <row r="326" spans="1:6" x14ac:dyDescent="0.2">
      <c r="A326" s="7"/>
      <c r="B326" s="1" t="s">
        <v>161</v>
      </c>
      <c r="C326" s="22">
        <v>0</v>
      </c>
      <c r="D326" s="22">
        <v>0</v>
      </c>
      <c r="E326" s="13">
        <v>0</v>
      </c>
      <c r="F326" s="61"/>
    </row>
    <row r="327" spans="1:6" x14ac:dyDescent="0.2">
      <c r="A327" s="7"/>
      <c r="B327" s="1" t="s">
        <v>162</v>
      </c>
      <c r="C327" s="22">
        <v>117000</v>
      </c>
      <c r="D327" s="22">
        <v>117000</v>
      </c>
      <c r="E327" s="13">
        <f t="shared" si="25"/>
        <v>100</v>
      </c>
      <c r="F327" s="61"/>
    </row>
    <row r="328" spans="1:6" x14ac:dyDescent="0.2">
      <c r="A328" s="7"/>
      <c r="B328" s="1" t="s">
        <v>163</v>
      </c>
      <c r="C328" s="22">
        <v>0</v>
      </c>
      <c r="D328" s="22">
        <v>0</v>
      </c>
      <c r="E328" s="13">
        <v>0</v>
      </c>
      <c r="F328" s="61"/>
    </row>
    <row r="329" spans="1:6" ht="94.5" x14ac:dyDescent="0.2">
      <c r="A329" s="7"/>
      <c r="B329" s="27" t="s">
        <v>242</v>
      </c>
      <c r="C329" s="22">
        <f>C331+C332+C333</f>
        <v>3000000</v>
      </c>
      <c r="D329" s="22">
        <f>D331+D332+D333</f>
        <v>2874771.24</v>
      </c>
      <c r="E329" s="13">
        <f t="shared" si="25"/>
        <v>95.825708000000006</v>
      </c>
      <c r="F329" s="61"/>
    </row>
    <row r="330" spans="1:6" x14ac:dyDescent="0.2">
      <c r="A330" s="7"/>
      <c r="B330" s="1" t="s">
        <v>160</v>
      </c>
      <c r="C330" s="19"/>
      <c r="D330" s="19"/>
      <c r="E330" s="13"/>
      <c r="F330" s="61"/>
    </row>
    <row r="331" spans="1:6" x14ac:dyDescent="0.2">
      <c r="A331" s="7"/>
      <c r="B331" s="1" t="s">
        <v>161</v>
      </c>
      <c r="C331" s="22">
        <v>0</v>
      </c>
      <c r="D331" s="22">
        <v>0</v>
      </c>
      <c r="E331" s="13">
        <v>0</v>
      </c>
      <c r="F331" s="61"/>
    </row>
    <row r="332" spans="1:6" x14ac:dyDescent="0.2">
      <c r="A332" s="7"/>
      <c r="B332" s="1" t="s">
        <v>162</v>
      </c>
      <c r="C332" s="22">
        <v>0</v>
      </c>
      <c r="D332" s="22">
        <v>0</v>
      </c>
      <c r="E332" s="13">
        <v>0</v>
      </c>
      <c r="F332" s="61"/>
    </row>
    <row r="333" spans="1:6" x14ac:dyDescent="0.2">
      <c r="A333" s="7"/>
      <c r="B333" s="1" t="s">
        <v>163</v>
      </c>
      <c r="C333" s="22">
        <v>3000000</v>
      </c>
      <c r="D333" s="22">
        <v>2874771.24</v>
      </c>
      <c r="E333" s="13">
        <f t="shared" si="25"/>
        <v>95.825708000000006</v>
      </c>
      <c r="F333" s="61"/>
    </row>
    <row r="334" spans="1:6" ht="31.5" x14ac:dyDescent="0.2">
      <c r="A334" s="10" t="s">
        <v>60</v>
      </c>
      <c r="B334" s="28" t="s">
        <v>190</v>
      </c>
      <c r="C334" s="22">
        <f>C336+C337+C338</f>
        <v>224000</v>
      </c>
      <c r="D334" s="22">
        <f>D336+D337+D338</f>
        <v>198615.1</v>
      </c>
      <c r="E334" s="13">
        <f t="shared" si="25"/>
        <v>88.667455357142856</v>
      </c>
      <c r="F334" s="61"/>
    </row>
    <row r="335" spans="1:6" x14ac:dyDescent="0.2">
      <c r="A335" s="10"/>
      <c r="B335" s="1" t="s">
        <v>160</v>
      </c>
      <c r="C335" s="22"/>
      <c r="D335" s="21"/>
      <c r="E335" s="13"/>
      <c r="F335" s="61"/>
    </row>
    <row r="336" spans="1:6" x14ac:dyDescent="0.2">
      <c r="A336" s="10"/>
      <c r="B336" s="1" t="s">
        <v>161</v>
      </c>
      <c r="C336" s="22">
        <f t="shared" ref="C336:D338" si="28">C341</f>
        <v>0</v>
      </c>
      <c r="D336" s="22">
        <f t="shared" si="28"/>
        <v>0</v>
      </c>
      <c r="E336" s="13">
        <v>0</v>
      </c>
      <c r="F336" s="61"/>
    </row>
    <row r="337" spans="1:6" x14ac:dyDescent="0.2">
      <c r="A337" s="10"/>
      <c r="B337" s="1" t="s">
        <v>162</v>
      </c>
      <c r="C337" s="22">
        <f t="shared" si="28"/>
        <v>0</v>
      </c>
      <c r="D337" s="22">
        <f t="shared" si="28"/>
        <v>0</v>
      </c>
      <c r="E337" s="13">
        <v>0</v>
      </c>
      <c r="F337" s="61"/>
    </row>
    <row r="338" spans="1:6" x14ac:dyDescent="0.2">
      <c r="A338" s="10"/>
      <c r="B338" s="1" t="s">
        <v>163</v>
      </c>
      <c r="C338" s="22">
        <f t="shared" si="28"/>
        <v>224000</v>
      </c>
      <c r="D338" s="22">
        <f t="shared" si="28"/>
        <v>198615.1</v>
      </c>
      <c r="E338" s="13">
        <f t="shared" si="25"/>
        <v>88.667455357142856</v>
      </c>
      <c r="F338" s="61"/>
    </row>
    <row r="339" spans="1:6" ht="47.25" x14ac:dyDescent="0.2">
      <c r="A339" s="11"/>
      <c r="B339" s="9" t="s">
        <v>61</v>
      </c>
      <c r="C339" s="22">
        <f>C341+C342+C343</f>
        <v>224000</v>
      </c>
      <c r="D339" s="22">
        <f>D341+D342+D343</f>
        <v>198615.1</v>
      </c>
      <c r="E339" s="13">
        <f t="shared" si="25"/>
        <v>88.667455357142856</v>
      </c>
      <c r="F339" s="61"/>
    </row>
    <row r="340" spans="1:6" x14ac:dyDescent="0.2">
      <c r="A340" s="10" t="s">
        <v>0</v>
      </c>
      <c r="B340" s="1" t="s">
        <v>160</v>
      </c>
      <c r="C340" s="22"/>
      <c r="D340" s="17"/>
      <c r="E340" s="13"/>
      <c r="F340" s="61"/>
    </row>
    <row r="341" spans="1:6" x14ac:dyDescent="0.2">
      <c r="A341" s="10" t="s">
        <v>0</v>
      </c>
      <c r="B341" s="1" t="s">
        <v>161</v>
      </c>
      <c r="C341" s="22">
        <v>0</v>
      </c>
      <c r="D341" s="17">
        <v>0</v>
      </c>
      <c r="E341" s="13">
        <v>0</v>
      </c>
      <c r="F341" s="61"/>
    </row>
    <row r="342" spans="1:6" x14ac:dyDescent="0.2">
      <c r="A342" s="10" t="s">
        <v>0</v>
      </c>
      <c r="B342" s="1" t="s">
        <v>162</v>
      </c>
      <c r="C342" s="22">
        <v>0</v>
      </c>
      <c r="D342" s="17">
        <v>0</v>
      </c>
      <c r="E342" s="13">
        <v>0</v>
      </c>
      <c r="F342" s="61"/>
    </row>
    <row r="343" spans="1:6" x14ac:dyDescent="0.2">
      <c r="A343" s="10" t="s">
        <v>0</v>
      </c>
      <c r="B343" s="1" t="s">
        <v>163</v>
      </c>
      <c r="C343" s="22">
        <v>224000</v>
      </c>
      <c r="D343" s="17">
        <v>198615.1</v>
      </c>
      <c r="E343" s="13">
        <f t="shared" si="25"/>
        <v>88.667455357142856</v>
      </c>
      <c r="F343" s="61"/>
    </row>
    <row r="344" spans="1:6" ht="47.25" x14ac:dyDescent="0.2">
      <c r="A344" s="10" t="s">
        <v>62</v>
      </c>
      <c r="B344" s="28" t="s">
        <v>189</v>
      </c>
      <c r="C344" s="22">
        <f>C346+C347+C348</f>
        <v>31885000</v>
      </c>
      <c r="D344" s="22">
        <f>D346+D347+D348</f>
        <v>29600000</v>
      </c>
      <c r="E344" s="13">
        <f t="shared" si="25"/>
        <v>92.833620824839272</v>
      </c>
      <c r="F344" s="61"/>
    </row>
    <row r="345" spans="1:6" x14ac:dyDescent="0.2">
      <c r="A345" s="10"/>
      <c r="B345" s="1" t="s">
        <v>160</v>
      </c>
      <c r="C345" s="22"/>
      <c r="D345" s="21"/>
      <c r="E345" s="13"/>
      <c r="F345" s="61"/>
    </row>
    <row r="346" spans="1:6" x14ac:dyDescent="0.2">
      <c r="A346" s="10"/>
      <c r="B346" s="1" t="s">
        <v>161</v>
      </c>
      <c r="C346" s="22">
        <f t="shared" ref="C346:D348" si="29">C351</f>
        <v>0</v>
      </c>
      <c r="D346" s="22">
        <f t="shared" si="29"/>
        <v>0</v>
      </c>
      <c r="E346" s="13">
        <v>0</v>
      </c>
      <c r="F346" s="61"/>
    </row>
    <row r="347" spans="1:6" x14ac:dyDescent="0.2">
      <c r="A347" s="10"/>
      <c r="B347" s="1" t="s">
        <v>162</v>
      </c>
      <c r="C347" s="22">
        <f t="shared" si="29"/>
        <v>0</v>
      </c>
      <c r="D347" s="22">
        <f t="shared" si="29"/>
        <v>0</v>
      </c>
      <c r="E347" s="13">
        <v>0</v>
      </c>
      <c r="F347" s="61"/>
    </row>
    <row r="348" spans="1:6" x14ac:dyDescent="0.2">
      <c r="A348" s="10"/>
      <c r="B348" s="1" t="s">
        <v>163</v>
      </c>
      <c r="C348" s="22">
        <f t="shared" si="29"/>
        <v>31885000</v>
      </c>
      <c r="D348" s="22">
        <f t="shared" si="29"/>
        <v>29600000</v>
      </c>
      <c r="E348" s="13">
        <f t="shared" si="25"/>
        <v>92.833620824839272</v>
      </c>
      <c r="F348" s="61"/>
    </row>
    <row r="349" spans="1:6" ht="47.25" x14ac:dyDescent="0.2">
      <c r="A349" s="11"/>
      <c r="B349" s="9" t="s">
        <v>63</v>
      </c>
      <c r="C349" s="22">
        <f>C351+C352+C353</f>
        <v>31885000</v>
      </c>
      <c r="D349" s="22">
        <f>D351+D352+D353</f>
        <v>29600000</v>
      </c>
      <c r="E349" s="13">
        <f t="shared" si="25"/>
        <v>92.833620824839272</v>
      </c>
      <c r="F349" s="61"/>
    </row>
    <row r="350" spans="1:6" x14ac:dyDescent="0.2">
      <c r="A350" s="11"/>
      <c r="B350" s="1" t="s">
        <v>160</v>
      </c>
      <c r="C350" s="22"/>
      <c r="D350" s="17"/>
      <c r="E350" s="13"/>
      <c r="F350" s="61"/>
    </row>
    <row r="351" spans="1:6" x14ac:dyDescent="0.2">
      <c r="A351" s="10" t="s">
        <v>0</v>
      </c>
      <c r="B351" s="1" t="s">
        <v>161</v>
      </c>
      <c r="C351" s="22">
        <v>0</v>
      </c>
      <c r="D351" s="17">
        <v>0</v>
      </c>
      <c r="E351" s="13">
        <v>0</v>
      </c>
      <c r="F351" s="61"/>
    </row>
    <row r="352" spans="1:6" x14ac:dyDescent="0.2">
      <c r="A352" s="10" t="s">
        <v>0</v>
      </c>
      <c r="B352" s="1" t="s">
        <v>162</v>
      </c>
      <c r="C352" s="22">
        <v>0</v>
      </c>
      <c r="D352" s="17">
        <v>0</v>
      </c>
      <c r="E352" s="13">
        <v>0</v>
      </c>
      <c r="F352" s="61"/>
    </row>
    <row r="353" spans="1:6" x14ac:dyDescent="0.2">
      <c r="A353" s="10" t="s">
        <v>0</v>
      </c>
      <c r="B353" s="1" t="s">
        <v>163</v>
      </c>
      <c r="C353" s="22">
        <v>31885000</v>
      </c>
      <c r="D353" s="17">
        <v>29600000</v>
      </c>
      <c r="E353" s="13">
        <f t="shared" si="25"/>
        <v>92.833620824839272</v>
      </c>
      <c r="F353" s="61"/>
    </row>
    <row r="354" spans="1:6" ht="63" x14ac:dyDescent="0.2">
      <c r="A354" s="10" t="s">
        <v>243</v>
      </c>
      <c r="B354" s="28" t="s">
        <v>64</v>
      </c>
      <c r="C354" s="22">
        <f>C356+C357+C358</f>
        <v>31668300</v>
      </c>
      <c r="D354" s="22">
        <f>D356+D357+D358</f>
        <v>20619133.16</v>
      </c>
      <c r="E354" s="13">
        <f t="shared" si="25"/>
        <v>65.109693794741119</v>
      </c>
      <c r="F354" s="61"/>
    </row>
    <row r="355" spans="1:6" x14ac:dyDescent="0.2">
      <c r="A355" s="10"/>
      <c r="B355" s="1" t="s">
        <v>160</v>
      </c>
      <c r="C355" s="22"/>
      <c r="D355" s="21"/>
      <c r="E355" s="13"/>
      <c r="F355" s="61"/>
    </row>
    <row r="356" spans="1:6" x14ac:dyDescent="0.2">
      <c r="A356" s="10"/>
      <c r="B356" s="1" t="s">
        <v>161</v>
      </c>
      <c r="C356" s="22">
        <f t="shared" ref="C356:D358" si="30">C361</f>
        <v>0</v>
      </c>
      <c r="D356" s="22">
        <f t="shared" si="30"/>
        <v>0</v>
      </c>
      <c r="E356" s="13">
        <v>0</v>
      </c>
      <c r="F356" s="61"/>
    </row>
    <row r="357" spans="1:6" x14ac:dyDescent="0.2">
      <c r="A357" s="10"/>
      <c r="B357" s="1" t="s">
        <v>162</v>
      </c>
      <c r="C357" s="22">
        <f t="shared" si="30"/>
        <v>0</v>
      </c>
      <c r="D357" s="22">
        <f t="shared" si="30"/>
        <v>0</v>
      </c>
      <c r="E357" s="13">
        <v>0</v>
      </c>
      <c r="F357" s="61"/>
    </row>
    <row r="358" spans="1:6" x14ac:dyDescent="0.2">
      <c r="A358" s="10"/>
      <c r="B358" s="1" t="s">
        <v>163</v>
      </c>
      <c r="C358" s="22">
        <f t="shared" si="30"/>
        <v>31668300</v>
      </c>
      <c r="D358" s="22">
        <f t="shared" si="30"/>
        <v>20619133.16</v>
      </c>
      <c r="E358" s="13">
        <f t="shared" si="25"/>
        <v>65.109693794741119</v>
      </c>
      <c r="F358" s="61"/>
    </row>
    <row r="359" spans="1:6" x14ac:dyDescent="0.2">
      <c r="A359" s="11"/>
      <c r="B359" s="9" t="s">
        <v>25</v>
      </c>
      <c r="C359" s="22">
        <f>C361+C362+C363</f>
        <v>31668300</v>
      </c>
      <c r="D359" s="22">
        <f>D361+D362+D363</f>
        <v>20619133.16</v>
      </c>
      <c r="E359" s="13">
        <f t="shared" si="25"/>
        <v>65.109693794741119</v>
      </c>
      <c r="F359" s="61"/>
    </row>
    <row r="360" spans="1:6" x14ac:dyDescent="0.2">
      <c r="A360" s="11"/>
      <c r="B360" s="1" t="s">
        <v>160</v>
      </c>
      <c r="C360" s="22"/>
      <c r="D360" s="17"/>
      <c r="E360" s="13"/>
      <c r="F360" s="61"/>
    </row>
    <row r="361" spans="1:6" x14ac:dyDescent="0.2">
      <c r="A361" s="10" t="s">
        <v>0</v>
      </c>
      <c r="B361" s="1" t="s">
        <v>161</v>
      </c>
      <c r="C361" s="22">
        <v>0</v>
      </c>
      <c r="D361" s="17">
        <v>0</v>
      </c>
      <c r="E361" s="13">
        <v>0</v>
      </c>
      <c r="F361" s="61"/>
    </row>
    <row r="362" spans="1:6" x14ac:dyDescent="0.2">
      <c r="A362" s="10" t="s">
        <v>0</v>
      </c>
      <c r="B362" s="1" t="s">
        <v>162</v>
      </c>
      <c r="C362" s="22">
        <v>0</v>
      </c>
      <c r="D362" s="17">
        <v>0</v>
      </c>
      <c r="E362" s="13">
        <v>0</v>
      </c>
      <c r="F362" s="61"/>
    </row>
    <row r="363" spans="1:6" x14ac:dyDescent="0.2">
      <c r="A363" s="10" t="s">
        <v>0</v>
      </c>
      <c r="B363" s="1" t="s">
        <v>163</v>
      </c>
      <c r="C363" s="22">
        <v>31668300</v>
      </c>
      <c r="D363" s="17">
        <v>20619133.16</v>
      </c>
      <c r="E363" s="13">
        <f t="shared" si="25"/>
        <v>65.109693794741119</v>
      </c>
      <c r="F363" s="61"/>
    </row>
    <row r="364" spans="1:6" ht="63" x14ac:dyDescent="0.2">
      <c r="A364" s="7" t="s">
        <v>65</v>
      </c>
      <c r="B364" s="8" t="s">
        <v>66</v>
      </c>
      <c r="C364" s="19">
        <f>C366+C367+C368</f>
        <v>8551400</v>
      </c>
      <c r="D364" s="19">
        <f>D366+D367+D368</f>
        <v>5704310.5599999996</v>
      </c>
      <c r="E364" s="44">
        <f t="shared" si="25"/>
        <v>66.706159927029489</v>
      </c>
      <c r="F364" s="61"/>
    </row>
    <row r="365" spans="1:6" x14ac:dyDescent="0.2">
      <c r="A365" s="7"/>
      <c r="B365" s="1" t="s">
        <v>160</v>
      </c>
      <c r="C365" s="22"/>
      <c r="D365" s="20"/>
      <c r="E365" s="13"/>
      <c r="F365" s="61"/>
    </row>
    <row r="366" spans="1:6" x14ac:dyDescent="0.2">
      <c r="A366" s="7"/>
      <c r="B366" s="2" t="s">
        <v>161</v>
      </c>
      <c r="C366" s="19">
        <f t="shared" ref="C366:D368" si="31">C371</f>
        <v>0</v>
      </c>
      <c r="D366" s="19">
        <f t="shared" si="31"/>
        <v>0</v>
      </c>
      <c r="E366" s="45">
        <v>0</v>
      </c>
      <c r="F366" s="61"/>
    </row>
    <row r="367" spans="1:6" x14ac:dyDescent="0.2">
      <c r="A367" s="7"/>
      <c r="B367" s="2" t="s">
        <v>162</v>
      </c>
      <c r="C367" s="19">
        <f t="shared" si="31"/>
        <v>1551400</v>
      </c>
      <c r="D367" s="19">
        <f t="shared" si="31"/>
        <v>1112165.01</v>
      </c>
      <c r="E367" s="45">
        <f t="shared" ref="E367:E419" si="32">D367/C367*100</f>
        <v>71.687830991362645</v>
      </c>
      <c r="F367" s="61"/>
    </row>
    <row r="368" spans="1:6" x14ac:dyDescent="0.2">
      <c r="A368" s="7"/>
      <c r="B368" s="2" t="s">
        <v>163</v>
      </c>
      <c r="C368" s="19">
        <f t="shared" si="31"/>
        <v>7000000</v>
      </c>
      <c r="D368" s="19">
        <f t="shared" si="31"/>
        <v>4592145.55</v>
      </c>
      <c r="E368" s="45">
        <f t="shared" si="32"/>
        <v>65.602079285714282</v>
      </c>
      <c r="F368" s="61"/>
    </row>
    <row r="369" spans="1:6" x14ac:dyDescent="0.2">
      <c r="A369" s="10" t="s">
        <v>67</v>
      </c>
      <c r="B369" s="28" t="s">
        <v>192</v>
      </c>
      <c r="C369" s="22">
        <f>C371+C372+C373</f>
        <v>8551400</v>
      </c>
      <c r="D369" s="22">
        <f>D371+D372+D373</f>
        <v>5704310.5599999996</v>
      </c>
      <c r="E369" s="13">
        <f t="shared" si="32"/>
        <v>66.706159927029489</v>
      </c>
      <c r="F369" s="61"/>
    </row>
    <row r="370" spans="1:6" x14ac:dyDescent="0.2">
      <c r="A370" s="10"/>
      <c r="B370" s="1" t="s">
        <v>160</v>
      </c>
      <c r="C370" s="22"/>
      <c r="D370" s="21"/>
      <c r="E370" s="13"/>
      <c r="F370" s="61"/>
    </row>
    <row r="371" spans="1:6" x14ac:dyDescent="0.2">
      <c r="A371" s="10"/>
      <c r="B371" s="1" t="s">
        <v>161</v>
      </c>
      <c r="C371" s="22">
        <f t="shared" ref="C371:D373" si="33">C376</f>
        <v>0</v>
      </c>
      <c r="D371" s="22">
        <f t="shared" si="33"/>
        <v>0</v>
      </c>
      <c r="E371" s="13">
        <v>0</v>
      </c>
      <c r="F371" s="61"/>
    </row>
    <row r="372" spans="1:6" x14ac:dyDescent="0.2">
      <c r="A372" s="10"/>
      <c r="B372" s="1" t="s">
        <v>162</v>
      </c>
      <c r="C372" s="22">
        <f t="shared" si="33"/>
        <v>1551400</v>
      </c>
      <c r="D372" s="22">
        <f t="shared" si="33"/>
        <v>1112165.01</v>
      </c>
      <c r="E372" s="13">
        <f t="shared" si="32"/>
        <v>71.687830991362645</v>
      </c>
      <c r="F372" s="61"/>
    </row>
    <row r="373" spans="1:6" x14ac:dyDescent="0.2">
      <c r="A373" s="10"/>
      <c r="B373" s="1" t="s">
        <v>163</v>
      </c>
      <c r="C373" s="22">
        <f t="shared" si="33"/>
        <v>7000000</v>
      </c>
      <c r="D373" s="22">
        <f t="shared" si="33"/>
        <v>4592145.55</v>
      </c>
      <c r="E373" s="13">
        <f t="shared" si="32"/>
        <v>65.602079285714282</v>
      </c>
      <c r="F373" s="61"/>
    </row>
    <row r="374" spans="1:6" ht="31.5" x14ac:dyDescent="0.2">
      <c r="A374" s="11"/>
      <c r="B374" s="9" t="s">
        <v>68</v>
      </c>
      <c r="C374" s="22">
        <f>C377+C378</f>
        <v>8551400</v>
      </c>
      <c r="D374" s="22">
        <f>D377+D378</f>
        <v>5704310.5599999996</v>
      </c>
      <c r="E374" s="13">
        <f t="shared" si="32"/>
        <v>66.706159927029489</v>
      </c>
      <c r="F374" s="61"/>
    </row>
    <row r="375" spans="1:6" x14ac:dyDescent="0.2">
      <c r="A375" s="11"/>
      <c r="B375" s="1" t="s">
        <v>160</v>
      </c>
      <c r="C375" s="22"/>
      <c r="D375" s="17"/>
      <c r="E375" s="13"/>
      <c r="F375" s="61"/>
    </row>
    <row r="376" spans="1:6" x14ac:dyDescent="0.2">
      <c r="A376" s="10" t="s">
        <v>0</v>
      </c>
      <c r="B376" s="1" t="s">
        <v>161</v>
      </c>
      <c r="C376" s="22">
        <v>0</v>
      </c>
      <c r="D376" s="17">
        <v>0</v>
      </c>
      <c r="E376" s="13">
        <v>0</v>
      </c>
      <c r="F376" s="61"/>
    </row>
    <row r="377" spans="1:6" x14ac:dyDescent="0.2">
      <c r="A377" s="10" t="s">
        <v>0</v>
      </c>
      <c r="B377" s="1" t="s">
        <v>162</v>
      </c>
      <c r="C377" s="22">
        <v>1551400</v>
      </c>
      <c r="D377" s="17">
        <v>1112165.01</v>
      </c>
      <c r="E377" s="13">
        <f t="shared" si="32"/>
        <v>71.687830991362645</v>
      </c>
      <c r="F377" s="61"/>
    </row>
    <row r="378" spans="1:6" x14ac:dyDescent="0.2">
      <c r="A378" s="10" t="s">
        <v>0</v>
      </c>
      <c r="B378" s="1" t="s">
        <v>163</v>
      </c>
      <c r="C378" s="22">
        <v>7000000</v>
      </c>
      <c r="D378" s="17">
        <v>4592145.55</v>
      </c>
      <c r="E378" s="13">
        <f t="shared" si="32"/>
        <v>65.602079285714282</v>
      </c>
      <c r="F378" s="61"/>
    </row>
    <row r="379" spans="1:6" ht="31.5" x14ac:dyDescent="0.2">
      <c r="A379" s="7" t="s">
        <v>69</v>
      </c>
      <c r="B379" s="8" t="s">
        <v>245</v>
      </c>
      <c r="C379" s="19">
        <f>C381+C382+C383</f>
        <v>12500000</v>
      </c>
      <c r="D379" s="19">
        <f>D381+D382+D383</f>
        <v>0</v>
      </c>
      <c r="E379" s="45">
        <f t="shared" si="32"/>
        <v>0</v>
      </c>
      <c r="F379" s="61"/>
    </row>
    <row r="380" spans="1:6" x14ac:dyDescent="0.2">
      <c r="A380" s="7"/>
      <c r="B380" s="1" t="s">
        <v>160</v>
      </c>
      <c r="C380" s="19"/>
      <c r="D380" s="43"/>
      <c r="E380" s="13"/>
      <c r="F380" s="61"/>
    </row>
    <row r="381" spans="1:6" x14ac:dyDescent="0.2">
      <c r="A381" s="7"/>
      <c r="B381" s="2" t="s">
        <v>161</v>
      </c>
      <c r="C381" s="19">
        <f t="shared" ref="C381:D383" si="34">C386</f>
        <v>0</v>
      </c>
      <c r="D381" s="19">
        <f t="shared" si="34"/>
        <v>0</v>
      </c>
      <c r="E381" s="45">
        <v>0</v>
      </c>
      <c r="F381" s="61"/>
    </row>
    <row r="382" spans="1:6" x14ac:dyDescent="0.2">
      <c r="A382" s="7"/>
      <c r="B382" s="2" t="s">
        <v>162</v>
      </c>
      <c r="C382" s="19">
        <f t="shared" si="34"/>
        <v>12500000</v>
      </c>
      <c r="D382" s="19">
        <f t="shared" si="34"/>
        <v>0</v>
      </c>
      <c r="E382" s="45">
        <f t="shared" si="32"/>
        <v>0</v>
      </c>
      <c r="F382" s="61"/>
    </row>
    <row r="383" spans="1:6" x14ac:dyDescent="0.2">
      <c r="A383" s="7"/>
      <c r="B383" s="2" t="s">
        <v>163</v>
      </c>
      <c r="C383" s="19">
        <f t="shared" si="34"/>
        <v>0</v>
      </c>
      <c r="D383" s="19">
        <f t="shared" si="34"/>
        <v>0</v>
      </c>
      <c r="E383" s="45">
        <v>0</v>
      </c>
      <c r="F383" s="61"/>
    </row>
    <row r="384" spans="1:6" x14ac:dyDescent="0.2">
      <c r="A384" s="10" t="s">
        <v>70</v>
      </c>
      <c r="B384" s="1" t="s">
        <v>246</v>
      </c>
      <c r="C384" s="22">
        <f>C386+C387+C388</f>
        <v>12500000</v>
      </c>
      <c r="D384" s="22">
        <f>D386+D387+D388</f>
        <v>0</v>
      </c>
      <c r="E384" s="13">
        <f t="shared" si="32"/>
        <v>0</v>
      </c>
      <c r="F384" s="61"/>
    </row>
    <row r="385" spans="1:6" x14ac:dyDescent="0.2">
      <c r="A385" s="10"/>
      <c r="B385" s="1" t="s">
        <v>160</v>
      </c>
      <c r="C385" s="22"/>
      <c r="D385" s="17"/>
      <c r="E385" s="13"/>
      <c r="F385" s="61"/>
    </row>
    <row r="386" spans="1:6" x14ac:dyDescent="0.2">
      <c r="A386" s="10"/>
      <c r="B386" s="1" t="s">
        <v>161</v>
      </c>
      <c r="C386" s="22">
        <f t="shared" ref="C386:D388" si="35">C391</f>
        <v>0</v>
      </c>
      <c r="D386" s="22">
        <f t="shared" si="35"/>
        <v>0</v>
      </c>
      <c r="E386" s="13">
        <v>0</v>
      </c>
      <c r="F386" s="61"/>
    </row>
    <row r="387" spans="1:6" x14ac:dyDescent="0.2">
      <c r="A387" s="10"/>
      <c r="B387" s="1" t="s">
        <v>162</v>
      </c>
      <c r="C387" s="22">
        <f t="shared" si="35"/>
        <v>12500000</v>
      </c>
      <c r="D387" s="22">
        <f t="shared" si="35"/>
        <v>0</v>
      </c>
      <c r="E387" s="13">
        <f t="shared" si="32"/>
        <v>0</v>
      </c>
      <c r="F387" s="61"/>
    </row>
    <row r="388" spans="1:6" x14ac:dyDescent="0.2">
      <c r="A388" s="10"/>
      <c r="B388" s="1" t="s">
        <v>163</v>
      </c>
      <c r="C388" s="22">
        <f t="shared" si="35"/>
        <v>0</v>
      </c>
      <c r="D388" s="22">
        <f t="shared" si="35"/>
        <v>0</v>
      </c>
      <c r="E388" s="13">
        <v>0</v>
      </c>
      <c r="F388" s="61"/>
    </row>
    <row r="389" spans="1:6" ht="63" x14ac:dyDescent="0.2">
      <c r="A389" s="10"/>
      <c r="B389" s="32" t="s">
        <v>247</v>
      </c>
      <c r="C389" s="22">
        <f>C391+C392+C393</f>
        <v>12500000</v>
      </c>
      <c r="D389" s="22">
        <f>D391+D392+D393</f>
        <v>0</v>
      </c>
      <c r="E389" s="13">
        <f t="shared" si="32"/>
        <v>0</v>
      </c>
      <c r="F389" s="61"/>
    </row>
    <row r="390" spans="1:6" x14ac:dyDescent="0.2">
      <c r="A390" s="10"/>
      <c r="B390" s="1" t="s">
        <v>160</v>
      </c>
      <c r="C390" s="22"/>
      <c r="D390" s="17"/>
      <c r="E390" s="13"/>
      <c r="F390" s="61"/>
    </row>
    <row r="391" spans="1:6" x14ac:dyDescent="0.2">
      <c r="A391" s="10"/>
      <c r="B391" s="1" t="s">
        <v>161</v>
      </c>
      <c r="C391" s="22">
        <v>0</v>
      </c>
      <c r="D391" s="17">
        <v>0</v>
      </c>
      <c r="E391" s="13">
        <v>0</v>
      </c>
      <c r="F391" s="61"/>
    </row>
    <row r="392" spans="1:6" x14ac:dyDescent="0.2">
      <c r="A392" s="10"/>
      <c r="B392" s="1" t="s">
        <v>162</v>
      </c>
      <c r="C392" s="22">
        <v>12500000</v>
      </c>
      <c r="D392" s="17">
        <v>0</v>
      </c>
      <c r="E392" s="13">
        <f t="shared" si="32"/>
        <v>0</v>
      </c>
      <c r="F392" s="61"/>
    </row>
    <row r="393" spans="1:6" x14ac:dyDescent="0.2">
      <c r="A393" s="10"/>
      <c r="B393" s="1" t="s">
        <v>163</v>
      </c>
      <c r="C393" s="22">
        <v>0</v>
      </c>
      <c r="D393" s="17">
        <v>0</v>
      </c>
      <c r="E393" s="13">
        <v>0</v>
      </c>
      <c r="F393" s="61"/>
    </row>
    <row r="394" spans="1:6" ht="31.5" x14ac:dyDescent="0.2">
      <c r="A394" s="55" t="s">
        <v>71</v>
      </c>
      <c r="B394" s="8" t="s">
        <v>72</v>
      </c>
      <c r="C394" s="19">
        <f>C396+C397+C398</f>
        <v>2285004681.3099999</v>
      </c>
      <c r="D394" s="19">
        <f>D396+D397+D398</f>
        <v>1781211669.8899999</v>
      </c>
      <c r="E394" s="44">
        <f t="shared" si="32"/>
        <v>77.952210971787849</v>
      </c>
      <c r="F394" s="61"/>
    </row>
    <row r="395" spans="1:6" x14ac:dyDescent="0.2">
      <c r="A395" s="7"/>
      <c r="B395" s="1" t="s">
        <v>160</v>
      </c>
      <c r="C395" s="22"/>
      <c r="D395" s="20"/>
      <c r="E395" s="13"/>
      <c r="F395" s="61"/>
    </row>
    <row r="396" spans="1:6" x14ac:dyDescent="0.2">
      <c r="A396" s="7"/>
      <c r="B396" s="2" t="s">
        <v>161</v>
      </c>
      <c r="C396" s="19">
        <f t="shared" ref="C396:D398" si="36">C401+C416+C431</f>
        <v>0</v>
      </c>
      <c r="D396" s="19">
        <f t="shared" si="36"/>
        <v>0</v>
      </c>
      <c r="E396" s="45">
        <v>0</v>
      </c>
      <c r="F396" s="61"/>
    </row>
    <row r="397" spans="1:6" x14ac:dyDescent="0.2">
      <c r="A397" s="7"/>
      <c r="B397" s="2" t="s">
        <v>162</v>
      </c>
      <c r="C397" s="19">
        <f t="shared" si="36"/>
        <v>1042501268</v>
      </c>
      <c r="D397" s="19">
        <f t="shared" si="36"/>
        <v>837009241.63999999</v>
      </c>
      <c r="E397" s="45">
        <f t="shared" si="32"/>
        <v>80.288558616889844</v>
      </c>
      <c r="F397" s="61"/>
    </row>
    <row r="398" spans="1:6" x14ac:dyDescent="0.2">
      <c r="A398" s="7"/>
      <c r="B398" s="2" t="s">
        <v>163</v>
      </c>
      <c r="C398" s="19">
        <f t="shared" si="36"/>
        <v>1242503413.3099999</v>
      </c>
      <c r="D398" s="19">
        <f t="shared" si="36"/>
        <v>944202428.25</v>
      </c>
      <c r="E398" s="45">
        <f t="shared" si="32"/>
        <v>75.991938383063825</v>
      </c>
      <c r="F398" s="61"/>
    </row>
    <row r="399" spans="1:6" ht="31.5" x14ac:dyDescent="0.2">
      <c r="A399" s="10" t="s">
        <v>73</v>
      </c>
      <c r="B399" s="28" t="s">
        <v>193</v>
      </c>
      <c r="C399" s="22">
        <f>C401+C402+C403</f>
        <v>2093182584.8299999</v>
      </c>
      <c r="D399" s="22">
        <f>D401+D402+D403</f>
        <v>1613136932.6100001</v>
      </c>
      <c r="E399" s="13">
        <f t="shared" si="32"/>
        <v>77.066231312115221</v>
      </c>
      <c r="F399" s="61"/>
    </row>
    <row r="400" spans="1:6" x14ac:dyDescent="0.2">
      <c r="A400" s="10"/>
      <c r="B400" s="1" t="s">
        <v>160</v>
      </c>
      <c r="C400" s="22"/>
      <c r="D400" s="21"/>
      <c r="E400" s="13"/>
      <c r="F400" s="61"/>
    </row>
    <row r="401" spans="1:6" x14ac:dyDescent="0.2">
      <c r="A401" s="10"/>
      <c r="B401" s="1" t="s">
        <v>161</v>
      </c>
      <c r="C401" s="22">
        <f t="shared" ref="C401:D403" si="37">C406+C411</f>
        <v>0</v>
      </c>
      <c r="D401" s="22">
        <f t="shared" si="37"/>
        <v>0</v>
      </c>
      <c r="E401" s="13">
        <v>0</v>
      </c>
      <c r="F401" s="61"/>
    </row>
    <row r="402" spans="1:6" x14ac:dyDescent="0.2">
      <c r="A402" s="10"/>
      <c r="B402" s="1" t="s">
        <v>162</v>
      </c>
      <c r="C402" s="22">
        <f t="shared" si="37"/>
        <v>966095768</v>
      </c>
      <c r="D402" s="22">
        <f t="shared" si="37"/>
        <v>760609241.63999999</v>
      </c>
      <c r="E402" s="13">
        <f t="shared" si="32"/>
        <v>78.730211520810627</v>
      </c>
      <c r="F402" s="61"/>
    </row>
    <row r="403" spans="1:6" x14ac:dyDescent="0.2">
      <c r="A403" s="10"/>
      <c r="B403" s="1" t="s">
        <v>163</v>
      </c>
      <c r="C403" s="22">
        <f t="shared" si="37"/>
        <v>1127086816.8299999</v>
      </c>
      <c r="D403" s="22">
        <f t="shared" si="37"/>
        <v>852527690.97000003</v>
      </c>
      <c r="E403" s="13">
        <f t="shared" si="32"/>
        <v>75.639931036349623</v>
      </c>
      <c r="F403" s="61"/>
    </row>
    <row r="404" spans="1:6" ht="47.25" x14ac:dyDescent="0.2">
      <c r="A404" s="11"/>
      <c r="B404" s="9" t="s">
        <v>74</v>
      </c>
      <c r="C404" s="22">
        <f>C406+C407+C408</f>
        <v>916598216.83000004</v>
      </c>
      <c r="D404" s="22">
        <f>D406+D407+D408</f>
        <v>684298336.47000003</v>
      </c>
      <c r="E404" s="13">
        <f t="shared" si="32"/>
        <v>74.656302391314355</v>
      </c>
      <c r="F404" s="61"/>
    </row>
    <row r="405" spans="1:6" x14ac:dyDescent="0.2">
      <c r="A405" s="11"/>
      <c r="B405" s="1" t="s">
        <v>160</v>
      </c>
      <c r="C405" s="22"/>
      <c r="D405" s="17"/>
      <c r="E405" s="13"/>
      <c r="F405" s="61"/>
    </row>
    <row r="406" spans="1:6" x14ac:dyDescent="0.2">
      <c r="A406" s="10" t="s">
        <v>0</v>
      </c>
      <c r="B406" s="1" t="s">
        <v>161</v>
      </c>
      <c r="C406" s="22">
        <v>0</v>
      </c>
      <c r="D406" s="17">
        <v>0</v>
      </c>
      <c r="E406" s="13">
        <v>0</v>
      </c>
      <c r="F406" s="61"/>
    </row>
    <row r="407" spans="1:6" x14ac:dyDescent="0.2">
      <c r="A407" s="10" t="s">
        <v>0</v>
      </c>
      <c r="B407" s="1" t="s">
        <v>162</v>
      </c>
      <c r="C407" s="22">
        <v>28828400</v>
      </c>
      <c r="D407" s="17">
        <v>22783329.23</v>
      </c>
      <c r="E407" s="13">
        <f t="shared" si="32"/>
        <v>79.030848850439156</v>
      </c>
      <c r="F407" s="61"/>
    </row>
    <row r="408" spans="1:6" x14ac:dyDescent="0.2">
      <c r="A408" s="10" t="s">
        <v>0</v>
      </c>
      <c r="B408" s="1" t="s">
        <v>163</v>
      </c>
      <c r="C408" s="22">
        <v>887769816.83000004</v>
      </c>
      <c r="D408" s="17">
        <v>661515007.24000001</v>
      </c>
      <c r="E408" s="13">
        <f t="shared" si="32"/>
        <v>74.514248479645502</v>
      </c>
      <c r="F408" s="61"/>
    </row>
    <row r="409" spans="1:6" ht="31.5" x14ac:dyDescent="0.2">
      <c r="A409" s="10" t="s">
        <v>0</v>
      </c>
      <c r="B409" s="9" t="s">
        <v>75</v>
      </c>
      <c r="C409" s="22">
        <f>C411+C412+C413</f>
        <v>1176584368</v>
      </c>
      <c r="D409" s="22">
        <f>D411+D412+D413</f>
        <v>928838596.13999999</v>
      </c>
      <c r="E409" s="13">
        <f t="shared" si="32"/>
        <v>78.943645810871416</v>
      </c>
      <c r="F409" s="61"/>
    </row>
    <row r="410" spans="1:6" x14ac:dyDescent="0.2">
      <c r="A410" s="10" t="s">
        <v>0</v>
      </c>
      <c r="B410" s="1" t="s">
        <v>160</v>
      </c>
      <c r="C410" s="19"/>
      <c r="D410" s="17"/>
      <c r="E410" s="13"/>
      <c r="F410" s="61"/>
    </row>
    <row r="411" spans="1:6" x14ac:dyDescent="0.2">
      <c r="A411" s="7" t="s">
        <v>0</v>
      </c>
      <c r="B411" s="1" t="s">
        <v>161</v>
      </c>
      <c r="C411" s="22">
        <v>0</v>
      </c>
      <c r="D411" s="17">
        <v>0</v>
      </c>
      <c r="E411" s="13">
        <v>0</v>
      </c>
      <c r="F411" s="61"/>
    </row>
    <row r="412" spans="1:6" x14ac:dyDescent="0.2">
      <c r="A412" s="10" t="s">
        <v>0</v>
      </c>
      <c r="B412" s="1" t="s">
        <v>162</v>
      </c>
      <c r="C412" s="22">
        <v>937267368</v>
      </c>
      <c r="D412" s="17">
        <v>737825912.40999997</v>
      </c>
      <c r="E412" s="13">
        <f t="shared" si="32"/>
        <v>78.72096454018444</v>
      </c>
      <c r="F412" s="61"/>
    </row>
    <row r="413" spans="1:6" x14ac:dyDescent="0.2">
      <c r="A413" s="10" t="s">
        <v>0</v>
      </c>
      <c r="B413" s="1" t="s">
        <v>163</v>
      </c>
      <c r="C413" s="22">
        <v>239317000</v>
      </c>
      <c r="D413" s="17">
        <v>191012683.72999999</v>
      </c>
      <c r="E413" s="13">
        <f t="shared" si="32"/>
        <v>79.815760572796748</v>
      </c>
      <c r="F413" s="61"/>
    </row>
    <row r="414" spans="1:6" x14ac:dyDescent="0.2">
      <c r="A414" s="10" t="s">
        <v>76</v>
      </c>
      <c r="B414" s="28" t="s">
        <v>194</v>
      </c>
      <c r="C414" s="22">
        <f>C416+C417+C418</f>
        <v>171872096.48000002</v>
      </c>
      <c r="D414" s="22">
        <f>D416+D417+D418</f>
        <v>160791053.39999998</v>
      </c>
      <c r="E414" s="13">
        <f t="shared" si="32"/>
        <v>93.552738747624758</v>
      </c>
      <c r="F414" s="61"/>
    </row>
    <row r="415" spans="1:6" x14ac:dyDescent="0.2">
      <c r="A415" s="10"/>
      <c r="B415" s="1" t="s">
        <v>160</v>
      </c>
      <c r="C415" s="22"/>
      <c r="D415" s="21"/>
      <c r="E415" s="13"/>
      <c r="F415" s="61"/>
    </row>
    <row r="416" spans="1:6" x14ac:dyDescent="0.2">
      <c r="A416" s="10"/>
      <c r="B416" s="1" t="s">
        <v>161</v>
      </c>
      <c r="C416" s="22">
        <f t="shared" ref="C416:D418" si="38">C421+C426</f>
        <v>0</v>
      </c>
      <c r="D416" s="22">
        <f t="shared" si="38"/>
        <v>0</v>
      </c>
      <c r="E416" s="13">
        <v>0</v>
      </c>
      <c r="F416" s="61"/>
    </row>
    <row r="417" spans="1:6" x14ac:dyDescent="0.2">
      <c r="A417" s="10"/>
      <c r="B417" s="1" t="s">
        <v>162</v>
      </c>
      <c r="C417" s="22">
        <f t="shared" si="38"/>
        <v>76405500</v>
      </c>
      <c r="D417" s="22">
        <f t="shared" si="38"/>
        <v>76400000</v>
      </c>
      <c r="E417" s="13">
        <f t="shared" si="32"/>
        <v>99.992801565332329</v>
      </c>
      <c r="F417" s="61"/>
    </row>
    <row r="418" spans="1:6" x14ac:dyDescent="0.2">
      <c r="A418" s="10"/>
      <c r="B418" s="1" t="s">
        <v>163</v>
      </c>
      <c r="C418" s="22">
        <f t="shared" si="38"/>
        <v>95466596.480000004</v>
      </c>
      <c r="D418" s="22">
        <f t="shared" si="38"/>
        <v>84391053.399999991</v>
      </c>
      <c r="E418" s="13">
        <f t="shared" si="32"/>
        <v>88.398514780695763</v>
      </c>
      <c r="F418" s="61"/>
    </row>
    <row r="419" spans="1:6" ht="31.5" x14ac:dyDescent="0.2">
      <c r="A419" s="10"/>
      <c r="B419" s="9" t="s">
        <v>77</v>
      </c>
      <c r="C419" s="22">
        <f>C421+C422+C423</f>
        <v>163872096.48000002</v>
      </c>
      <c r="D419" s="22">
        <f>D421+D422+D423</f>
        <v>152844981.88</v>
      </c>
      <c r="E419" s="13">
        <f t="shared" si="32"/>
        <v>93.27090161359726</v>
      </c>
      <c r="F419" s="61"/>
    </row>
    <row r="420" spans="1:6" x14ac:dyDescent="0.2">
      <c r="A420" s="11"/>
      <c r="B420" s="1" t="s">
        <v>160</v>
      </c>
      <c r="C420" s="22"/>
      <c r="D420" s="17"/>
      <c r="E420" s="13"/>
      <c r="F420" s="61"/>
    </row>
    <row r="421" spans="1:6" x14ac:dyDescent="0.2">
      <c r="A421" s="10" t="s">
        <v>0</v>
      </c>
      <c r="B421" s="1" t="s">
        <v>161</v>
      </c>
      <c r="C421" s="22">
        <v>0</v>
      </c>
      <c r="D421" s="17">
        <v>0</v>
      </c>
      <c r="E421" s="13">
        <v>0</v>
      </c>
      <c r="F421" s="61"/>
    </row>
    <row r="422" spans="1:6" x14ac:dyDescent="0.2">
      <c r="A422" s="10" t="s">
        <v>0</v>
      </c>
      <c r="B422" s="1" t="s">
        <v>162</v>
      </c>
      <c r="C422" s="22">
        <v>76405500</v>
      </c>
      <c r="D422" s="17">
        <v>76400000</v>
      </c>
      <c r="E422" s="13">
        <f t="shared" ref="E422:E484" si="39">D422/C422*100</f>
        <v>99.992801565332329</v>
      </c>
      <c r="F422" s="61"/>
    </row>
    <row r="423" spans="1:6" x14ac:dyDescent="0.2">
      <c r="A423" s="10" t="s">
        <v>0</v>
      </c>
      <c r="B423" s="1" t="s">
        <v>163</v>
      </c>
      <c r="C423" s="22">
        <v>87466596.480000004</v>
      </c>
      <c r="D423" s="17">
        <v>76444981.879999995</v>
      </c>
      <c r="E423" s="13">
        <f t="shared" si="39"/>
        <v>87.39905856229332</v>
      </c>
      <c r="F423" s="61"/>
    </row>
    <row r="424" spans="1:6" ht="47.25" x14ac:dyDescent="0.2">
      <c r="A424" s="10"/>
      <c r="B424" s="12" t="s">
        <v>204</v>
      </c>
      <c r="C424" s="22">
        <f>C426+C427+C428</f>
        <v>8000000</v>
      </c>
      <c r="D424" s="22">
        <f>D426+D427+D428</f>
        <v>7946071.5199999996</v>
      </c>
      <c r="E424" s="13">
        <f t="shared" si="39"/>
        <v>99.325893999999991</v>
      </c>
      <c r="F424" s="61"/>
    </row>
    <row r="425" spans="1:6" x14ac:dyDescent="0.2">
      <c r="A425" s="10"/>
      <c r="B425" s="1" t="s">
        <v>160</v>
      </c>
      <c r="C425" s="19"/>
      <c r="D425" s="20"/>
      <c r="E425" s="13"/>
      <c r="F425" s="61"/>
    </row>
    <row r="426" spans="1:6" x14ac:dyDescent="0.2">
      <c r="A426" s="10"/>
      <c r="B426" s="1" t="s">
        <v>161</v>
      </c>
      <c r="C426" s="22">
        <v>0</v>
      </c>
      <c r="D426" s="17">
        <v>0</v>
      </c>
      <c r="E426" s="13">
        <v>0</v>
      </c>
      <c r="F426" s="61"/>
    </row>
    <row r="427" spans="1:6" x14ac:dyDescent="0.2">
      <c r="A427" s="10"/>
      <c r="B427" s="1" t="s">
        <v>162</v>
      </c>
      <c r="C427" s="22">
        <v>0</v>
      </c>
      <c r="D427" s="17">
        <v>0</v>
      </c>
      <c r="E427" s="13">
        <v>0</v>
      </c>
      <c r="F427" s="61"/>
    </row>
    <row r="428" spans="1:6" x14ac:dyDescent="0.2">
      <c r="A428" s="10"/>
      <c r="B428" s="1" t="s">
        <v>163</v>
      </c>
      <c r="C428" s="22">
        <v>8000000</v>
      </c>
      <c r="D428" s="17">
        <v>7946071.5199999996</v>
      </c>
      <c r="E428" s="13">
        <f t="shared" ref="E428" si="40">D428/C428*100</f>
        <v>99.325893999999991</v>
      </c>
      <c r="F428" s="61"/>
    </row>
    <row r="429" spans="1:6" customFormat="1" x14ac:dyDescent="0.2">
      <c r="A429" s="46" t="s">
        <v>78</v>
      </c>
      <c r="B429" s="47" t="s">
        <v>188</v>
      </c>
      <c r="C429" s="22">
        <f>C431+C432+C433</f>
        <v>19950000</v>
      </c>
      <c r="D429" s="22">
        <f>D431+D432+D433</f>
        <v>7283683.8799999999</v>
      </c>
      <c r="E429" s="48">
        <f t="shared" si="39"/>
        <v>36.50969363408521</v>
      </c>
      <c r="F429" s="61"/>
    </row>
    <row r="430" spans="1:6" x14ac:dyDescent="0.2">
      <c r="A430" s="10"/>
      <c r="B430" s="1" t="s">
        <v>160</v>
      </c>
      <c r="C430" s="22"/>
      <c r="D430" s="21"/>
      <c r="E430" s="13"/>
      <c r="F430" s="61"/>
    </row>
    <row r="431" spans="1:6" x14ac:dyDescent="0.2">
      <c r="A431" s="10"/>
      <c r="B431" s="1" t="s">
        <v>161</v>
      </c>
      <c r="C431" s="22">
        <f t="shared" ref="C431:D433" si="41">C436</f>
        <v>0</v>
      </c>
      <c r="D431" s="22">
        <f t="shared" si="41"/>
        <v>0</v>
      </c>
      <c r="E431" s="13">
        <v>0</v>
      </c>
      <c r="F431" s="61"/>
    </row>
    <row r="432" spans="1:6" x14ac:dyDescent="0.2">
      <c r="A432" s="10"/>
      <c r="B432" s="1" t="s">
        <v>162</v>
      </c>
      <c r="C432" s="22">
        <f t="shared" si="41"/>
        <v>0</v>
      </c>
      <c r="D432" s="22">
        <f t="shared" si="41"/>
        <v>0</v>
      </c>
      <c r="E432" s="13">
        <v>0</v>
      </c>
      <c r="F432" s="61"/>
    </row>
    <row r="433" spans="1:6" x14ac:dyDescent="0.2">
      <c r="A433" s="10"/>
      <c r="B433" s="1" t="s">
        <v>163</v>
      </c>
      <c r="C433" s="22">
        <f t="shared" si="41"/>
        <v>19950000</v>
      </c>
      <c r="D433" s="22">
        <f t="shared" si="41"/>
        <v>7283683.8799999999</v>
      </c>
      <c r="E433" s="13">
        <f t="shared" si="39"/>
        <v>36.50969363408521</v>
      </c>
      <c r="F433" s="61"/>
    </row>
    <row r="434" spans="1:6" ht="47.25" x14ac:dyDescent="0.2">
      <c r="A434" s="11"/>
      <c r="B434" s="9" t="s">
        <v>79</v>
      </c>
      <c r="C434" s="22">
        <f>C436+C437+C438</f>
        <v>19950000</v>
      </c>
      <c r="D434" s="22">
        <f>D436+D437+D438</f>
        <v>7283683.8799999999</v>
      </c>
      <c r="E434" s="13">
        <f t="shared" si="39"/>
        <v>36.50969363408521</v>
      </c>
      <c r="F434" s="61"/>
    </row>
    <row r="435" spans="1:6" x14ac:dyDescent="0.2">
      <c r="A435" s="11"/>
      <c r="B435" s="1" t="s">
        <v>160</v>
      </c>
      <c r="C435" s="22"/>
      <c r="D435" s="21"/>
      <c r="E435" s="13"/>
      <c r="F435" s="61"/>
    </row>
    <row r="436" spans="1:6" x14ac:dyDescent="0.2">
      <c r="A436" s="10" t="s">
        <v>0</v>
      </c>
      <c r="B436" s="1" t="s">
        <v>161</v>
      </c>
      <c r="C436" s="22">
        <v>0</v>
      </c>
      <c r="D436" s="17">
        <v>0</v>
      </c>
      <c r="E436" s="13">
        <v>0</v>
      </c>
      <c r="F436" s="61"/>
    </row>
    <row r="437" spans="1:6" x14ac:dyDescent="0.2">
      <c r="A437" s="10" t="s">
        <v>0</v>
      </c>
      <c r="B437" s="1" t="s">
        <v>162</v>
      </c>
      <c r="C437" s="22">
        <v>0</v>
      </c>
      <c r="D437" s="17">
        <v>0</v>
      </c>
      <c r="E437" s="13">
        <v>0</v>
      </c>
      <c r="F437" s="61"/>
    </row>
    <row r="438" spans="1:6" x14ac:dyDescent="0.2">
      <c r="A438" s="10" t="s">
        <v>0</v>
      </c>
      <c r="B438" s="1" t="s">
        <v>163</v>
      </c>
      <c r="C438" s="22">
        <v>19950000</v>
      </c>
      <c r="D438" s="17">
        <v>7283683.8799999999</v>
      </c>
      <c r="E438" s="13">
        <f t="shared" si="39"/>
        <v>36.50969363408521</v>
      </c>
      <c r="F438" s="61"/>
    </row>
    <row r="439" spans="1:6" ht="47.25" x14ac:dyDescent="0.2">
      <c r="A439" s="7" t="s">
        <v>80</v>
      </c>
      <c r="B439" s="8" t="s">
        <v>81</v>
      </c>
      <c r="C439" s="19">
        <f>C441+C442+C443</f>
        <v>232340016.41</v>
      </c>
      <c r="D439" s="19">
        <f>D441+D442+D443</f>
        <v>206502221.65000001</v>
      </c>
      <c r="E439" s="44">
        <f t="shared" si="39"/>
        <v>88.879317838040777</v>
      </c>
      <c r="F439" s="61"/>
    </row>
    <row r="440" spans="1:6" x14ac:dyDescent="0.2">
      <c r="A440" s="7"/>
      <c r="B440" s="1" t="s">
        <v>160</v>
      </c>
      <c r="C440" s="22"/>
      <c r="D440" s="20"/>
      <c r="E440" s="13"/>
      <c r="F440" s="61"/>
    </row>
    <row r="441" spans="1:6" x14ac:dyDescent="0.2">
      <c r="A441" s="7"/>
      <c r="B441" s="2" t="s">
        <v>161</v>
      </c>
      <c r="C441" s="19">
        <f t="shared" ref="C441:D443" si="42">C446+C461+C471</f>
        <v>189335200</v>
      </c>
      <c r="D441" s="19">
        <f t="shared" si="42"/>
        <v>189335196.94</v>
      </c>
      <c r="E441" s="45">
        <f t="shared" si="39"/>
        <v>99.999998383818749</v>
      </c>
      <c r="F441" s="61"/>
    </row>
    <row r="442" spans="1:6" x14ac:dyDescent="0.2">
      <c r="A442" s="7"/>
      <c r="B442" s="2" t="s">
        <v>162</v>
      </c>
      <c r="C442" s="19">
        <f t="shared" si="42"/>
        <v>4649981.41</v>
      </c>
      <c r="D442" s="19">
        <f t="shared" si="42"/>
        <v>1529981.12</v>
      </c>
      <c r="E442" s="45">
        <f t="shared" si="39"/>
        <v>32.902951325992511</v>
      </c>
      <c r="F442" s="61"/>
    </row>
    <row r="443" spans="1:6" x14ac:dyDescent="0.2">
      <c r="A443" s="7"/>
      <c r="B443" s="2" t="s">
        <v>163</v>
      </c>
      <c r="C443" s="19">
        <f t="shared" si="42"/>
        <v>38354835</v>
      </c>
      <c r="D443" s="19">
        <f t="shared" si="42"/>
        <v>15637043.59</v>
      </c>
      <c r="E443" s="45">
        <f t="shared" si="39"/>
        <v>40.769419526899284</v>
      </c>
      <c r="F443" s="61"/>
    </row>
    <row r="444" spans="1:6" ht="31.5" x14ac:dyDescent="0.2">
      <c r="A444" s="10" t="s">
        <v>82</v>
      </c>
      <c r="B444" s="28" t="s">
        <v>187</v>
      </c>
      <c r="C444" s="22">
        <f>C446+C447+C448</f>
        <v>18933260</v>
      </c>
      <c r="D444" s="22">
        <f>D446+D447+D448</f>
        <v>10940506.08</v>
      </c>
      <c r="E444" s="13">
        <f t="shared" si="39"/>
        <v>57.784586912132404</v>
      </c>
      <c r="F444" s="61"/>
    </row>
    <row r="445" spans="1:6" x14ac:dyDescent="0.2">
      <c r="A445" s="10"/>
      <c r="B445" s="1" t="s">
        <v>160</v>
      </c>
      <c r="C445" s="22"/>
      <c r="D445" s="21"/>
      <c r="E445" s="13"/>
      <c r="F445" s="61"/>
    </row>
    <row r="446" spans="1:6" x14ac:dyDescent="0.2">
      <c r="A446" s="10"/>
      <c r="B446" s="1" t="s">
        <v>161</v>
      </c>
      <c r="C446" s="22">
        <f t="shared" ref="C446:D448" si="43">C451+C456</f>
        <v>0</v>
      </c>
      <c r="D446" s="22">
        <f t="shared" si="43"/>
        <v>0</v>
      </c>
      <c r="E446" s="13">
        <v>0</v>
      </c>
      <c r="F446" s="61"/>
    </row>
    <row r="447" spans="1:6" x14ac:dyDescent="0.2">
      <c r="A447" s="10"/>
      <c r="B447" s="1" t="s">
        <v>162</v>
      </c>
      <c r="C447" s="22">
        <f t="shared" si="43"/>
        <v>0</v>
      </c>
      <c r="D447" s="22">
        <f t="shared" si="43"/>
        <v>0</v>
      </c>
      <c r="E447" s="13">
        <v>0</v>
      </c>
      <c r="F447" s="61"/>
    </row>
    <row r="448" spans="1:6" x14ac:dyDescent="0.2">
      <c r="A448" s="10"/>
      <c r="B448" s="1" t="s">
        <v>163</v>
      </c>
      <c r="C448" s="22">
        <f t="shared" si="43"/>
        <v>18933260</v>
      </c>
      <c r="D448" s="22">
        <f t="shared" si="43"/>
        <v>10940506.08</v>
      </c>
      <c r="E448" s="13">
        <f t="shared" si="39"/>
        <v>57.784586912132404</v>
      </c>
      <c r="F448" s="61"/>
    </row>
    <row r="449" spans="1:6" ht="47.25" x14ac:dyDescent="0.2">
      <c r="A449" s="11"/>
      <c r="B449" s="9" t="s">
        <v>83</v>
      </c>
      <c r="C449" s="22">
        <f>C451+C452+C453</f>
        <v>18758260</v>
      </c>
      <c r="D449" s="22">
        <f>D451+D452+D453</f>
        <v>10845506.16</v>
      </c>
      <c r="E449" s="13">
        <f t="shared" si="39"/>
        <v>57.81722910333901</v>
      </c>
      <c r="F449" s="61"/>
    </row>
    <row r="450" spans="1:6" x14ac:dyDescent="0.2">
      <c r="A450" s="11"/>
      <c r="B450" s="1" t="s">
        <v>160</v>
      </c>
      <c r="C450" s="22"/>
      <c r="D450" s="17"/>
      <c r="E450" s="13"/>
      <c r="F450" s="61"/>
    </row>
    <row r="451" spans="1:6" x14ac:dyDescent="0.2">
      <c r="A451" s="10" t="s">
        <v>0</v>
      </c>
      <c r="B451" s="1" t="s">
        <v>161</v>
      </c>
      <c r="C451" s="22">
        <v>0</v>
      </c>
      <c r="D451" s="17">
        <v>0</v>
      </c>
      <c r="E451" s="13">
        <v>0</v>
      </c>
      <c r="F451" s="61"/>
    </row>
    <row r="452" spans="1:6" x14ac:dyDescent="0.2">
      <c r="A452" s="10" t="s">
        <v>0</v>
      </c>
      <c r="B452" s="1" t="s">
        <v>162</v>
      </c>
      <c r="C452" s="22">
        <v>0</v>
      </c>
      <c r="D452" s="17">
        <v>0</v>
      </c>
      <c r="E452" s="13">
        <v>0</v>
      </c>
      <c r="F452" s="61"/>
    </row>
    <row r="453" spans="1:6" x14ac:dyDescent="0.2">
      <c r="A453" s="10" t="s">
        <v>0</v>
      </c>
      <c r="B453" s="1" t="s">
        <v>163</v>
      </c>
      <c r="C453" s="22">
        <v>18758260</v>
      </c>
      <c r="D453" s="17">
        <v>10845506.16</v>
      </c>
      <c r="E453" s="13">
        <f t="shared" si="39"/>
        <v>57.81722910333901</v>
      </c>
      <c r="F453" s="61"/>
    </row>
    <row r="454" spans="1:6" ht="31.5" x14ac:dyDescent="0.2">
      <c r="A454" s="10" t="s">
        <v>0</v>
      </c>
      <c r="B454" s="9" t="s">
        <v>84</v>
      </c>
      <c r="C454" s="22">
        <f>C456+C457+C458</f>
        <v>175000</v>
      </c>
      <c r="D454" s="22">
        <f>D456+D457+D458</f>
        <v>94999.92</v>
      </c>
      <c r="E454" s="13">
        <f t="shared" si="39"/>
        <v>54.285668571428566</v>
      </c>
      <c r="F454" s="61"/>
    </row>
    <row r="455" spans="1:6" x14ac:dyDescent="0.2">
      <c r="A455" s="10" t="s">
        <v>0</v>
      </c>
      <c r="B455" s="1" t="s">
        <v>160</v>
      </c>
      <c r="C455" s="22"/>
      <c r="D455" s="17"/>
      <c r="E455" s="13"/>
      <c r="F455" s="61"/>
    </row>
    <row r="456" spans="1:6" x14ac:dyDescent="0.2">
      <c r="A456" s="10" t="s">
        <v>0</v>
      </c>
      <c r="B456" s="1" t="s">
        <v>161</v>
      </c>
      <c r="C456" s="22">
        <v>0</v>
      </c>
      <c r="D456" s="17">
        <v>0</v>
      </c>
      <c r="E456" s="13">
        <v>0</v>
      </c>
      <c r="F456" s="61"/>
    </row>
    <row r="457" spans="1:6" x14ac:dyDescent="0.2">
      <c r="A457" s="10" t="s">
        <v>0</v>
      </c>
      <c r="B457" s="1" t="s">
        <v>162</v>
      </c>
      <c r="C457" s="22">
        <v>0</v>
      </c>
      <c r="D457" s="17">
        <v>0</v>
      </c>
      <c r="E457" s="13">
        <v>0</v>
      </c>
      <c r="F457" s="61"/>
    </row>
    <row r="458" spans="1:6" x14ac:dyDescent="0.2">
      <c r="A458" s="10" t="s">
        <v>0</v>
      </c>
      <c r="B458" s="1" t="s">
        <v>163</v>
      </c>
      <c r="C458" s="22">
        <v>175000</v>
      </c>
      <c r="D458" s="17">
        <v>94999.92</v>
      </c>
      <c r="E458" s="13">
        <f t="shared" si="39"/>
        <v>54.285668571428566</v>
      </c>
      <c r="F458" s="61"/>
    </row>
    <row r="459" spans="1:6" ht="31.5" x14ac:dyDescent="0.2">
      <c r="A459" s="10" t="s">
        <v>85</v>
      </c>
      <c r="B459" s="28" t="s">
        <v>186</v>
      </c>
      <c r="C459" s="22">
        <f>C461+C462+C463</f>
        <v>816000</v>
      </c>
      <c r="D459" s="22">
        <f>D461+D462+D463</f>
        <v>814606.5</v>
      </c>
      <c r="E459" s="13">
        <f t="shared" si="39"/>
        <v>99.82922794117647</v>
      </c>
      <c r="F459" s="61"/>
    </row>
    <row r="460" spans="1:6" x14ac:dyDescent="0.2">
      <c r="A460" s="10"/>
      <c r="B460" s="1" t="s">
        <v>160</v>
      </c>
      <c r="C460" s="22"/>
      <c r="D460" s="21"/>
      <c r="E460" s="13"/>
      <c r="F460" s="61"/>
    </row>
    <row r="461" spans="1:6" x14ac:dyDescent="0.2">
      <c r="A461" s="10"/>
      <c r="B461" s="1" t="s">
        <v>161</v>
      </c>
      <c r="C461" s="22">
        <f t="shared" ref="C461:D463" si="44">C466</f>
        <v>0</v>
      </c>
      <c r="D461" s="22">
        <f t="shared" si="44"/>
        <v>0</v>
      </c>
      <c r="E461" s="13">
        <v>0</v>
      </c>
      <c r="F461" s="61"/>
    </row>
    <row r="462" spans="1:6" x14ac:dyDescent="0.2">
      <c r="A462" s="10"/>
      <c r="B462" s="1" t="s">
        <v>162</v>
      </c>
      <c r="C462" s="22">
        <f t="shared" si="44"/>
        <v>0</v>
      </c>
      <c r="D462" s="22">
        <f t="shared" si="44"/>
        <v>0</v>
      </c>
      <c r="E462" s="13">
        <v>0</v>
      </c>
      <c r="F462" s="61"/>
    </row>
    <row r="463" spans="1:6" x14ac:dyDescent="0.2">
      <c r="A463" s="10"/>
      <c r="B463" s="1" t="s">
        <v>163</v>
      </c>
      <c r="C463" s="22">
        <f t="shared" si="44"/>
        <v>816000</v>
      </c>
      <c r="D463" s="22">
        <f t="shared" si="44"/>
        <v>814606.5</v>
      </c>
      <c r="E463" s="13">
        <f t="shared" si="39"/>
        <v>99.82922794117647</v>
      </c>
      <c r="F463" s="61"/>
    </row>
    <row r="464" spans="1:6" ht="47.25" x14ac:dyDescent="0.2">
      <c r="A464" s="11"/>
      <c r="B464" s="9" t="s">
        <v>86</v>
      </c>
      <c r="C464" s="22">
        <f>C466+C467+C468</f>
        <v>816000</v>
      </c>
      <c r="D464" s="22">
        <f>D466+D467+D468</f>
        <v>814606.5</v>
      </c>
      <c r="E464" s="13">
        <f t="shared" si="39"/>
        <v>99.82922794117647</v>
      </c>
      <c r="F464" s="61"/>
    </row>
    <row r="465" spans="1:6" x14ac:dyDescent="0.2">
      <c r="A465" s="11"/>
      <c r="B465" s="1" t="s">
        <v>160</v>
      </c>
      <c r="C465" s="22"/>
      <c r="D465" s="17"/>
      <c r="E465" s="13"/>
      <c r="F465" s="61"/>
    </row>
    <row r="466" spans="1:6" x14ac:dyDescent="0.2">
      <c r="A466" s="10" t="s">
        <v>0</v>
      </c>
      <c r="B466" s="1" t="s">
        <v>161</v>
      </c>
      <c r="C466" s="22">
        <v>0</v>
      </c>
      <c r="D466" s="17">
        <v>0</v>
      </c>
      <c r="E466" s="13">
        <v>0</v>
      </c>
      <c r="F466" s="61"/>
    </row>
    <row r="467" spans="1:6" x14ac:dyDescent="0.2">
      <c r="A467" s="10" t="s">
        <v>0</v>
      </c>
      <c r="B467" s="1" t="s">
        <v>162</v>
      </c>
      <c r="C467" s="22">
        <v>0</v>
      </c>
      <c r="D467" s="17">
        <v>0</v>
      </c>
      <c r="E467" s="13">
        <v>0</v>
      </c>
      <c r="F467" s="61"/>
    </row>
    <row r="468" spans="1:6" x14ac:dyDescent="0.2">
      <c r="A468" s="10" t="s">
        <v>0</v>
      </c>
      <c r="B468" s="1" t="s">
        <v>163</v>
      </c>
      <c r="C468" s="22">
        <v>816000</v>
      </c>
      <c r="D468" s="17">
        <v>814606.5</v>
      </c>
      <c r="E468" s="13">
        <f t="shared" si="39"/>
        <v>99.82922794117647</v>
      </c>
      <c r="F468" s="61"/>
    </row>
    <row r="469" spans="1:6" ht="47.25" x14ac:dyDescent="0.2">
      <c r="A469" s="10" t="s">
        <v>224</v>
      </c>
      <c r="B469" s="28" t="s">
        <v>185</v>
      </c>
      <c r="C469" s="22">
        <f>C471+C472+C473</f>
        <v>212590756.41</v>
      </c>
      <c r="D469" s="22">
        <f>D471+D472+D473</f>
        <v>194747109.06999999</v>
      </c>
      <c r="E469" s="13">
        <f t="shared" si="39"/>
        <v>91.60657422678014</v>
      </c>
      <c r="F469" s="61"/>
    </row>
    <row r="470" spans="1:6" x14ac:dyDescent="0.2">
      <c r="A470" s="10"/>
      <c r="B470" s="1" t="s">
        <v>160</v>
      </c>
      <c r="C470" s="22"/>
      <c r="D470" s="21"/>
      <c r="E470" s="13"/>
      <c r="F470" s="61"/>
    </row>
    <row r="471" spans="1:6" x14ac:dyDescent="0.2">
      <c r="A471" s="10"/>
      <c r="B471" s="1" t="s">
        <v>161</v>
      </c>
      <c r="C471" s="22">
        <f t="shared" ref="C471:D473" si="45">C476+C481</f>
        <v>189335200</v>
      </c>
      <c r="D471" s="22">
        <f t="shared" si="45"/>
        <v>189335196.94</v>
      </c>
      <c r="E471" s="13">
        <f t="shared" si="39"/>
        <v>99.999998383818749</v>
      </c>
      <c r="F471" s="61"/>
    </row>
    <row r="472" spans="1:6" x14ac:dyDescent="0.2">
      <c r="A472" s="10"/>
      <c r="B472" s="1" t="s">
        <v>162</v>
      </c>
      <c r="C472" s="22">
        <f t="shared" si="45"/>
        <v>4649981.41</v>
      </c>
      <c r="D472" s="22">
        <f t="shared" si="45"/>
        <v>1529981.12</v>
      </c>
      <c r="E472" s="13">
        <f t="shared" si="39"/>
        <v>32.902951325992511</v>
      </c>
      <c r="F472" s="61"/>
    </row>
    <row r="473" spans="1:6" x14ac:dyDescent="0.2">
      <c r="A473" s="10"/>
      <c r="B473" s="1" t="s">
        <v>163</v>
      </c>
      <c r="C473" s="22">
        <f t="shared" si="45"/>
        <v>18605575</v>
      </c>
      <c r="D473" s="22">
        <f>D478+D483</f>
        <v>3881931.01</v>
      </c>
      <c r="E473" s="13">
        <f t="shared" si="39"/>
        <v>20.864343133711266</v>
      </c>
      <c r="F473" s="61"/>
    </row>
    <row r="474" spans="1:6" x14ac:dyDescent="0.2">
      <c r="A474" s="11"/>
      <c r="B474" s="9" t="s">
        <v>87</v>
      </c>
      <c r="C474" s="22">
        <f>C476+C477+C478</f>
        <v>12430000</v>
      </c>
      <c r="D474" s="22">
        <f>D476+D477+D478</f>
        <v>0</v>
      </c>
      <c r="E474" s="13">
        <f t="shared" si="39"/>
        <v>0</v>
      </c>
      <c r="F474" s="61"/>
    </row>
    <row r="475" spans="1:6" x14ac:dyDescent="0.2">
      <c r="A475" s="11"/>
      <c r="B475" s="1" t="s">
        <v>160</v>
      </c>
      <c r="C475" s="22"/>
      <c r="D475" s="21"/>
      <c r="E475" s="13"/>
      <c r="F475" s="61"/>
    </row>
    <row r="476" spans="1:6" x14ac:dyDescent="0.2">
      <c r="A476" s="10"/>
      <c r="B476" s="1" t="s">
        <v>161</v>
      </c>
      <c r="C476" s="22">
        <v>0</v>
      </c>
      <c r="D476" s="17">
        <v>0</v>
      </c>
      <c r="E476" s="13">
        <v>0</v>
      </c>
      <c r="F476" s="61"/>
    </row>
    <row r="477" spans="1:6" x14ac:dyDescent="0.2">
      <c r="A477" s="10"/>
      <c r="B477" s="1" t="s">
        <v>162</v>
      </c>
      <c r="C477" s="22">
        <v>0</v>
      </c>
      <c r="D477" s="17">
        <v>0</v>
      </c>
      <c r="E477" s="13">
        <v>0</v>
      </c>
      <c r="F477" s="61"/>
    </row>
    <row r="478" spans="1:6" x14ac:dyDescent="0.2">
      <c r="A478" s="10"/>
      <c r="B478" s="1" t="s">
        <v>163</v>
      </c>
      <c r="C478" s="22">
        <v>12430000</v>
      </c>
      <c r="D478" s="17">
        <v>0</v>
      </c>
      <c r="E478" s="13">
        <f t="shared" si="39"/>
        <v>0</v>
      </c>
      <c r="F478" s="61"/>
    </row>
    <row r="479" spans="1:6" ht="31.5" x14ac:dyDescent="0.2">
      <c r="A479" s="10"/>
      <c r="B479" s="9" t="s">
        <v>88</v>
      </c>
      <c r="C479" s="22">
        <f>C481+C482+C483</f>
        <v>200160756.41</v>
      </c>
      <c r="D479" s="22">
        <f>D481+D482+D483</f>
        <v>194747109.06999999</v>
      </c>
      <c r="E479" s="13">
        <f t="shared" si="39"/>
        <v>97.295350278897359</v>
      </c>
      <c r="F479" s="61"/>
    </row>
    <row r="480" spans="1:6" x14ac:dyDescent="0.2">
      <c r="A480" s="10" t="s">
        <v>0</v>
      </c>
      <c r="B480" s="1" t="s">
        <v>160</v>
      </c>
      <c r="C480" s="19"/>
      <c r="D480" s="20"/>
      <c r="E480" s="13"/>
      <c r="F480" s="61"/>
    </row>
    <row r="481" spans="1:6" x14ac:dyDescent="0.2">
      <c r="A481" s="7" t="s">
        <v>0</v>
      </c>
      <c r="B481" s="1" t="s">
        <v>161</v>
      </c>
      <c r="C481" s="22">
        <v>189335200</v>
      </c>
      <c r="D481" s="17">
        <v>189335196.94</v>
      </c>
      <c r="E481" s="13">
        <f t="shared" si="39"/>
        <v>99.999998383818749</v>
      </c>
      <c r="F481" s="61"/>
    </row>
    <row r="482" spans="1:6" x14ac:dyDescent="0.2">
      <c r="A482" s="10" t="s">
        <v>0</v>
      </c>
      <c r="B482" s="1" t="s">
        <v>162</v>
      </c>
      <c r="C482" s="22">
        <v>4649981.41</v>
      </c>
      <c r="D482" s="17">
        <v>1529981.12</v>
      </c>
      <c r="E482" s="13">
        <f t="shared" si="39"/>
        <v>32.902951325992511</v>
      </c>
      <c r="F482" s="61"/>
    </row>
    <row r="483" spans="1:6" x14ac:dyDescent="0.2">
      <c r="A483" s="10" t="s">
        <v>0</v>
      </c>
      <c r="B483" s="1" t="s">
        <v>163</v>
      </c>
      <c r="C483" s="22">
        <v>6175575</v>
      </c>
      <c r="D483" s="17">
        <v>3881931.01</v>
      </c>
      <c r="E483" s="13">
        <f t="shared" si="39"/>
        <v>62.859426207276236</v>
      </c>
      <c r="F483" s="61"/>
    </row>
    <row r="484" spans="1:6" ht="47.25" x14ac:dyDescent="0.2">
      <c r="A484" s="7" t="s">
        <v>89</v>
      </c>
      <c r="B484" s="8" t="s">
        <v>90</v>
      </c>
      <c r="C484" s="19">
        <f>C486+C487+C488</f>
        <v>223307400</v>
      </c>
      <c r="D484" s="19">
        <f>D486+D487+D488</f>
        <v>178979153.16</v>
      </c>
      <c r="E484" s="44">
        <f t="shared" si="39"/>
        <v>80.149226205669848</v>
      </c>
      <c r="F484" s="61"/>
    </row>
    <row r="485" spans="1:6" x14ac:dyDescent="0.2">
      <c r="A485" s="7"/>
      <c r="B485" s="1" t="s">
        <v>160</v>
      </c>
      <c r="C485" s="22"/>
      <c r="D485" s="20"/>
      <c r="E485" s="44"/>
      <c r="F485" s="61"/>
    </row>
    <row r="486" spans="1:6" x14ac:dyDescent="0.2">
      <c r="A486" s="7"/>
      <c r="B486" s="2" t="s">
        <v>161</v>
      </c>
      <c r="C486" s="19">
        <f t="shared" ref="C486:D488" si="46">C491+C521+C511</f>
        <v>8697800</v>
      </c>
      <c r="D486" s="19">
        <f t="shared" si="46"/>
        <v>8697800</v>
      </c>
      <c r="E486" s="44">
        <f t="shared" ref="E486:E549" si="47">D486/C486*100</f>
        <v>100</v>
      </c>
      <c r="F486" s="61"/>
    </row>
    <row r="487" spans="1:6" x14ac:dyDescent="0.2">
      <c r="A487" s="7"/>
      <c r="B487" s="2" t="s">
        <v>162</v>
      </c>
      <c r="C487" s="19">
        <f t="shared" si="46"/>
        <v>97960900</v>
      </c>
      <c r="D487" s="19">
        <f t="shared" si="46"/>
        <v>82540400</v>
      </c>
      <c r="E487" s="45">
        <f t="shared" si="47"/>
        <v>84.258515387261653</v>
      </c>
      <c r="F487" s="61"/>
    </row>
    <row r="488" spans="1:6" x14ac:dyDescent="0.2">
      <c r="A488" s="7"/>
      <c r="B488" s="2" t="s">
        <v>163</v>
      </c>
      <c r="C488" s="19">
        <f t="shared" si="46"/>
        <v>116648700</v>
      </c>
      <c r="D488" s="19">
        <f t="shared" si="46"/>
        <v>87740953.159999996</v>
      </c>
      <c r="E488" s="45">
        <f t="shared" si="47"/>
        <v>75.218114869689927</v>
      </c>
      <c r="F488" s="61"/>
    </row>
    <row r="489" spans="1:6" ht="47.25" x14ac:dyDescent="0.2">
      <c r="A489" s="10" t="s">
        <v>91</v>
      </c>
      <c r="B489" s="28" t="s">
        <v>184</v>
      </c>
      <c r="C489" s="22">
        <f>C491+C492+C493</f>
        <v>182803100</v>
      </c>
      <c r="D489" s="22">
        <f>D491+D492+D493</f>
        <v>146730068.44999999</v>
      </c>
      <c r="E489" s="13">
        <f t="shared" si="47"/>
        <v>80.266728764446555</v>
      </c>
      <c r="F489" s="61"/>
    </row>
    <row r="490" spans="1:6" x14ac:dyDescent="0.2">
      <c r="A490" s="10"/>
      <c r="B490" s="1" t="s">
        <v>160</v>
      </c>
      <c r="C490" s="22"/>
      <c r="D490" s="21"/>
      <c r="E490" s="13"/>
      <c r="F490" s="61"/>
    </row>
    <row r="491" spans="1:6" x14ac:dyDescent="0.2">
      <c r="A491" s="10"/>
      <c r="B491" s="1" t="s">
        <v>161</v>
      </c>
      <c r="C491" s="22">
        <f t="shared" ref="C491:D493" si="48">C496+C501+C506</f>
        <v>8697800</v>
      </c>
      <c r="D491" s="22">
        <f t="shared" si="48"/>
        <v>8697800</v>
      </c>
      <c r="E491" s="13">
        <f t="shared" si="47"/>
        <v>100</v>
      </c>
      <c r="F491" s="61"/>
    </row>
    <row r="492" spans="1:6" x14ac:dyDescent="0.2">
      <c r="A492" s="10"/>
      <c r="B492" s="1" t="s">
        <v>162</v>
      </c>
      <c r="C492" s="22">
        <f t="shared" si="48"/>
        <v>97960900</v>
      </c>
      <c r="D492" s="22">
        <f t="shared" si="48"/>
        <v>82540400</v>
      </c>
      <c r="E492" s="13">
        <f t="shared" si="47"/>
        <v>84.258515387261653</v>
      </c>
      <c r="F492" s="61"/>
    </row>
    <row r="493" spans="1:6" x14ac:dyDescent="0.2">
      <c r="A493" s="10"/>
      <c r="B493" s="1" t="s">
        <v>163</v>
      </c>
      <c r="C493" s="22">
        <f>C498+C503+C508</f>
        <v>76144400</v>
      </c>
      <c r="D493" s="22">
        <f t="shared" si="48"/>
        <v>55491868.450000003</v>
      </c>
      <c r="E493" s="13">
        <f t="shared" si="47"/>
        <v>72.877149796964716</v>
      </c>
      <c r="F493" s="61"/>
    </row>
    <row r="494" spans="1:6" ht="47.25" x14ac:dyDescent="0.2">
      <c r="A494" s="11"/>
      <c r="B494" s="9" t="s">
        <v>92</v>
      </c>
      <c r="C494" s="22">
        <f>C496+C497+C498</f>
        <v>18840300</v>
      </c>
      <c r="D494" s="22">
        <f>D496+D497+D498</f>
        <v>8742849.3100000005</v>
      </c>
      <c r="E494" s="13">
        <f t="shared" si="47"/>
        <v>46.405042966407116</v>
      </c>
      <c r="F494" s="61"/>
    </row>
    <row r="495" spans="1:6" x14ac:dyDescent="0.2">
      <c r="A495" s="11"/>
      <c r="B495" s="1" t="s">
        <v>160</v>
      </c>
      <c r="C495" s="22"/>
      <c r="D495" s="17"/>
      <c r="E495" s="13"/>
      <c r="F495" s="61"/>
    </row>
    <row r="496" spans="1:6" x14ac:dyDescent="0.2">
      <c r="A496" s="10" t="s">
        <v>0</v>
      </c>
      <c r="B496" s="1" t="s">
        <v>161</v>
      </c>
      <c r="C496" s="22">
        <v>0</v>
      </c>
      <c r="D496" s="17">
        <v>0</v>
      </c>
      <c r="E496" s="13">
        <v>0</v>
      </c>
      <c r="F496" s="61"/>
    </row>
    <row r="497" spans="1:6" x14ac:dyDescent="0.2">
      <c r="A497" s="10" t="s">
        <v>0</v>
      </c>
      <c r="B497" s="1" t="s">
        <v>162</v>
      </c>
      <c r="C497" s="22">
        <v>0</v>
      </c>
      <c r="D497" s="17">
        <v>0</v>
      </c>
      <c r="E497" s="13">
        <v>0</v>
      </c>
      <c r="F497" s="61"/>
    </row>
    <row r="498" spans="1:6" x14ac:dyDescent="0.2">
      <c r="A498" s="10" t="s">
        <v>0</v>
      </c>
      <c r="B498" s="1" t="s">
        <v>163</v>
      </c>
      <c r="C498" s="22">
        <v>18840300</v>
      </c>
      <c r="D498" s="17">
        <v>8742849.3100000005</v>
      </c>
      <c r="E498" s="13">
        <f t="shared" si="47"/>
        <v>46.405042966407116</v>
      </c>
      <c r="F498" s="61"/>
    </row>
    <row r="499" spans="1:6" ht="78.75" x14ac:dyDescent="0.2">
      <c r="A499" s="10"/>
      <c r="B499" s="30" t="s">
        <v>205</v>
      </c>
      <c r="C499" s="22">
        <f>C501+C502+C503</f>
        <v>107492500</v>
      </c>
      <c r="D499" s="22">
        <f>D501+D502+D503</f>
        <v>92072000</v>
      </c>
      <c r="E499" s="13">
        <f t="shared" si="47"/>
        <v>85.654347977765894</v>
      </c>
      <c r="F499" s="61"/>
    </row>
    <row r="500" spans="1:6" x14ac:dyDescent="0.2">
      <c r="A500" s="10"/>
      <c r="B500" s="31" t="s">
        <v>160</v>
      </c>
      <c r="C500" s="22"/>
      <c r="D500" s="17"/>
      <c r="E500" s="13"/>
      <c r="F500" s="61"/>
    </row>
    <row r="501" spans="1:6" x14ac:dyDescent="0.2">
      <c r="A501" s="10"/>
      <c r="B501" s="31" t="s">
        <v>161</v>
      </c>
      <c r="C501" s="22">
        <v>8697800</v>
      </c>
      <c r="D501" s="17">
        <v>8697800</v>
      </c>
      <c r="E501" s="13">
        <f t="shared" si="47"/>
        <v>100</v>
      </c>
      <c r="F501" s="61"/>
    </row>
    <row r="502" spans="1:6" x14ac:dyDescent="0.2">
      <c r="A502" s="10"/>
      <c r="B502" s="31" t="s">
        <v>162</v>
      </c>
      <c r="C502" s="22">
        <v>97960900</v>
      </c>
      <c r="D502" s="17">
        <v>82540400</v>
      </c>
      <c r="E502" s="13">
        <f t="shared" si="47"/>
        <v>84.258515387261653</v>
      </c>
      <c r="F502" s="61"/>
    </row>
    <row r="503" spans="1:6" x14ac:dyDescent="0.2">
      <c r="A503" s="10"/>
      <c r="B503" s="31" t="s">
        <v>163</v>
      </c>
      <c r="C503" s="22">
        <v>833800</v>
      </c>
      <c r="D503" s="17">
        <v>833800</v>
      </c>
      <c r="E503" s="13">
        <f t="shared" si="47"/>
        <v>100</v>
      </c>
      <c r="F503" s="61"/>
    </row>
    <row r="504" spans="1:6" ht="47.25" x14ac:dyDescent="0.2">
      <c r="A504" s="10" t="s">
        <v>0</v>
      </c>
      <c r="B504" s="9" t="s">
        <v>93</v>
      </c>
      <c r="C504" s="22">
        <f>C506+C507+C508</f>
        <v>56470300</v>
      </c>
      <c r="D504" s="22">
        <f>D506+D507+D508</f>
        <v>45915219.140000001</v>
      </c>
      <c r="E504" s="13">
        <f t="shared" si="47"/>
        <v>81.308615573141978</v>
      </c>
      <c r="F504" s="61"/>
    </row>
    <row r="505" spans="1:6" x14ac:dyDescent="0.2">
      <c r="A505" s="10" t="s">
        <v>0</v>
      </c>
      <c r="B505" s="1" t="s">
        <v>160</v>
      </c>
      <c r="C505" s="22"/>
      <c r="D505" s="17"/>
      <c r="E505" s="13"/>
      <c r="F505" s="61"/>
    </row>
    <row r="506" spans="1:6" x14ac:dyDescent="0.2">
      <c r="A506" s="10" t="s">
        <v>0</v>
      </c>
      <c r="B506" s="1" t="s">
        <v>161</v>
      </c>
      <c r="C506" s="22">
        <v>0</v>
      </c>
      <c r="D506" s="17">
        <v>0</v>
      </c>
      <c r="E506" s="13">
        <v>0</v>
      </c>
      <c r="F506" s="61"/>
    </row>
    <row r="507" spans="1:6" x14ac:dyDescent="0.2">
      <c r="A507" s="10" t="s">
        <v>0</v>
      </c>
      <c r="B507" s="1" t="s">
        <v>162</v>
      </c>
      <c r="C507" s="22">
        <v>0</v>
      </c>
      <c r="D507" s="17">
        <v>0</v>
      </c>
      <c r="E507" s="13">
        <v>0</v>
      </c>
      <c r="F507" s="61"/>
    </row>
    <row r="508" spans="1:6" x14ac:dyDescent="0.2">
      <c r="A508" s="10" t="s">
        <v>0</v>
      </c>
      <c r="B508" s="1" t="s">
        <v>163</v>
      </c>
      <c r="C508" s="22">
        <v>56470300</v>
      </c>
      <c r="D508" s="17">
        <v>45915219.140000001</v>
      </c>
      <c r="E508" s="13">
        <f t="shared" si="47"/>
        <v>81.308615573141978</v>
      </c>
      <c r="F508" s="61"/>
    </row>
    <row r="509" spans="1:6" ht="31.5" x14ac:dyDescent="0.2">
      <c r="A509" s="10" t="s">
        <v>94</v>
      </c>
      <c r="B509" s="1" t="s">
        <v>226</v>
      </c>
      <c r="C509" s="22">
        <f>C511+C512+C513</f>
        <v>14143700</v>
      </c>
      <c r="D509" s="22">
        <f>D511+D512+D513</f>
        <v>10352435.789999999</v>
      </c>
      <c r="E509" s="13">
        <f t="shared" si="47"/>
        <v>73.194678832271606</v>
      </c>
      <c r="F509" s="61"/>
    </row>
    <row r="510" spans="1:6" x14ac:dyDescent="0.2">
      <c r="A510" s="10"/>
      <c r="B510" s="1" t="s">
        <v>160</v>
      </c>
      <c r="C510" s="22"/>
      <c r="D510" s="22"/>
      <c r="E510" s="13"/>
      <c r="F510" s="61"/>
    </row>
    <row r="511" spans="1:6" x14ac:dyDescent="0.2">
      <c r="A511" s="10"/>
      <c r="B511" s="1" t="s">
        <v>161</v>
      </c>
      <c r="C511" s="22">
        <f t="shared" ref="C511:D513" si="49">C516</f>
        <v>0</v>
      </c>
      <c r="D511" s="22">
        <f t="shared" si="49"/>
        <v>0</v>
      </c>
      <c r="E511" s="13">
        <v>0</v>
      </c>
      <c r="F511" s="61"/>
    </row>
    <row r="512" spans="1:6" x14ac:dyDescent="0.2">
      <c r="A512" s="10"/>
      <c r="B512" s="1" t="s">
        <v>162</v>
      </c>
      <c r="C512" s="22">
        <f t="shared" si="49"/>
        <v>0</v>
      </c>
      <c r="D512" s="22">
        <f t="shared" si="49"/>
        <v>0</v>
      </c>
      <c r="E512" s="13">
        <v>0</v>
      </c>
      <c r="F512" s="61"/>
    </row>
    <row r="513" spans="1:6" x14ac:dyDescent="0.2">
      <c r="A513" s="10"/>
      <c r="B513" s="1" t="s">
        <v>163</v>
      </c>
      <c r="C513" s="22">
        <f t="shared" si="49"/>
        <v>14143700</v>
      </c>
      <c r="D513" s="22">
        <f t="shared" si="49"/>
        <v>10352435.789999999</v>
      </c>
      <c r="E513" s="13">
        <f t="shared" si="47"/>
        <v>73.194678832271606</v>
      </c>
      <c r="F513" s="61"/>
    </row>
    <row r="514" spans="1:6" ht="47.25" x14ac:dyDescent="0.2">
      <c r="A514" s="10"/>
      <c r="B514" s="32" t="s">
        <v>225</v>
      </c>
      <c r="C514" s="22">
        <f>C516+C517+C518</f>
        <v>14143700</v>
      </c>
      <c r="D514" s="22">
        <f>D516+D517+D518</f>
        <v>10352435.789999999</v>
      </c>
      <c r="E514" s="13">
        <f t="shared" si="47"/>
        <v>73.194678832271606</v>
      </c>
      <c r="F514" s="61"/>
    </row>
    <row r="515" spans="1:6" x14ac:dyDescent="0.2">
      <c r="A515" s="10"/>
      <c r="B515" s="1" t="s">
        <v>160</v>
      </c>
      <c r="C515" s="22"/>
      <c r="D515" s="17"/>
      <c r="E515" s="13"/>
      <c r="F515" s="61"/>
    </row>
    <row r="516" spans="1:6" x14ac:dyDescent="0.2">
      <c r="A516" s="10"/>
      <c r="B516" s="1" t="s">
        <v>161</v>
      </c>
      <c r="C516" s="22">
        <v>0</v>
      </c>
      <c r="D516" s="17">
        <v>0</v>
      </c>
      <c r="E516" s="13">
        <v>0</v>
      </c>
      <c r="F516" s="61"/>
    </row>
    <row r="517" spans="1:6" x14ac:dyDescent="0.2">
      <c r="A517" s="10"/>
      <c r="B517" s="1" t="s">
        <v>162</v>
      </c>
      <c r="C517" s="22">
        <v>0</v>
      </c>
      <c r="D517" s="17">
        <v>0</v>
      </c>
      <c r="E517" s="13">
        <v>0</v>
      </c>
      <c r="F517" s="61"/>
    </row>
    <row r="518" spans="1:6" x14ac:dyDescent="0.2">
      <c r="A518" s="10"/>
      <c r="B518" s="1" t="s">
        <v>163</v>
      </c>
      <c r="C518" s="22">
        <v>14143700</v>
      </c>
      <c r="D518" s="17">
        <v>10352435.789999999</v>
      </c>
      <c r="E518" s="13">
        <f t="shared" si="47"/>
        <v>73.194678832271606</v>
      </c>
      <c r="F518" s="61"/>
    </row>
    <row r="519" spans="1:6" ht="47.25" x14ac:dyDescent="0.2">
      <c r="A519" s="10" t="s">
        <v>219</v>
      </c>
      <c r="B519" s="28" t="s">
        <v>95</v>
      </c>
      <c r="C519" s="22">
        <f>C521+C522+C523</f>
        <v>26360600</v>
      </c>
      <c r="D519" s="22">
        <f>D521+D522+D523</f>
        <v>21896648.920000002</v>
      </c>
      <c r="E519" s="13">
        <f t="shared" si="47"/>
        <v>83.065821415294039</v>
      </c>
      <c r="F519" s="61"/>
    </row>
    <row r="520" spans="1:6" x14ac:dyDescent="0.2">
      <c r="A520" s="10"/>
      <c r="B520" s="1" t="s">
        <v>160</v>
      </c>
      <c r="C520" s="22"/>
      <c r="D520" s="21"/>
      <c r="E520" s="13"/>
      <c r="F520" s="61"/>
    </row>
    <row r="521" spans="1:6" x14ac:dyDescent="0.2">
      <c r="A521" s="10"/>
      <c r="B521" s="1" t="s">
        <v>161</v>
      </c>
      <c r="C521" s="22">
        <f t="shared" ref="C521:D523" si="50">C526</f>
        <v>0</v>
      </c>
      <c r="D521" s="22">
        <f t="shared" si="50"/>
        <v>0</v>
      </c>
      <c r="E521" s="13">
        <v>0</v>
      </c>
      <c r="F521" s="61"/>
    </row>
    <row r="522" spans="1:6" x14ac:dyDescent="0.2">
      <c r="A522" s="10"/>
      <c r="B522" s="1" t="s">
        <v>162</v>
      </c>
      <c r="C522" s="22">
        <f t="shared" si="50"/>
        <v>0</v>
      </c>
      <c r="D522" s="22">
        <f t="shared" si="50"/>
        <v>0</v>
      </c>
      <c r="E522" s="13">
        <v>0</v>
      </c>
      <c r="F522" s="61"/>
    </row>
    <row r="523" spans="1:6" x14ac:dyDescent="0.2">
      <c r="A523" s="10"/>
      <c r="B523" s="1" t="s">
        <v>163</v>
      </c>
      <c r="C523" s="22">
        <f t="shared" si="50"/>
        <v>26360600</v>
      </c>
      <c r="D523" s="22">
        <f t="shared" si="50"/>
        <v>21896648.920000002</v>
      </c>
      <c r="E523" s="13">
        <f t="shared" si="47"/>
        <v>83.065821415294039</v>
      </c>
      <c r="F523" s="61"/>
    </row>
    <row r="524" spans="1:6" x14ac:dyDescent="0.2">
      <c r="A524" s="11"/>
      <c r="B524" s="9" t="s">
        <v>25</v>
      </c>
      <c r="C524" s="22">
        <f>C526+C527+C528</f>
        <v>26360600</v>
      </c>
      <c r="D524" s="22">
        <f>D526+D527+D528</f>
        <v>21896648.920000002</v>
      </c>
      <c r="E524" s="13">
        <f t="shared" si="47"/>
        <v>83.065821415294039</v>
      </c>
      <c r="F524" s="61"/>
    </row>
    <row r="525" spans="1:6" x14ac:dyDescent="0.2">
      <c r="A525" s="11"/>
      <c r="B525" s="1" t="s">
        <v>160</v>
      </c>
      <c r="C525" s="22"/>
      <c r="D525" s="17"/>
      <c r="E525" s="13"/>
      <c r="F525" s="61"/>
    </row>
    <row r="526" spans="1:6" x14ac:dyDescent="0.2">
      <c r="A526" s="10" t="s">
        <v>0</v>
      </c>
      <c r="B526" s="1" t="s">
        <v>161</v>
      </c>
      <c r="C526" s="22">
        <v>0</v>
      </c>
      <c r="D526" s="17">
        <v>0</v>
      </c>
      <c r="E526" s="13">
        <v>0</v>
      </c>
      <c r="F526" s="61"/>
    </row>
    <row r="527" spans="1:6" x14ac:dyDescent="0.2">
      <c r="A527" s="10" t="s">
        <v>0</v>
      </c>
      <c r="B527" s="1" t="s">
        <v>162</v>
      </c>
      <c r="C527" s="22">
        <v>0</v>
      </c>
      <c r="D527" s="17">
        <v>0</v>
      </c>
      <c r="E527" s="13">
        <v>0</v>
      </c>
      <c r="F527" s="61"/>
    </row>
    <row r="528" spans="1:6" x14ac:dyDescent="0.2">
      <c r="A528" s="10" t="s">
        <v>0</v>
      </c>
      <c r="B528" s="1" t="s">
        <v>163</v>
      </c>
      <c r="C528" s="22">
        <v>26360600</v>
      </c>
      <c r="D528" s="17">
        <v>21896648.920000002</v>
      </c>
      <c r="E528" s="13">
        <f t="shared" si="47"/>
        <v>83.065821415294039</v>
      </c>
      <c r="F528" s="61"/>
    </row>
    <row r="529" spans="1:6" ht="31.5" x14ac:dyDescent="0.2">
      <c r="A529" s="7" t="s">
        <v>96</v>
      </c>
      <c r="B529" s="8" t="s">
        <v>97</v>
      </c>
      <c r="C529" s="19">
        <f>C531+C532+C533</f>
        <v>344000899.83999997</v>
      </c>
      <c r="D529" s="19">
        <f>D531+D532+D533</f>
        <v>288957941.00999999</v>
      </c>
      <c r="E529" s="44">
        <f t="shared" si="47"/>
        <v>83.999181730163698</v>
      </c>
      <c r="F529" s="61"/>
    </row>
    <row r="530" spans="1:6" x14ac:dyDescent="0.2">
      <c r="A530" s="7"/>
      <c r="B530" s="1" t="s">
        <v>160</v>
      </c>
      <c r="C530" s="19"/>
      <c r="D530" s="23"/>
      <c r="E530" s="45"/>
      <c r="F530" s="61"/>
    </row>
    <row r="531" spans="1:6" x14ac:dyDescent="0.2">
      <c r="A531" s="7"/>
      <c r="B531" s="2" t="s">
        <v>161</v>
      </c>
      <c r="C531" s="19">
        <f>C536+C551+C571</f>
        <v>14536900</v>
      </c>
      <c r="D531" s="19">
        <f>D536+D551+D571</f>
        <v>11994224.779999999</v>
      </c>
      <c r="E531" s="45">
        <f t="shared" si="47"/>
        <v>82.508820862769909</v>
      </c>
      <c r="F531" s="61"/>
    </row>
    <row r="532" spans="1:6" x14ac:dyDescent="0.2">
      <c r="A532" s="7"/>
      <c r="B532" s="2" t="s">
        <v>162</v>
      </c>
      <c r="C532" s="19">
        <f>C537+C552+C572</f>
        <v>700000</v>
      </c>
      <c r="D532" s="19">
        <f>D537+D552+D572</f>
        <v>588657.43000000005</v>
      </c>
      <c r="E532" s="45">
        <f t="shared" si="47"/>
        <v>84.093918571428588</v>
      </c>
      <c r="F532" s="61"/>
    </row>
    <row r="533" spans="1:6" x14ac:dyDescent="0.2">
      <c r="A533" s="7"/>
      <c r="B533" s="2" t="s">
        <v>163</v>
      </c>
      <c r="C533" s="19">
        <f>C538+C553+C578</f>
        <v>328763999.83999997</v>
      </c>
      <c r="D533" s="19">
        <f>D538+D553+D578</f>
        <v>276375058.80000001</v>
      </c>
      <c r="E533" s="45">
        <f t="shared" si="47"/>
        <v>84.06487904226249</v>
      </c>
      <c r="F533" s="61"/>
    </row>
    <row r="534" spans="1:6" ht="47.25" x14ac:dyDescent="0.2">
      <c r="A534" s="10" t="s">
        <v>98</v>
      </c>
      <c r="B534" s="28" t="s">
        <v>182</v>
      </c>
      <c r="C534" s="22">
        <f>C536+C537+C538</f>
        <v>470000</v>
      </c>
      <c r="D534" s="22">
        <f>D536+D537+D538</f>
        <v>460652.5</v>
      </c>
      <c r="E534" s="13">
        <f t="shared" si="47"/>
        <v>98.011170212765947</v>
      </c>
      <c r="F534" s="61"/>
    </row>
    <row r="535" spans="1:6" x14ac:dyDescent="0.2">
      <c r="A535" s="10"/>
      <c r="B535" s="1" t="s">
        <v>160</v>
      </c>
      <c r="C535" s="22"/>
      <c r="D535" s="21"/>
      <c r="E535" s="13"/>
      <c r="F535" s="61"/>
    </row>
    <row r="536" spans="1:6" x14ac:dyDescent="0.2">
      <c r="A536" s="10"/>
      <c r="B536" s="1" t="s">
        <v>161</v>
      </c>
      <c r="C536" s="22">
        <f t="shared" ref="C536:D538" si="51">C541+C546</f>
        <v>0</v>
      </c>
      <c r="D536" s="22">
        <f t="shared" si="51"/>
        <v>0</v>
      </c>
      <c r="E536" s="13">
        <v>0</v>
      </c>
      <c r="F536" s="61"/>
    </row>
    <row r="537" spans="1:6" x14ac:dyDescent="0.2">
      <c r="A537" s="10"/>
      <c r="B537" s="1" t="s">
        <v>162</v>
      </c>
      <c r="C537" s="22">
        <f t="shared" si="51"/>
        <v>0</v>
      </c>
      <c r="D537" s="22">
        <f t="shared" si="51"/>
        <v>0</v>
      </c>
      <c r="E537" s="13">
        <v>0</v>
      </c>
      <c r="F537" s="61"/>
    </row>
    <row r="538" spans="1:6" x14ac:dyDescent="0.2">
      <c r="A538" s="10"/>
      <c r="B538" s="1" t="s">
        <v>163</v>
      </c>
      <c r="C538" s="22">
        <f t="shared" si="51"/>
        <v>470000</v>
      </c>
      <c r="D538" s="22">
        <f t="shared" si="51"/>
        <v>460652.5</v>
      </c>
      <c r="E538" s="13">
        <f t="shared" si="47"/>
        <v>98.011170212765947</v>
      </c>
      <c r="F538" s="61"/>
    </row>
    <row r="539" spans="1:6" ht="220.5" x14ac:dyDescent="0.2">
      <c r="A539" s="11"/>
      <c r="B539" s="9" t="s">
        <v>99</v>
      </c>
      <c r="C539" s="22">
        <f>C541+C542+C543</f>
        <v>450000</v>
      </c>
      <c r="D539" s="22">
        <f>D541+D542+D543</f>
        <v>440652.5</v>
      </c>
      <c r="E539" s="13">
        <f t="shared" si="47"/>
        <v>97.922777777777782</v>
      </c>
      <c r="F539" s="61"/>
    </row>
    <row r="540" spans="1:6" x14ac:dyDescent="0.2">
      <c r="A540" s="11"/>
      <c r="B540" s="1" t="s">
        <v>160</v>
      </c>
      <c r="C540" s="22"/>
      <c r="D540" s="17"/>
      <c r="E540" s="13"/>
      <c r="F540" s="61"/>
    </row>
    <row r="541" spans="1:6" x14ac:dyDescent="0.2">
      <c r="A541" s="10" t="s">
        <v>0</v>
      </c>
      <c r="B541" s="1" t="s">
        <v>161</v>
      </c>
      <c r="C541" s="22">
        <v>0</v>
      </c>
      <c r="D541" s="17">
        <v>0</v>
      </c>
      <c r="E541" s="13">
        <v>0</v>
      </c>
      <c r="F541" s="61"/>
    </row>
    <row r="542" spans="1:6" x14ac:dyDescent="0.2">
      <c r="A542" s="10" t="s">
        <v>0</v>
      </c>
      <c r="B542" s="1" t="s">
        <v>162</v>
      </c>
      <c r="C542" s="22">
        <v>0</v>
      </c>
      <c r="D542" s="17">
        <v>0</v>
      </c>
      <c r="E542" s="13">
        <v>0</v>
      </c>
      <c r="F542" s="61"/>
    </row>
    <row r="543" spans="1:6" x14ac:dyDescent="0.2">
      <c r="A543" s="10" t="s">
        <v>0</v>
      </c>
      <c r="B543" s="1" t="s">
        <v>163</v>
      </c>
      <c r="C543" s="22">
        <v>450000</v>
      </c>
      <c r="D543" s="17">
        <v>440652.5</v>
      </c>
      <c r="E543" s="13">
        <f t="shared" si="47"/>
        <v>97.922777777777782</v>
      </c>
      <c r="F543" s="61"/>
    </row>
    <row r="544" spans="1:6" ht="47.25" x14ac:dyDescent="0.2">
      <c r="A544" s="10"/>
      <c r="B544" s="32" t="s">
        <v>216</v>
      </c>
      <c r="C544" s="22">
        <f>C546+C547+C548</f>
        <v>20000</v>
      </c>
      <c r="D544" s="22">
        <f>D546+D547+D548</f>
        <v>20000</v>
      </c>
      <c r="E544" s="13">
        <f t="shared" si="47"/>
        <v>100</v>
      </c>
      <c r="F544" s="61"/>
    </row>
    <row r="545" spans="1:6" x14ac:dyDescent="0.2">
      <c r="A545" s="10"/>
      <c r="B545" s="1" t="s">
        <v>160</v>
      </c>
      <c r="C545" s="22"/>
      <c r="D545" s="17"/>
      <c r="E545" s="13"/>
      <c r="F545" s="61"/>
    </row>
    <row r="546" spans="1:6" x14ac:dyDescent="0.2">
      <c r="A546" s="10"/>
      <c r="B546" s="1" t="s">
        <v>161</v>
      </c>
      <c r="C546" s="22">
        <v>0</v>
      </c>
      <c r="D546" s="17">
        <v>0</v>
      </c>
      <c r="E546" s="13">
        <v>0</v>
      </c>
      <c r="F546" s="61"/>
    </row>
    <row r="547" spans="1:6" x14ac:dyDescent="0.2">
      <c r="A547" s="10"/>
      <c r="B547" s="1" t="s">
        <v>162</v>
      </c>
      <c r="C547" s="22">
        <v>0</v>
      </c>
      <c r="D547" s="17">
        <v>0</v>
      </c>
      <c r="E547" s="13">
        <v>0</v>
      </c>
      <c r="F547" s="61"/>
    </row>
    <row r="548" spans="1:6" x14ac:dyDescent="0.2">
      <c r="A548" s="10"/>
      <c r="B548" s="1" t="s">
        <v>163</v>
      </c>
      <c r="C548" s="22">
        <v>20000</v>
      </c>
      <c r="D548" s="17">
        <v>20000</v>
      </c>
      <c r="E548" s="13">
        <f t="shared" si="47"/>
        <v>100</v>
      </c>
      <c r="F548" s="61"/>
    </row>
    <row r="549" spans="1:6" ht="31.5" x14ac:dyDescent="0.2">
      <c r="A549" s="10" t="s">
        <v>100</v>
      </c>
      <c r="B549" s="28" t="s">
        <v>183</v>
      </c>
      <c r="C549" s="22">
        <f>C551+C552+C553</f>
        <v>15236900</v>
      </c>
      <c r="D549" s="22">
        <f>D551+D552+D553</f>
        <v>12582882.209999999</v>
      </c>
      <c r="E549" s="13">
        <f t="shared" si="47"/>
        <v>82.581642000669419</v>
      </c>
      <c r="F549" s="61"/>
    </row>
    <row r="550" spans="1:6" x14ac:dyDescent="0.2">
      <c r="A550" s="10"/>
      <c r="B550" s="1" t="s">
        <v>160</v>
      </c>
      <c r="C550" s="22"/>
      <c r="D550" s="21"/>
      <c r="E550" s="13"/>
      <c r="F550" s="61"/>
    </row>
    <row r="551" spans="1:6" x14ac:dyDescent="0.2">
      <c r="A551" s="10"/>
      <c r="B551" s="1" t="s">
        <v>161</v>
      </c>
      <c r="C551" s="22">
        <f t="shared" ref="C551:D553" si="52">C556+C561+C566</f>
        <v>14536900</v>
      </c>
      <c r="D551" s="22">
        <f t="shared" si="52"/>
        <v>11994224.779999999</v>
      </c>
      <c r="E551" s="13">
        <f t="shared" ref="E551:E574" si="53">D551/C551*100</f>
        <v>82.508820862769909</v>
      </c>
      <c r="F551" s="61"/>
    </row>
    <row r="552" spans="1:6" x14ac:dyDescent="0.2">
      <c r="A552" s="10"/>
      <c r="B552" s="1" t="s">
        <v>162</v>
      </c>
      <c r="C552" s="22">
        <f t="shared" si="52"/>
        <v>700000</v>
      </c>
      <c r="D552" s="22">
        <f t="shared" si="52"/>
        <v>588657.43000000005</v>
      </c>
      <c r="E552" s="13">
        <f t="shared" si="53"/>
        <v>84.093918571428588</v>
      </c>
      <c r="F552" s="61"/>
    </row>
    <row r="553" spans="1:6" x14ac:dyDescent="0.2">
      <c r="A553" s="10"/>
      <c r="B553" s="1" t="s">
        <v>163</v>
      </c>
      <c r="C553" s="22">
        <f t="shared" si="52"/>
        <v>0</v>
      </c>
      <c r="D553" s="22">
        <f t="shared" si="52"/>
        <v>0</v>
      </c>
      <c r="E553" s="13">
        <v>0</v>
      </c>
      <c r="F553" s="61"/>
    </row>
    <row r="554" spans="1:6" ht="63" x14ac:dyDescent="0.2">
      <c r="A554" s="11"/>
      <c r="B554" s="9" t="s">
        <v>101</v>
      </c>
      <c r="C554" s="22">
        <f>C556+C557+C558</f>
        <v>1002700</v>
      </c>
      <c r="D554" s="22">
        <f>D556+D557+D558</f>
        <v>1002700</v>
      </c>
      <c r="E554" s="13">
        <f t="shared" si="53"/>
        <v>100</v>
      </c>
      <c r="F554" s="61"/>
    </row>
    <row r="555" spans="1:6" x14ac:dyDescent="0.2">
      <c r="A555" s="11"/>
      <c r="B555" s="1" t="s">
        <v>160</v>
      </c>
      <c r="C555" s="22"/>
      <c r="D555" s="21"/>
      <c r="E555" s="13"/>
      <c r="F555" s="61"/>
    </row>
    <row r="556" spans="1:6" x14ac:dyDescent="0.2">
      <c r="A556" s="10" t="s">
        <v>0</v>
      </c>
      <c r="B556" s="1" t="s">
        <v>161</v>
      </c>
      <c r="C556" s="22">
        <v>1002700</v>
      </c>
      <c r="D556" s="17">
        <v>1002700</v>
      </c>
      <c r="E556" s="13">
        <f t="shared" si="53"/>
        <v>100</v>
      </c>
      <c r="F556" s="61"/>
    </row>
    <row r="557" spans="1:6" x14ac:dyDescent="0.2">
      <c r="A557" s="10" t="s">
        <v>0</v>
      </c>
      <c r="B557" s="1" t="s">
        <v>162</v>
      </c>
      <c r="C557" s="22">
        <v>0</v>
      </c>
      <c r="D557" s="17">
        <v>0</v>
      </c>
      <c r="E557" s="13">
        <v>0</v>
      </c>
      <c r="F557" s="61"/>
    </row>
    <row r="558" spans="1:6" x14ac:dyDescent="0.2">
      <c r="A558" s="10" t="s">
        <v>0</v>
      </c>
      <c r="B558" s="1" t="s">
        <v>163</v>
      </c>
      <c r="C558" s="22">
        <v>0</v>
      </c>
      <c r="D558" s="17">
        <v>0</v>
      </c>
      <c r="E558" s="13">
        <v>0</v>
      </c>
      <c r="F558" s="61"/>
    </row>
    <row r="559" spans="1:6" ht="63" x14ac:dyDescent="0.2">
      <c r="A559" s="10" t="s">
        <v>0</v>
      </c>
      <c r="B559" s="9" t="s">
        <v>102</v>
      </c>
      <c r="C559" s="22">
        <f>C561+C562+C563</f>
        <v>13534200</v>
      </c>
      <c r="D559" s="22">
        <f>D561+D562+D563</f>
        <v>10991524.779999999</v>
      </c>
      <c r="E559" s="13">
        <f t="shared" si="53"/>
        <v>81.212962568899528</v>
      </c>
      <c r="F559" s="61"/>
    </row>
    <row r="560" spans="1:6" x14ac:dyDescent="0.2">
      <c r="A560" s="10" t="s">
        <v>0</v>
      </c>
      <c r="B560" s="1" t="s">
        <v>160</v>
      </c>
      <c r="C560" s="22"/>
      <c r="D560" s="17"/>
      <c r="E560" s="13"/>
      <c r="F560" s="61"/>
    </row>
    <row r="561" spans="1:6" x14ac:dyDescent="0.2">
      <c r="A561" s="10" t="s">
        <v>0</v>
      </c>
      <c r="B561" s="1" t="s">
        <v>161</v>
      </c>
      <c r="C561" s="22">
        <v>13534200</v>
      </c>
      <c r="D561" s="17">
        <v>10991524.779999999</v>
      </c>
      <c r="E561" s="13">
        <f t="shared" si="53"/>
        <v>81.212962568899528</v>
      </c>
      <c r="F561" s="61"/>
    </row>
    <row r="562" spans="1:6" x14ac:dyDescent="0.2">
      <c r="A562" s="10" t="s">
        <v>0</v>
      </c>
      <c r="B562" s="1" t="s">
        <v>162</v>
      </c>
      <c r="C562" s="22">
        <v>0</v>
      </c>
      <c r="D562" s="17">
        <v>0</v>
      </c>
      <c r="E562" s="13">
        <v>0</v>
      </c>
      <c r="F562" s="61"/>
    </row>
    <row r="563" spans="1:6" x14ac:dyDescent="0.2">
      <c r="A563" s="10" t="s">
        <v>0</v>
      </c>
      <c r="B563" s="1" t="s">
        <v>163</v>
      </c>
      <c r="C563" s="22">
        <v>0</v>
      </c>
      <c r="D563" s="17">
        <v>0</v>
      </c>
      <c r="E563" s="13">
        <v>0</v>
      </c>
      <c r="F563" s="61"/>
    </row>
    <row r="564" spans="1:6" ht="47.25" x14ac:dyDescent="0.2">
      <c r="A564" s="10"/>
      <c r="B564" s="32" t="s">
        <v>256</v>
      </c>
      <c r="C564" s="22">
        <f>C566+C567+C568</f>
        <v>700000</v>
      </c>
      <c r="D564" s="22">
        <f>D566+D567+D568</f>
        <v>588657.43000000005</v>
      </c>
      <c r="E564" s="13">
        <f t="shared" si="53"/>
        <v>84.093918571428588</v>
      </c>
      <c r="F564" s="61"/>
    </row>
    <row r="565" spans="1:6" x14ac:dyDescent="0.2">
      <c r="A565" s="10"/>
      <c r="B565" s="1" t="s">
        <v>160</v>
      </c>
      <c r="C565" s="22"/>
      <c r="D565" s="17"/>
      <c r="E565" s="13"/>
      <c r="F565" s="61"/>
    </row>
    <row r="566" spans="1:6" x14ac:dyDescent="0.2">
      <c r="A566" s="10"/>
      <c r="B566" s="1" t="s">
        <v>161</v>
      </c>
      <c r="C566" s="22">
        <v>0</v>
      </c>
      <c r="D566" s="17">
        <v>0</v>
      </c>
      <c r="E566" s="13">
        <v>0</v>
      </c>
      <c r="F566" s="61"/>
    </row>
    <row r="567" spans="1:6" x14ac:dyDescent="0.2">
      <c r="A567" s="10"/>
      <c r="B567" s="1" t="s">
        <v>162</v>
      </c>
      <c r="C567" s="22">
        <v>700000</v>
      </c>
      <c r="D567" s="17">
        <v>588657.43000000005</v>
      </c>
      <c r="E567" s="13">
        <f t="shared" si="53"/>
        <v>84.093918571428588</v>
      </c>
      <c r="F567" s="61"/>
    </row>
    <row r="568" spans="1:6" x14ac:dyDescent="0.2">
      <c r="A568" s="10"/>
      <c r="B568" s="1" t="s">
        <v>163</v>
      </c>
      <c r="C568" s="22">
        <v>0</v>
      </c>
      <c r="D568" s="17">
        <v>0</v>
      </c>
      <c r="E568" s="13">
        <v>0</v>
      </c>
      <c r="F568" s="61"/>
    </row>
    <row r="569" spans="1:6" ht="47.25" x14ac:dyDescent="0.2">
      <c r="A569" s="10" t="s">
        <v>103</v>
      </c>
      <c r="B569" s="28" t="s">
        <v>104</v>
      </c>
      <c r="C569" s="22">
        <f>C571+C572+C573</f>
        <v>328293999.83999997</v>
      </c>
      <c r="D569" s="22">
        <f>D571+D572+D573</f>
        <v>275914406.30000001</v>
      </c>
      <c r="E569" s="13">
        <f t="shared" si="53"/>
        <v>84.04491292392548</v>
      </c>
      <c r="F569" s="61"/>
    </row>
    <row r="570" spans="1:6" x14ac:dyDescent="0.2">
      <c r="A570" s="10"/>
      <c r="B570" s="1" t="s">
        <v>160</v>
      </c>
      <c r="C570" s="22"/>
      <c r="D570" s="21"/>
      <c r="E570" s="13"/>
      <c r="F570" s="61"/>
    </row>
    <row r="571" spans="1:6" x14ac:dyDescent="0.2">
      <c r="A571" s="10"/>
      <c r="B571" s="1" t="s">
        <v>161</v>
      </c>
      <c r="C571" s="22">
        <f t="shared" ref="C571:D573" si="54">C576</f>
        <v>0</v>
      </c>
      <c r="D571" s="22">
        <f t="shared" si="54"/>
        <v>0</v>
      </c>
      <c r="E571" s="13">
        <v>0</v>
      </c>
      <c r="F571" s="61"/>
    </row>
    <row r="572" spans="1:6" x14ac:dyDescent="0.2">
      <c r="A572" s="10"/>
      <c r="B572" s="1" t="s">
        <v>162</v>
      </c>
      <c r="C572" s="22">
        <f t="shared" si="54"/>
        <v>0</v>
      </c>
      <c r="D572" s="22">
        <f t="shared" si="54"/>
        <v>0</v>
      </c>
      <c r="E572" s="13">
        <v>0</v>
      </c>
      <c r="F572" s="61"/>
    </row>
    <row r="573" spans="1:6" x14ac:dyDescent="0.2">
      <c r="A573" s="10"/>
      <c r="B573" s="1" t="s">
        <v>163</v>
      </c>
      <c r="C573" s="22">
        <f t="shared" si="54"/>
        <v>328293999.83999997</v>
      </c>
      <c r="D573" s="22">
        <f t="shared" si="54"/>
        <v>275914406.30000001</v>
      </c>
      <c r="E573" s="13">
        <f t="shared" si="53"/>
        <v>84.04491292392548</v>
      </c>
      <c r="F573" s="61"/>
    </row>
    <row r="574" spans="1:6" x14ac:dyDescent="0.2">
      <c r="A574" s="11"/>
      <c r="B574" s="9" t="s">
        <v>25</v>
      </c>
      <c r="C574" s="22">
        <f>C576+C577+C578</f>
        <v>328293999.83999997</v>
      </c>
      <c r="D574" s="22">
        <f>D576+D577+D578</f>
        <v>275914406.30000001</v>
      </c>
      <c r="E574" s="13">
        <f t="shared" si="53"/>
        <v>84.04491292392548</v>
      </c>
      <c r="F574" s="61"/>
    </row>
    <row r="575" spans="1:6" x14ac:dyDescent="0.2">
      <c r="A575" s="11"/>
      <c r="B575" s="1" t="s">
        <v>160</v>
      </c>
      <c r="C575" s="22"/>
      <c r="D575" s="17"/>
      <c r="E575" s="13"/>
      <c r="F575" s="61"/>
    </row>
    <row r="576" spans="1:6" x14ac:dyDescent="0.2">
      <c r="A576" s="10" t="s">
        <v>0</v>
      </c>
      <c r="B576" s="1" t="s">
        <v>161</v>
      </c>
      <c r="C576" s="22">
        <v>0</v>
      </c>
      <c r="D576" s="17">
        <v>0</v>
      </c>
      <c r="E576" s="13">
        <v>0</v>
      </c>
      <c r="F576" s="61"/>
    </row>
    <row r="577" spans="1:6" x14ac:dyDescent="0.2">
      <c r="A577" s="10" t="s">
        <v>0</v>
      </c>
      <c r="B577" s="1" t="s">
        <v>162</v>
      </c>
      <c r="C577" s="22">
        <v>0</v>
      </c>
      <c r="D577" s="17">
        <v>0</v>
      </c>
      <c r="E577" s="13">
        <v>0</v>
      </c>
      <c r="F577" s="61"/>
    </row>
    <row r="578" spans="1:6" x14ac:dyDescent="0.2">
      <c r="A578" s="10" t="s">
        <v>0</v>
      </c>
      <c r="B578" s="1" t="s">
        <v>163</v>
      </c>
      <c r="C578" s="22">
        <v>328293999.83999997</v>
      </c>
      <c r="D578" s="17">
        <v>275914406.30000001</v>
      </c>
      <c r="E578" s="13">
        <f t="shared" ref="E578:E634" si="55">D578/C578*100</f>
        <v>84.04491292392548</v>
      </c>
      <c r="F578" s="61"/>
    </row>
    <row r="579" spans="1:6" ht="31.5" x14ac:dyDescent="0.2">
      <c r="A579" s="7" t="s">
        <v>105</v>
      </c>
      <c r="B579" s="8" t="s">
        <v>106</v>
      </c>
      <c r="C579" s="19">
        <f>C581+C582+C583</f>
        <v>90112110.260000005</v>
      </c>
      <c r="D579" s="19">
        <f>D581+D582+D583</f>
        <v>78543836.159999996</v>
      </c>
      <c r="E579" s="44">
        <f t="shared" si="55"/>
        <v>87.162353576425929</v>
      </c>
      <c r="F579" s="61"/>
    </row>
    <row r="580" spans="1:6" x14ac:dyDescent="0.2">
      <c r="A580" s="7"/>
      <c r="B580" s="1" t="s">
        <v>160</v>
      </c>
      <c r="C580" s="22"/>
      <c r="D580" s="20"/>
      <c r="E580" s="13"/>
      <c r="F580" s="61"/>
    </row>
    <row r="581" spans="1:6" x14ac:dyDescent="0.2">
      <c r="A581" s="7"/>
      <c r="B581" s="2" t="s">
        <v>161</v>
      </c>
      <c r="C581" s="19">
        <f>C586+C601+C616+C631</f>
        <v>0</v>
      </c>
      <c r="D581" s="19">
        <f>D586+D601+D616+D631</f>
        <v>0</v>
      </c>
      <c r="E581" s="45">
        <v>0</v>
      </c>
      <c r="F581" s="61"/>
    </row>
    <row r="582" spans="1:6" x14ac:dyDescent="0.2">
      <c r="A582" s="7"/>
      <c r="B582" s="2" t="s">
        <v>162</v>
      </c>
      <c r="C582" s="19">
        <f>C587+C602+C622+C632</f>
        <v>14483448</v>
      </c>
      <c r="D582" s="19">
        <f>D587+D602+D622+D632</f>
        <v>12815050</v>
      </c>
      <c r="E582" s="45">
        <f t="shared" si="55"/>
        <v>88.480657368328323</v>
      </c>
      <c r="F582" s="61"/>
    </row>
    <row r="583" spans="1:6" x14ac:dyDescent="0.2">
      <c r="A583" s="7"/>
      <c r="B583" s="2" t="s">
        <v>163</v>
      </c>
      <c r="C583" s="19">
        <f>C588+C603+C618+C633</f>
        <v>75628662.260000005</v>
      </c>
      <c r="D583" s="19">
        <f>D588+D603+D618+D633</f>
        <v>65728786.159999996</v>
      </c>
      <c r="E583" s="45">
        <f t="shared" si="55"/>
        <v>86.90988865310652</v>
      </c>
      <c r="F583" s="61"/>
    </row>
    <row r="584" spans="1:6" x14ac:dyDescent="0.2">
      <c r="A584" s="10" t="s">
        <v>107</v>
      </c>
      <c r="B584" s="28" t="s">
        <v>170</v>
      </c>
      <c r="C584" s="22">
        <f>C586+C587+C588</f>
        <v>15509900</v>
      </c>
      <c r="D584" s="22">
        <f>D586+D587+D588</f>
        <v>12479014.41</v>
      </c>
      <c r="E584" s="13">
        <f t="shared" si="55"/>
        <v>80.458380840624372</v>
      </c>
      <c r="F584" s="61"/>
    </row>
    <row r="585" spans="1:6" x14ac:dyDescent="0.2">
      <c r="A585" s="10"/>
      <c r="B585" s="1" t="s">
        <v>160</v>
      </c>
      <c r="C585" s="22"/>
      <c r="D585" s="21"/>
      <c r="E585" s="13"/>
      <c r="F585" s="61"/>
    </row>
    <row r="586" spans="1:6" x14ac:dyDescent="0.2">
      <c r="A586" s="10"/>
      <c r="B586" s="1" t="s">
        <v>161</v>
      </c>
      <c r="C586" s="22">
        <f t="shared" ref="C586:D588" si="56">C591+C596</f>
        <v>0</v>
      </c>
      <c r="D586" s="22">
        <f t="shared" si="56"/>
        <v>0</v>
      </c>
      <c r="E586" s="13">
        <v>0</v>
      </c>
      <c r="F586" s="61"/>
    </row>
    <row r="587" spans="1:6" x14ac:dyDescent="0.2">
      <c r="A587" s="10"/>
      <c r="B587" s="1" t="s">
        <v>162</v>
      </c>
      <c r="C587" s="22">
        <f t="shared" si="56"/>
        <v>0</v>
      </c>
      <c r="D587" s="22">
        <f t="shared" si="56"/>
        <v>0</v>
      </c>
      <c r="E587" s="13">
        <v>0</v>
      </c>
      <c r="F587" s="61"/>
    </row>
    <row r="588" spans="1:6" x14ac:dyDescent="0.2">
      <c r="A588" s="10"/>
      <c r="B588" s="1" t="s">
        <v>163</v>
      </c>
      <c r="C588" s="22">
        <f t="shared" si="56"/>
        <v>15509900</v>
      </c>
      <c r="D588" s="22">
        <f t="shared" si="56"/>
        <v>12479014.41</v>
      </c>
      <c r="E588" s="13">
        <f t="shared" si="55"/>
        <v>80.458380840624372</v>
      </c>
      <c r="F588" s="61"/>
    </row>
    <row r="589" spans="1:6" ht="31.5" x14ac:dyDescent="0.2">
      <c r="A589" s="11"/>
      <c r="B589" s="9" t="s">
        <v>108</v>
      </c>
      <c r="C589" s="22">
        <f>C591+C592+C593</f>
        <v>13369900.77</v>
      </c>
      <c r="D589" s="22">
        <f>D591+D592+D593</f>
        <v>10389015.18</v>
      </c>
      <c r="E589" s="13">
        <f t="shared" si="55"/>
        <v>77.704504758265301</v>
      </c>
      <c r="F589" s="61"/>
    </row>
    <row r="590" spans="1:6" x14ac:dyDescent="0.2">
      <c r="A590" s="14"/>
      <c r="B590" s="1" t="s">
        <v>160</v>
      </c>
      <c r="C590" s="19"/>
      <c r="D590" s="17"/>
      <c r="E590" s="13"/>
      <c r="F590" s="61"/>
    </row>
    <row r="591" spans="1:6" x14ac:dyDescent="0.2">
      <c r="A591" s="7" t="s">
        <v>0</v>
      </c>
      <c r="B591" s="1" t="s">
        <v>161</v>
      </c>
      <c r="C591" s="22">
        <v>0</v>
      </c>
      <c r="D591" s="17">
        <v>0</v>
      </c>
      <c r="E591" s="13">
        <v>0</v>
      </c>
      <c r="F591" s="61"/>
    </row>
    <row r="592" spans="1:6" x14ac:dyDescent="0.2">
      <c r="A592" s="10" t="s">
        <v>0</v>
      </c>
      <c r="B592" s="1" t="s">
        <v>162</v>
      </c>
      <c r="C592" s="22">
        <v>0</v>
      </c>
      <c r="D592" s="17">
        <v>0</v>
      </c>
      <c r="E592" s="13">
        <v>0</v>
      </c>
      <c r="F592" s="61"/>
    </row>
    <row r="593" spans="1:6" x14ac:dyDescent="0.2">
      <c r="A593" s="10" t="s">
        <v>0</v>
      </c>
      <c r="B593" s="1" t="s">
        <v>163</v>
      </c>
      <c r="C593" s="22">
        <v>13369900.77</v>
      </c>
      <c r="D593" s="17">
        <v>10389015.18</v>
      </c>
      <c r="E593" s="13">
        <f t="shared" si="55"/>
        <v>77.704504758265301</v>
      </c>
      <c r="F593" s="61"/>
    </row>
    <row r="594" spans="1:6" ht="63" x14ac:dyDescent="0.2">
      <c r="A594" s="10" t="s">
        <v>0</v>
      </c>
      <c r="B594" s="9" t="s">
        <v>109</v>
      </c>
      <c r="C594" s="22">
        <f>C596+C597+C598</f>
        <v>2139999.23</v>
      </c>
      <c r="D594" s="22">
        <f>D596+D597+D598</f>
        <v>2089999.23</v>
      </c>
      <c r="E594" s="13">
        <f t="shared" si="55"/>
        <v>97.663550561184081</v>
      </c>
      <c r="F594" s="61"/>
    </row>
    <row r="595" spans="1:6" x14ac:dyDescent="0.2">
      <c r="A595" s="10" t="s">
        <v>0</v>
      </c>
      <c r="B595" s="1" t="s">
        <v>160</v>
      </c>
      <c r="C595" s="22"/>
      <c r="D595" s="17"/>
      <c r="E595" s="13"/>
      <c r="F595" s="61"/>
    </row>
    <row r="596" spans="1:6" x14ac:dyDescent="0.2">
      <c r="A596" s="10" t="s">
        <v>0</v>
      </c>
      <c r="B596" s="1" t="s">
        <v>161</v>
      </c>
      <c r="C596" s="22">
        <v>0</v>
      </c>
      <c r="D596" s="17">
        <v>0</v>
      </c>
      <c r="E596" s="13">
        <v>0</v>
      </c>
      <c r="F596" s="61"/>
    </row>
    <row r="597" spans="1:6" x14ac:dyDescent="0.2">
      <c r="A597" s="10" t="s">
        <v>0</v>
      </c>
      <c r="B597" s="1" t="s">
        <v>162</v>
      </c>
      <c r="C597" s="22">
        <v>0</v>
      </c>
      <c r="D597" s="17">
        <v>0</v>
      </c>
      <c r="E597" s="13">
        <v>0</v>
      </c>
      <c r="F597" s="61"/>
    </row>
    <row r="598" spans="1:6" x14ac:dyDescent="0.2">
      <c r="A598" s="10" t="s">
        <v>0</v>
      </c>
      <c r="B598" s="1" t="s">
        <v>163</v>
      </c>
      <c r="C598" s="22">
        <v>2139999.23</v>
      </c>
      <c r="D598" s="17">
        <v>2089999.23</v>
      </c>
      <c r="E598" s="13">
        <f t="shared" si="55"/>
        <v>97.663550561184081</v>
      </c>
      <c r="F598" s="61"/>
    </row>
    <row r="599" spans="1:6" x14ac:dyDescent="0.2">
      <c r="A599" s="10" t="s">
        <v>110</v>
      </c>
      <c r="B599" s="28" t="s">
        <v>171</v>
      </c>
      <c r="C599" s="22">
        <f>C601+C602+C603</f>
        <v>27076248</v>
      </c>
      <c r="D599" s="22">
        <f>D601+D602+D603</f>
        <v>24288850</v>
      </c>
      <c r="E599" s="13">
        <f t="shared" si="55"/>
        <v>89.705375722662907</v>
      </c>
      <c r="F599" s="61"/>
    </row>
    <row r="600" spans="1:6" x14ac:dyDescent="0.2">
      <c r="A600" s="10"/>
      <c r="B600" s="1" t="s">
        <v>160</v>
      </c>
      <c r="C600" s="22"/>
      <c r="D600" s="21"/>
      <c r="E600" s="13"/>
      <c r="F600" s="61"/>
    </row>
    <row r="601" spans="1:6" x14ac:dyDescent="0.2">
      <c r="A601" s="10"/>
      <c r="B601" s="1" t="s">
        <v>161</v>
      </c>
      <c r="C601" s="22">
        <f t="shared" ref="C601:D603" si="57">C606+C611</f>
        <v>0</v>
      </c>
      <c r="D601" s="22">
        <f t="shared" si="57"/>
        <v>0</v>
      </c>
      <c r="E601" s="13">
        <v>0</v>
      </c>
      <c r="F601" s="61"/>
    </row>
    <row r="602" spans="1:6" x14ac:dyDescent="0.2">
      <c r="A602" s="10"/>
      <c r="B602" s="1" t="s">
        <v>162</v>
      </c>
      <c r="C602" s="22">
        <f t="shared" si="57"/>
        <v>14483448</v>
      </c>
      <c r="D602" s="22">
        <f t="shared" si="57"/>
        <v>12815050</v>
      </c>
      <c r="E602" s="13">
        <f t="shared" si="55"/>
        <v>88.480657368328323</v>
      </c>
      <c r="F602" s="61"/>
    </row>
    <row r="603" spans="1:6" x14ac:dyDescent="0.2">
      <c r="A603" s="10"/>
      <c r="B603" s="1" t="s">
        <v>163</v>
      </c>
      <c r="C603" s="22">
        <f t="shared" si="57"/>
        <v>12592800</v>
      </c>
      <c r="D603" s="22">
        <f t="shared" si="57"/>
        <v>11473800</v>
      </c>
      <c r="E603" s="13">
        <f t="shared" si="55"/>
        <v>91.113969887554788</v>
      </c>
      <c r="F603" s="61"/>
    </row>
    <row r="604" spans="1:6" x14ac:dyDescent="0.2">
      <c r="A604" s="11"/>
      <c r="B604" s="9" t="s">
        <v>111</v>
      </c>
      <c r="C604" s="22">
        <f>C606+C607+C608</f>
        <v>8971900</v>
      </c>
      <c r="D604" s="22">
        <f>D606+D607+D608</f>
        <v>8270000</v>
      </c>
      <c r="E604" s="13">
        <f t="shared" si="55"/>
        <v>92.176684983113944</v>
      </c>
      <c r="F604" s="61"/>
    </row>
    <row r="605" spans="1:6" x14ac:dyDescent="0.2">
      <c r="A605" s="11"/>
      <c r="B605" s="1" t="s">
        <v>160</v>
      </c>
      <c r="C605" s="22"/>
      <c r="D605" s="17"/>
      <c r="E605" s="13"/>
      <c r="F605" s="61"/>
    </row>
    <row r="606" spans="1:6" x14ac:dyDescent="0.2">
      <c r="A606" s="10" t="s">
        <v>0</v>
      </c>
      <c r="B606" s="1" t="s">
        <v>161</v>
      </c>
      <c r="C606" s="22">
        <v>0</v>
      </c>
      <c r="D606" s="17">
        <v>0</v>
      </c>
      <c r="E606" s="13">
        <v>0</v>
      </c>
      <c r="F606" s="61"/>
    </row>
    <row r="607" spans="1:6" x14ac:dyDescent="0.2">
      <c r="A607" s="10" t="s">
        <v>0</v>
      </c>
      <c r="B607" s="1" t="s">
        <v>162</v>
      </c>
      <c r="C607" s="22">
        <v>0</v>
      </c>
      <c r="D607" s="17">
        <v>0</v>
      </c>
      <c r="E607" s="13">
        <v>0</v>
      </c>
      <c r="F607" s="61"/>
    </row>
    <row r="608" spans="1:6" x14ac:dyDescent="0.2">
      <c r="A608" s="10" t="s">
        <v>0</v>
      </c>
      <c r="B608" s="1" t="s">
        <v>163</v>
      </c>
      <c r="C608" s="22">
        <v>8971900</v>
      </c>
      <c r="D608" s="17">
        <v>8270000</v>
      </c>
      <c r="E608" s="13">
        <f t="shared" si="55"/>
        <v>92.176684983113944</v>
      </c>
      <c r="F608" s="61"/>
    </row>
    <row r="609" spans="1:6" ht="31.5" x14ac:dyDescent="0.2">
      <c r="A609" s="10"/>
      <c r="B609" s="32" t="s">
        <v>227</v>
      </c>
      <c r="C609" s="22">
        <f>C611+C612+C613</f>
        <v>18104348</v>
      </c>
      <c r="D609" s="22">
        <f>D611+D612+D613</f>
        <v>16018850</v>
      </c>
      <c r="E609" s="13">
        <f t="shared" si="55"/>
        <v>88.480678785007896</v>
      </c>
      <c r="F609" s="61"/>
    </row>
    <row r="610" spans="1:6" x14ac:dyDescent="0.2">
      <c r="A610" s="10"/>
      <c r="B610" s="1" t="s">
        <v>160</v>
      </c>
      <c r="C610" s="22"/>
      <c r="D610" s="17"/>
      <c r="E610" s="13"/>
      <c r="F610" s="61"/>
    </row>
    <row r="611" spans="1:6" x14ac:dyDescent="0.2">
      <c r="A611" s="10"/>
      <c r="B611" s="1" t="s">
        <v>161</v>
      </c>
      <c r="C611" s="22">
        <v>0</v>
      </c>
      <c r="D611" s="17">
        <v>0</v>
      </c>
      <c r="E611" s="13">
        <v>0</v>
      </c>
      <c r="F611" s="61"/>
    </row>
    <row r="612" spans="1:6" x14ac:dyDescent="0.2">
      <c r="A612" s="10"/>
      <c r="B612" s="1" t="s">
        <v>162</v>
      </c>
      <c r="C612" s="22">
        <v>14483448</v>
      </c>
      <c r="D612" s="17">
        <v>12815050</v>
      </c>
      <c r="E612" s="13">
        <f t="shared" si="55"/>
        <v>88.480657368328323</v>
      </c>
      <c r="F612" s="61"/>
    </row>
    <row r="613" spans="1:6" x14ac:dyDescent="0.2">
      <c r="A613" s="10"/>
      <c r="B613" s="1" t="s">
        <v>163</v>
      </c>
      <c r="C613" s="22">
        <v>3620900</v>
      </c>
      <c r="D613" s="17">
        <v>3203800</v>
      </c>
      <c r="E613" s="13">
        <f t="shared" si="55"/>
        <v>88.480764450827138</v>
      </c>
      <c r="F613" s="61"/>
    </row>
    <row r="614" spans="1:6" x14ac:dyDescent="0.2">
      <c r="A614" s="10" t="s">
        <v>248</v>
      </c>
      <c r="B614" s="28" t="s">
        <v>172</v>
      </c>
      <c r="C614" s="22">
        <f>C616+C617+C618</f>
        <v>18390900</v>
      </c>
      <c r="D614" s="22">
        <f>D616+D617+D618</f>
        <v>14540909.49</v>
      </c>
      <c r="E614" s="13">
        <f t="shared" si="55"/>
        <v>79.065785198114298</v>
      </c>
      <c r="F614" s="61"/>
    </row>
    <row r="615" spans="1:6" x14ac:dyDescent="0.2">
      <c r="A615" s="10"/>
      <c r="B615" s="1" t="s">
        <v>160</v>
      </c>
      <c r="C615" s="22"/>
      <c r="D615" s="21"/>
      <c r="E615" s="13"/>
      <c r="F615" s="61"/>
    </row>
    <row r="616" spans="1:6" x14ac:dyDescent="0.2">
      <c r="A616" s="10"/>
      <c r="B616" s="1" t="s">
        <v>161</v>
      </c>
      <c r="C616" s="22">
        <f t="shared" ref="C616:D618" si="58">C621+C626</f>
        <v>0</v>
      </c>
      <c r="D616" s="22">
        <f t="shared" si="58"/>
        <v>0</v>
      </c>
      <c r="E616" s="13">
        <v>0</v>
      </c>
      <c r="F616" s="61"/>
    </row>
    <row r="617" spans="1:6" x14ac:dyDescent="0.2">
      <c r="A617" s="10"/>
      <c r="B617" s="1" t="s">
        <v>162</v>
      </c>
      <c r="C617" s="22">
        <f t="shared" si="58"/>
        <v>0</v>
      </c>
      <c r="D617" s="22">
        <f t="shared" si="58"/>
        <v>0</v>
      </c>
      <c r="E617" s="13">
        <v>0</v>
      </c>
      <c r="F617" s="61"/>
    </row>
    <row r="618" spans="1:6" x14ac:dyDescent="0.2">
      <c r="A618" s="10"/>
      <c r="B618" s="1" t="s">
        <v>163</v>
      </c>
      <c r="C618" s="22">
        <f t="shared" si="58"/>
        <v>18390900</v>
      </c>
      <c r="D618" s="22">
        <f t="shared" si="58"/>
        <v>14540909.49</v>
      </c>
      <c r="E618" s="13">
        <f t="shared" si="55"/>
        <v>79.065785198114298</v>
      </c>
      <c r="F618" s="61"/>
    </row>
    <row r="619" spans="1:6" ht="47.25" x14ac:dyDescent="0.2">
      <c r="A619" s="11"/>
      <c r="B619" s="9" t="s">
        <v>112</v>
      </c>
      <c r="C619" s="22">
        <f>C621+C622+C623</f>
        <v>9390900</v>
      </c>
      <c r="D619" s="22">
        <f>D621+D622+D623</f>
        <v>8644000</v>
      </c>
      <c r="E619" s="13">
        <f t="shared" si="55"/>
        <v>92.046555708185579</v>
      </c>
      <c r="F619" s="61"/>
    </row>
    <row r="620" spans="1:6" x14ac:dyDescent="0.2">
      <c r="A620" s="11"/>
      <c r="B620" s="1" t="s">
        <v>160</v>
      </c>
      <c r="C620" s="22"/>
      <c r="D620" s="17"/>
      <c r="E620" s="13"/>
      <c r="F620" s="61"/>
    </row>
    <row r="621" spans="1:6" x14ac:dyDescent="0.2">
      <c r="A621" s="10" t="s">
        <v>0</v>
      </c>
      <c r="B621" s="1" t="s">
        <v>161</v>
      </c>
      <c r="C621" s="22">
        <v>0</v>
      </c>
      <c r="D621" s="17">
        <v>0</v>
      </c>
      <c r="E621" s="13">
        <v>0</v>
      </c>
      <c r="F621" s="61"/>
    </row>
    <row r="622" spans="1:6" x14ac:dyDescent="0.2">
      <c r="A622" s="10" t="s">
        <v>0</v>
      </c>
      <c r="B622" s="1" t="s">
        <v>162</v>
      </c>
      <c r="C622" s="22">
        <v>0</v>
      </c>
      <c r="D622" s="17">
        <v>0</v>
      </c>
      <c r="E622" s="13">
        <v>0</v>
      </c>
      <c r="F622" s="61"/>
    </row>
    <row r="623" spans="1:6" x14ac:dyDescent="0.2">
      <c r="A623" s="10" t="s">
        <v>0</v>
      </c>
      <c r="B623" s="1" t="s">
        <v>163</v>
      </c>
      <c r="C623" s="22">
        <v>9390900</v>
      </c>
      <c r="D623" s="17">
        <v>8644000</v>
      </c>
      <c r="E623" s="13">
        <f t="shared" si="55"/>
        <v>92.046555708185579</v>
      </c>
      <c r="F623" s="61"/>
    </row>
    <row r="624" spans="1:6" x14ac:dyDescent="0.2">
      <c r="A624" s="10" t="s">
        <v>0</v>
      </c>
      <c r="B624" s="9" t="s">
        <v>113</v>
      </c>
      <c r="C624" s="22">
        <f>C626+C627+C628</f>
        <v>9000000</v>
      </c>
      <c r="D624" s="22">
        <f>D626+D627+D628</f>
        <v>5896909.4900000002</v>
      </c>
      <c r="E624" s="13">
        <f t="shared" si="55"/>
        <v>65.521216555555554</v>
      </c>
      <c r="F624" s="61"/>
    </row>
    <row r="625" spans="1:6" x14ac:dyDescent="0.2">
      <c r="A625" s="10" t="s">
        <v>0</v>
      </c>
      <c r="B625" s="1" t="s">
        <v>160</v>
      </c>
      <c r="C625" s="22"/>
      <c r="D625" s="21"/>
      <c r="E625" s="13"/>
      <c r="F625" s="61"/>
    </row>
    <row r="626" spans="1:6" x14ac:dyDescent="0.2">
      <c r="A626" s="10" t="s">
        <v>0</v>
      </c>
      <c r="B626" s="1" t="s">
        <v>161</v>
      </c>
      <c r="C626" s="22">
        <v>0</v>
      </c>
      <c r="D626" s="17">
        <v>0</v>
      </c>
      <c r="E626" s="13">
        <v>0</v>
      </c>
      <c r="F626" s="61"/>
    </row>
    <row r="627" spans="1:6" x14ac:dyDescent="0.2">
      <c r="A627" s="10" t="s">
        <v>0</v>
      </c>
      <c r="B627" s="1" t="s">
        <v>162</v>
      </c>
      <c r="C627" s="22">
        <v>0</v>
      </c>
      <c r="D627" s="17">
        <v>0</v>
      </c>
      <c r="E627" s="13">
        <v>0</v>
      </c>
      <c r="F627" s="61"/>
    </row>
    <row r="628" spans="1:6" x14ac:dyDescent="0.2">
      <c r="A628" s="10" t="s">
        <v>0</v>
      </c>
      <c r="B628" s="1" t="s">
        <v>163</v>
      </c>
      <c r="C628" s="22">
        <v>9000000</v>
      </c>
      <c r="D628" s="17">
        <v>5896909.4900000002</v>
      </c>
      <c r="E628" s="13">
        <f t="shared" si="55"/>
        <v>65.521216555555554</v>
      </c>
      <c r="F628" s="61"/>
    </row>
    <row r="629" spans="1:6" ht="31.5" x14ac:dyDescent="0.2">
      <c r="A629" s="10" t="s">
        <v>249</v>
      </c>
      <c r="B629" s="28" t="s">
        <v>114</v>
      </c>
      <c r="C629" s="22">
        <f>C631+C632+C633</f>
        <v>29135062.260000002</v>
      </c>
      <c r="D629" s="22">
        <f>D631+D632+D633</f>
        <v>27235062.260000002</v>
      </c>
      <c r="E629" s="13">
        <f t="shared" si="55"/>
        <v>93.478647881221306</v>
      </c>
      <c r="F629" s="61"/>
    </row>
    <row r="630" spans="1:6" x14ac:dyDescent="0.2">
      <c r="A630" s="10"/>
      <c r="B630" s="1" t="s">
        <v>160</v>
      </c>
      <c r="C630" s="22"/>
      <c r="D630" s="21"/>
      <c r="E630" s="13"/>
      <c r="F630" s="61"/>
    </row>
    <row r="631" spans="1:6" x14ac:dyDescent="0.2">
      <c r="A631" s="10"/>
      <c r="B631" s="1" t="s">
        <v>161</v>
      </c>
      <c r="C631" s="22">
        <f t="shared" ref="C631:D633" si="59">C636</f>
        <v>0</v>
      </c>
      <c r="D631" s="22">
        <f t="shared" si="59"/>
        <v>0</v>
      </c>
      <c r="E631" s="13">
        <v>0</v>
      </c>
      <c r="F631" s="61"/>
    </row>
    <row r="632" spans="1:6" x14ac:dyDescent="0.2">
      <c r="A632" s="10"/>
      <c r="B632" s="1" t="s">
        <v>162</v>
      </c>
      <c r="C632" s="22">
        <f t="shared" si="59"/>
        <v>0</v>
      </c>
      <c r="D632" s="22">
        <f t="shared" si="59"/>
        <v>0</v>
      </c>
      <c r="E632" s="13">
        <v>0</v>
      </c>
      <c r="F632" s="61"/>
    </row>
    <row r="633" spans="1:6" x14ac:dyDescent="0.2">
      <c r="A633" s="10"/>
      <c r="B633" s="1" t="s">
        <v>163</v>
      </c>
      <c r="C633" s="22">
        <f t="shared" si="59"/>
        <v>29135062.260000002</v>
      </c>
      <c r="D633" s="22">
        <f t="shared" si="59"/>
        <v>27235062.260000002</v>
      </c>
      <c r="E633" s="13">
        <f t="shared" si="55"/>
        <v>93.478647881221306</v>
      </c>
      <c r="F633" s="61"/>
    </row>
    <row r="634" spans="1:6" x14ac:dyDescent="0.2">
      <c r="A634" s="11"/>
      <c r="B634" s="9" t="s">
        <v>25</v>
      </c>
      <c r="C634" s="22">
        <f>C636+C637+C638</f>
        <v>29135062.260000002</v>
      </c>
      <c r="D634" s="22">
        <f>D636+D637+D638</f>
        <v>27235062.260000002</v>
      </c>
      <c r="E634" s="13">
        <f t="shared" si="55"/>
        <v>93.478647881221306</v>
      </c>
      <c r="F634" s="61"/>
    </row>
    <row r="635" spans="1:6" x14ac:dyDescent="0.2">
      <c r="A635" s="11"/>
      <c r="B635" s="1" t="s">
        <v>160</v>
      </c>
      <c r="C635" s="22"/>
      <c r="D635" s="17"/>
      <c r="E635" s="13"/>
      <c r="F635" s="61"/>
    </row>
    <row r="636" spans="1:6" x14ac:dyDescent="0.2">
      <c r="A636" s="10"/>
      <c r="B636" s="1" t="s">
        <v>161</v>
      </c>
      <c r="C636" s="22">
        <v>0</v>
      </c>
      <c r="D636" s="17">
        <v>0</v>
      </c>
      <c r="E636" s="13">
        <v>0</v>
      </c>
      <c r="F636" s="61"/>
    </row>
    <row r="637" spans="1:6" x14ac:dyDescent="0.2">
      <c r="A637" s="10"/>
      <c r="B637" s="1" t="s">
        <v>162</v>
      </c>
      <c r="C637" s="22">
        <v>0</v>
      </c>
      <c r="D637" s="17">
        <v>0</v>
      </c>
      <c r="E637" s="13">
        <v>0</v>
      </c>
      <c r="F637" s="61"/>
    </row>
    <row r="638" spans="1:6" x14ac:dyDescent="0.2">
      <c r="A638" s="10"/>
      <c r="B638" s="1" t="s">
        <v>163</v>
      </c>
      <c r="C638" s="22">
        <v>29135062.260000002</v>
      </c>
      <c r="D638" s="17">
        <v>27235062.260000002</v>
      </c>
      <c r="E638" s="13">
        <f t="shared" ref="E638:E710" si="60">D638/C638*100</f>
        <v>93.478647881221306</v>
      </c>
      <c r="F638" s="61"/>
    </row>
    <row r="639" spans="1:6" ht="31.5" x14ac:dyDescent="0.2">
      <c r="A639" s="55" t="s">
        <v>115</v>
      </c>
      <c r="B639" s="2" t="s">
        <v>237</v>
      </c>
      <c r="C639" s="19">
        <f>C641+C642+C643</f>
        <v>814225</v>
      </c>
      <c r="D639" s="19">
        <f>D641+D642+D643</f>
        <v>733893.63</v>
      </c>
      <c r="E639" s="45">
        <f t="shared" si="60"/>
        <v>90.134008412907988</v>
      </c>
      <c r="F639" s="61"/>
    </row>
    <row r="640" spans="1:6" x14ac:dyDescent="0.2">
      <c r="A640" s="10"/>
      <c r="B640" s="1" t="s">
        <v>160</v>
      </c>
      <c r="C640" s="22"/>
      <c r="D640" s="17"/>
      <c r="E640" s="45"/>
      <c r="F640" s="61"/>
    </row>
    <row r="641" spans="1:6" x14ac:dyDescent="0.2">
      <c r="A641" s="10"/>
      <c r="B641" s="2" t="s">
        <v>161</v>
      </c>
      <c r="C641" s="19">
        <f t="shared" ref="C641:D643" si="61">C646</f>
        <v>0</v>
      </c>
      <c r="D641" s="19">
        <f t="shared" si="61"/>
        <v>0</v>
      </c>
      <c r="E641" s="45">
        <v>0</v>
      </c>
      <c r="F641" s="61"/>
    </row>
    <row r="642" spans="1:6" x14ac:dyDescent="0.2">
      <c r="A642" s="10"/>
      <c r="B642" s="2" t="s">
        <v>162</v>
      </c>
      <c r="C642" s="19">
        <f t="shared" si="61"/>
        <v>551300</v>
      </c>
      <c r="D642" s="19">
        <f t="shared" si="61"/>
        <v>551070.25</v>
      </c>
      <c r="E642" s="45">
        <f t="shared" ref="E642:E644" si="62">D642/C642*100</f>
        <v>99.958325775439874</v>
      </c>
      <c r="F642" s="61"/>
    </row>
    <row r="643" spans="1:6" x14ac:dyDescent="0.2">
      <c r="A643" s="10"/>
      <c r="B643" s="2" t="s">
        <v>163</v>
      </c>
      <c r="C643" s="19">
        <f t="shared" si="61"/>
        <v>262925</v>
      </c>
      <c r="D643" s="19">
        <f t="shared" si="61"/>
        <v>182823.38</v>
      </c>
      <c r="E643" s="45">
        <f t="shared" si="62"/>
        <v>69.534422363791961</v>
      </c>
      <c r="F643" s="61"/>
    </row>
    <row r="644" spans="1:6" ht="63" x14ac:dyDescent="0.2">
      <c r="A644" s="10" t="s">
        <v>116</v>
      </c>
      <c r="B644" s="50" t="s">
        <v>238</v>
      </c>
      <c r="C644" s="22">
        <f>C646+C647+C648</f>
        <v>814225</v>
      </c>
      <c r="D644" s="22">
        <f>D646+D647+D648</f>
        <v>733893.63</v>
      </c>
      <c r="E644" s="13">
        <f t="shared" si="62"/>
        <v>90.134008412907988</v>
      </c>
      <c r="F644" s="61"/>
    </row>
    <row r="645" spans="1:6" x14ac:dyDescent="0.2">
      <c r="A645" s="10"/>
      <c r="B645" s="1" t="s">
        <v>160</v>
      </c>
      <c r="C645" s="19"/>
      <c r="D645" s="19"/>
      <c r="E645" s="13"/>
      <c r="F645" s="61"/>
    </row>
    <row r="646" spans="1:6" x14ac:dyDescent="0.2">
      <c r="A646" s="10"/>
      <c r="B646" s="1" t="s">
        <v>161</v>
      </c>
      <c r="C646" s="22">
        <f t="shared" ref="C646:D648" si="63">C651</f>
        <v>0</v>
      </c>
      <c r="D646" s="22">
        <f t="shared" si="63"/>
        <v>0</v>
      </c>
      <c r="E646" s="13">
        <v>0</v>
      </c>
      <c r="F646" s="61"/>
    </row>
    <row r="647" spans="1:6" x14ac:dyDescent="0.2">
      <c r="A647" s="10"/>
      <c r="B647" s="1" t="s">
        <v>162</v>
      </c>
      <c r="C647" s="22">
        <f t="shared" si="63"/>
        <v>551300</v>
      </c>
      <c r="D647" s="22">
        <f t="shared" si="63"/>
        <v>551070.25</v>
      </c>
      <c r="E647" s="13">
        <f t="shared" ref="E647:E649" si="64">D647/C647*100</f>
        <v>99.958325775439874</v>
      </c>
      <c r="F647" s="61"/>
    </row>
    <row r="648" spans="1:6" x14ac:dyDescent="0.2">
      <c r="A648" s="10"/>
      <c r="B648" s="1" t="s">
        <v>163</v>
      </c>
      <c r="C648" s="22">
        <f t="shared" si="63"/>
        <v>262925</v>
      </c>
      <c r="D648" s="22">
        <f t="shared" si="63"/>
        <v>182823.38</v>
      </c>
      <c r="E648" s="13">
        <f t="shared" si="64"/>
        <v>69.534422363791961</v>
      </c>
      <c r="F648" s="61"/>
    </row>
    <row r="649" spans="1:6" ht="63" x14ac:dyDescent="0.2">
      <c r="A649" s="10"/>
      <c r="B649" s="32" t="s">
        <v>229</v>
      </c>
      <c r="C649" s="22">
        <f>C651+C652+C653</f>
        <v>814225</v>
      </c>
      <c r="D649" s="22">
        <f>D651+D652+D653</f>
        <v>733893.63</v>
      </c>
      <c r="E649" s="13">
        <f t="shared" si="64"/>
        <v>90.134008412907988</v>
      </c>
      <c r="F649" s="61"/>
    </row>
    <row r="650" spans="1:6" x14ac:dyDescent="0.2">
      <c r="A650" s="10"/>
      <c r="B650" s="1" t="s">
        <v>160</v>
      </c>
      <c r="C650" s="22"/>
      <c r="D650" s="17"/>
      <c r="E650" s="13"/>
      <c r="F650" s="61"/>
    </row>
    <row r="651" spans="1:6" x14ac:dyDescent="0.2">
      <c r="A651" s="10"/>
      <c r="B651" s="1" t="s">
        <v>161</v>
      </c>
      <c r="C651" s="22">
        <v>0</v>
      </c>
      <c r="D651" s="17">
        <v>0</v>
      </c>
      <c r="E651" s="13">
        <v>0</v>
      </c>
      <c r="F651" s="61"/>
    </row>
    <row r="652" spans="1:6" x14ac:dyDescent="0.2">
      <c r="A652" s="10"/>
      <c r="B652" s="1" t="s">
        <v>162</v>
      </c>
      <c r="C652" s="22">
        <v>551300</v>
      </c>
      <c r="D652" s="17">
        <v>551070.25</v>
      </c>
      <c r="E652" s="13">
        <f t="shared" ref="E652:E653" si="65">D652/C652*100</f>
        <v>99.958325775439874</v>
      </c>
      <c r="F652" s="61"/>
    </row>
    <row r="653" spans="1:6" x14ac:dyDescent="0.2">
      <c r="A653" s="10"/>
      <c r="B653" s="1" t="s">
        <v>163</v>
      </c>
      <c r="C653" s="22">
        <v>262925</v>
      </c>
      <c r="D653" s="17">
        <v>182823.38</v>
      </c>
      <c r="E653" s="13">
        <f t="shared" si="65"/>
        <v>69.534422363791961</v>
      </c>
      <c r="F653" s="61"/>
    </row>
    <row r="654" spans="1:6" ht="31.5" x14ac:dyDescent="0.2">
      <c r="A654" s="56" t="s">
        <v>117</v>
      </c>
      <c r="B654" s="8" t="s">
        <v>118</v>
      </c>
      <c r="C654" s="19">
        <f>C656+C657+C658</f>
        <v>118326401.65000001</v>
      </c>
      <c r="D654" s="19">
        <f>D656+D657+D658</f>
        <v>107440472.69</v>
      </c>
      <c r="E654" s="44">
        <f t="shared" si="60"/>
        <v>90.80008450506277</v>
      </c>
      <c r="F654" s="61"/>
    </row>
    <row r="655" spans="1:6" x14ac:dyDescent="0.2">
      <c r="A655" s="7"/>
      <c r="B655" s="1" t="s">
        <v>160</v>
      </c>
      <c r="C655" s="22"/>
      <c r="D655" s="20"/>
      <c r="E655" s="13"/>
      <c r="F655" s="61"/>
    </row>
    <row r="656" spans="1:6" x14ac:dyDescent="0.2">
      <c r="A656" s="7"/>
      <c r="B656" s="2" t="s">
        <v>161</v>
      </c>
      <c r="C656" s="19">
        <f t="shared" ref="C656:D658" si="66">C661+C671</f>
        <v>0</v>
      </c>
      <c r="D656" s="19">
        <f t="shared" si="66"/>
        <v>0</v>
      </c>
      <c r="E656" s="45">
        <v>0</v>
      </c>
      <c r="F656" s="61"/>
    </row>
    <row r="657" spans="1:6" x14ac:dyDescent="0.2">
      <c r="A657" s="7"/>
      <c r="B657" s="2" t="s">
        <v>162</v>
      </c>
      <c r="C657" s="19">
        <f t="shared" si="66"/>
        <v>0</v>
      </c>
      <c r="D657" s="19">
        <f t="shared" si="66"/>
        <v>0</v>
      </c>
      <c r="E657" s="45">
        <v>0</v>
      </c>
      <c r="F657" s="61"/>
    </row>
    <row r="658" spans="1:6" x14ac:dyDescent="0.2">
      <c r="A658" s="7"/>
      <c r="B658" s="2" t="s">
        <v>163</v>
      </c>
      <c r="C658" s="19">
        <f t="shared" si="66"/>
        <v>118326401.65000001</v>
      </c>
      <c r="D658" s="19">
        <f t="shared" si="66"/>
        <v>107440472.69</v>
      </c>
      <c r="E658" s="45">
        <f t="shared" si="60"/>
        <v>90.80008450506277</v>
      </c>
      <c r="F658" s="61"/>
    </row>
    <row r="659" spans="1:6" ht="31.5" x14ac:dyDescent="0.2">
      <c r="A659" s="10" t="s">
        <v>119</v>
      </c>
      <c r="B659" s="28" t="s">
        <v>173</v>
      </c>
      <c r="C659" s="22">
        <f>C661+C662+C663</f>
        <v>4048800</v>
      </c>
      <c r="D659" s="22">
        <f>D661+D662+D663</f>
        <v>2334422</v>
      </c>
      <c r="E659" s="13">
        <f t="shared" si="60"/>
        <v>57.657132977672397</v>
      </c>
      <c r="F659" s="61"/>
    </row>
    <row r="660" spans="1:6" x14ac:dyDescent="0.2">
      <c r="A660" s="10"/>
      <c r="B660" s="1" t="s">
        <v>160</v>
      </c>
      <c r="C660" s="22"/>
      <c r="D660" s="21"/>
      <c r="E660" s="13"/>
      <c r="F660" s="61"/>
    </row>
    <row r="661" spans="1:6" x14ac:dyDescent="0.2">
      <c r="A661" s="10"/>
      <c r="B661" s="1" t="s">
        <v>161</v>
      </c>
      <c r="C661" s="22">
        <f t="shared" ref="C661:D663" si="67">C666</f>
        <v>0</v>
      </c>
      <c r="D661" s="22">
        <f t="shared" si="67"/>
        <v>0</v>
      </c>
      <c r="E661" s="13">
        <v>0</v>
      </c>
      <c r="F661" s="61"/>
    </row>
    <row r="662" spans="1:6" x14ac:dyDescent="0.2">
      <c r="A662" s="10"/>
      <c r="B662" s="1" t="s">
        <v>162</v>
      </c>
      <c r="C662" s="22">
        <f t="shared" si="67"/>
        <v>0</v>
      </c>
      <c r="D662" s="22">
        <f t="shared" si="67"/>
        <v>0</v>
      </c>
      <c r="E662" s="13">
        <v>0</v>
      </c>
      <c r="F662" s="61"/>
    </row>
    <row r="663" spans="1:6" x14ac:dyDescent="0.2">
      <c r="A663" s="10"/>
      <c r="B663" s="1" t="s">
        <v>163</v>
      </c>
      <c r="C663" s="22">
        <f t="shared" si="67"/>
        <v>4048800</v>
      </c>
      <c r="D663" s="22">
        <f t="shared" si="67"/>
        <v>2334422</v>
      </c>
      <c r="E663" s="13">
        <f t="shared" si="60"/>
        <v>57.657132977672397</v>
      </c>
      <c r="F663" s="61"/>
    </row>
    <row r="664" spans="1:6" ht="63" x14ac:dyDescent="0.2">
      <c r="A664" s="10"/>
      <c r="B664" s="9" t="s">
        <v>120</v>
      </c>
      <c r="C664" s="22">
        <f>C666+C667+C668</f>
        <v>4048800</v>
      </c>
      <c r="D664" s="22">
        <f>D666+D667+D668</f>
        <v>2334422</v>
      </c>
      <c r="E664" s="13">
        <f t="shared" si="60"/>
        <v>57.657132977672397</v>
      </c>
      <c r="F664" s="61"/>
    </row>
    <row r="665" spans="1:6" x14ac:dyDescent="0.2">
      <c r="A665" s="11"/>
      <c r="B665" s="1" t="s">
        <v>160</v>
      </c>
      <c r="C665" s="22"/>
      <c r="D665" s="17"/>
      <c r="E665" s="13"/>
      <c r="F665" s="61"/>
    </row>
    <row r="666" spans="1:6" x14ac:dyDescent="0.2">
      <c r="A666" s="10"/>
      <c r="B666" s="1" t="s">
        <v>161</v>
      </c>
      <c r="C666" s="22">
        <v>0</v>
      </c>
      <c r="D666" s="17">
        <v>0</v>
      </c>
      <c r="E666" s="13">
        <v>0</v>
      </c>
      <c r="F666" s="61"/>
    </row>
    <row r="667" spans="1:6" x14ac:dyDescent="0.2">
      <c r="A667" s="10"/>
      <c r="B667" s="1" t="s">
        <v>162</v>
      </c>
      <c r="C667" s="22">
        <v>0</v>
      </c>
      <c r="D667" s="17">
        <v>0</v>
      </c>
      <c r="E667" s="13">
        <v>0</v>
      </c>
      <c r="F667" s="61"/>
    </row>
    <row r="668" spans="1:6" x14ac:dyDescent="0.2">
      <c r="A668" s="10"/>
      <c r="B668" s="1" t="s">
        <v>163</v>
      </c>
      <c r="C668" s="22">
        <v>4048800</v>
      </c>
      <c r="D668" s="17">
        <v>2334422</v>
      </c>
      <c r="E668" s="13">
        <f t="shared" si="60"/>
        <v>57.657132977672397</v>
      </c>
      <c r="F668" s="61"/>
    </row>
    <row r="669" spans="1:6" ht="47.25" x14ac:dyDescent="0.2">
      <c r="A669" s="10" t="s">
        <v>121</v>
      </c>
      <c r="B669" s="28" t="s">
        <v>122</v>
      </c>
      <c r="C669" s="22">
        <f>C671+C672+C673</f>
        <v>114277601.65000001</v>
      </c>
      <c r="D669" s="22">
        <f>D671+D672+D673</f>
        <v>105106050.69</v>
      </c>
      <c r="E669" s="13">
        <f t="shared" si="60"/>
        <v>91.974323202818098</v>
      </c>
      <c r="F669" s="61"/>
    </row>
    <row r="670" spans="1:6" x14ac:dyDescent="0.2">
      <c r="A670" s="10"/>
      <c r="B670" s="1" t="s">
        <v>160</v>
      </c>
      <c r="C670" s="22"/>
      <c r="D670" s="21"/>
      <c r="E670" s="13"/>
      <c r="F670" s="61"/>
    </row>
    <row r="671" spans="1:6" x14ac:dyDescent="0.2">
      <c r="A671" s="10"/>
      <c r="B671" s="1" t="s">
        <v>161</v>
      </c>
      <c r="C671" s="22">
        <f t="shared" ref="C671:D673" si="68">C676</f>
        <v>0</v>
      </c>
      <c r="D671" s="22">
        <f t="shared" si="68"/>
        <v>0</v>
      </c>
      <c r="E671" s="13">
        <v>0</v>
      </c>
      <c r="F671" s="61"/>
    </row>
    <row r="672" spans="1:6" x14ac:dyDescent="0.2">
      <c r="A672" s="10"/>
      <c r="B672" s="1" t="s">
        <v>162</v>
      </c>
      <c r="C672" s="22">
        <f t="shared" si="68"/>
        <v>0</v>
      </c>
      <c r="D672" s="22">
        <f t="shared" si="68"/>
        <v>0</v>
      </c>
      <c r="E672" s="13">
        <v>0</v>
      </c>
      <c r="F672" s="61"/>
    </row>
    <row r="673" spans="1:6" x14ac:dyDescent="0.2">
      <c r="A673" s="10"/>
      <c r="B673" s="1" t="s">
        <v>163</v>
      </c>
      <c r="C673" s="22">
        <f t="shared" si="68"/>
        <v>114277601.65000001</v>
      </c>
      <c r="D673" s="22">
        <f t="shared" si="68"/>
        <v>105106050.69</v>
      </c>
      <c r="E673" s="13">
        <f t="shared" si="60"/>
        <v>91.974323202818098</v>
      </c>
      <c r="F673" s="61"/>
    </row>
    <row r="674" spans="1:6" x14ac:dyDescent="0.2">
      <c r="A674" s="11"/>
      <c r="B674" s="9" t="s">
        <v>25</v>
      </c>
      <c r="C674" s="22">
        <f>C676+C677+C678</f>
        <v>114277601.65000001</v>
      </c>
      <c r="D674" s="22">
        <f>D676+D677+D678</f>
        <v>105106050.69</v>
      </c>
      <c r="E674" s="13">
        <f t="shared" si="60"/>
        <v>91.974323202818098</v>
      </c>
      <c r="F674" s="61"/>
    </row>
    <row r="675" spans="1:6" x14ac:dyDescent="0.2">
      <c r="A675" s="11"/>
      <c r="B675" s="1" t="s">
        <v>160</v>
      </c>
      <c r="C675" s="22"/>
      <c r="D675" s="17"/>
      <c r="E675" s="13"/>
      <c r="F675" s="61"/>
    </row>
    <row r="676" spans="1:6" x14ac:dyDescent="0.2">
      <c r="A676" s="10"/>
      <c r="B676" s="1" t="s">
        <v>161</v>
      </c>
      <c r="C676" s="22">
        <v>0</v>
      </c>
      <c r="D676" s="17">
        <v>0</v>
      </c>
      <c r="E676" s="13">
        <v>0</v>
      </c>
      <c r="F676" s="61"/>
    </row>
    <row r="677" spans="1:6" x14ac:dyDescent="0.2">
      <c r="A677" s="10"/>
      <c r="B677" s="1" t="s">
        <v>162</v>
      </c>
      <c r="C677" s="22">
        <v>0</v>
      </c>
      <c r="D677" s="17">
        <v>0</v>
      </c>
      <c r="E677" s="13">
        <v>0</v>
      </c>
      <c r="F677" s="61"/>
    </row>
    <row r="678" spans="1:6" x14ac:dyDescent="0.2">
      <c r="A678" s="10"/>
      <c r="B678" s="1" t="s">
        <v>163</v>
      </c>
      <c r="C678" s="22">
        <v>114277601.65000001</v>
      </c>
      <c r="D678" s="17">
        <v>105106050.69</v>
      </c>
      <c r="E678" s="13">
        <f t="shared" si="60"/>
        <v>91.974323202818098</v>
      </c>
      <c r="F678" s="61"/>
    </row>
    <row r="679" spans="1:6" ht="47.25" x14ac:dyDescent="0.2">
      <c r="A679" s="7" t="s">
        <v>123</v>
      </c>
      <c r="B679" s="8" t="s">
        <v>124</v>
      </c>
      <c r="C679" s="19">
        <f>C681+C682+C683</f>
        <v>345932543.76999998</v>
      </c>
      <c r="D679" s="19">
        <f>D681+D682+D683</f>
        <v>227042543.22</v>
      </c>
      <c r="E679" s="44">
        <f t="shared" si="60"/>
        <v>65.632027777922403</v>
      </c>
      <c r="F679" s="61"/>
    </row>
    <row r="680" spans="1:6" x14ac:dyDescent="0.2">
      <c r="A680" s="7"/>
      <c r="B680" s="1" t="s">
        <v>160</v>
      </c>
      <c r="C680" s="22"/>
      <c r="D680" s="20"/>
      <c r="E680" s="44"/>
      <c r="F680" s="61"/>
    </row>
    <row r="681" spans="1:6" x14ac:dyDescent="0.2">
      <c r="A681" s="7"/>
      <c r="B681" s="2" t="s">
        <v>161</v>
      </c>
      <c r="C681" s="19">
        <f>C686+C707+C702</f>
        <v>0</v>
      </c>
      <c r="D681" s="19">
        <f>D686+D707+D702</f>
        <v>0</v>
      </c>
      <c r="E681" s="44">
        <v>0</v>
      </c>
      <c r="F681" s="61"/>
    </row>
    <row r="682" spans="1:6" x14ac:dyDescent="0.2">
      <c r="A682" s="7"/>
      <c r="B682" s="2" t="s">
        <v>162</v>
      </c>
      <c r="C682" s="19">
        <f>C687+C708+C703</f>
        <v>111350400</v>
      </c>
      <c r="D682" s="19">
        <f>D687+D708+D703</f>
        <v>55667280</v>
      </c>
      <c r="E682" s="45">
        <f t="shared" si="60"/>
        <v>49.992887317872231</v>
      </c>
      <c r="F682" s="61"/>
    </row>
    <row r="683" spans="1:6" x14ac:dyDescent="0.2">
      <c r="A683" s="7"/>
      <c r="B683" s="2" t="s">
        <v>163</v>
      </c>
      <c r="C683" s="19">
        <f>C688+C714+C704</f>
        <v>234582143.76999998</v>
      </c>
      <c r="D683" s="19">
        <f>D688+D714+D704</f>
        <v>171375263.22</v>
      </c>
      <c r="E683" s="45">
        <f t="shared" si="60"/>
        <v>73.055544836365613</v>
      </c>
      <c r="F683" s="61"/>
    </row>
    <row r="684" spans="1:6" ht="31.5" x14ac:dyDescent="0.2">
      <c r="A684" s="10" t="s">
        <v>125</v>
      </c>
      <c r="B684" s="28" t="s">
        <v>174</v>
      </c>
      <c r="C684" s="22">
        <f>C686+C687+C688</f>
        <v>55371034.200000003</v>
      </c>
      <c r="D684" s="22">
        <f>D686+D687+D688</f>
        <v>40650070.009999998</v>
      </c>
      <c r="E684" s="13">
        <f t="shared" si="60"/>
        <v>73.413962006149418</v>
      </c>
      <c r="F684" s="61"/>
    </row>
    <row r="685" spans="1:6" x14ac:dyDescent="0.2">
      <c r="A685" s="10"/>
      <c r="B685" s="1" t="s">
        <v>160</v>
      </c>
      <c r="C685" s="22"/>
      <c r="D685" s="21"/>
      <c r="E685" s="13"/>
      <c r="F685" s="61"/>
    </row>
    <row r="686" spans="1:6" x14ac:dyDescent="0.2">
      <c r="A686" s="10"/>
      <c r="B686" s="1" t="s">
        <v>161</v>
      </c>
      <c r="C686" s="22">
        <f t="shared" ref="C686:D688" si="69">C691+C696</f>
        <v>0</v>
      </c>
      <c r="D686" s="22">
        <f t="shared" si="69"/>
        <v>0</v>
      </c>
      <c r="E686" s="13">
        <v>0</v>
      </c>
      <c r="F686" s="61"/>
    </row>
    <row r="687" spans="1:6" x14ac:dyDescent="0.2">
      <c r="A687" s="10"/>
      <c r="B687" s="1" t="s">
        <v>162</v>
      </c>
      <c r="C687" s="22">
        <f t="shared" si="69"/>
        <v>15900</v>
      </c>
      <c r="D687" s="22">
        <f t="shared" si="69"/>
        <v>0</v>
      </c>
      <c r="E687" s="13">
        <f t="shared" si="60"/>
        <v>0</v>
      </c>
      <c r="F687" s="61"/>
    </row>
    <row r="688" spans="1:6" x14ac:dyDescent="0.2">
      <c r="A688" s="10"/>
      <c r="B688" s="1" t="s">
        <v>163</v>
      </c>
      <c r="C688" s="22">
        <f t="shared" si="69"/>
        <v>55355134.200000003</v>
      </c>
      <c r="D688" s="22">
        <f t="shared" si="69"/>
        <v>40650070.009999998</v>
      </c>
      <c r="E688" s="13">
        <f t="shared" si="60"/>
        <v>73.435049155747507</v>
      </c>
      <c r="F688" s="61"/>
    </row>
    <row r="689" spans="1:6" ht="31.5" x14ac:dyDescent="0.2">
      <c r="A689" s="11"/>
      <c r="B689" s="9" t="s">
        <v>126</v>
      </c>
      <c r="C689" s="22">
        <f>C691+C692+C693</f>
        <v>5219000</v>
      </c>
      <c r="D689" s="22">
        <f>D691+D692+D693</f>
        <v>0</v>
      </c>
      <c r="E689" s="13">
        <f t="shared" si="60"/>
        <v>0</v>
      </c>
      <c r="F689" s="61"/>
    </row>
    <row r="690" spans="1:6" x14ac:dyDescent="0.2">
      <c r="A690" s="11"/>
      <c r="B690" s="1" t="s">
        <v>160</v>
      </c>
      <c r="C690" s="22"/>
      <c r="D690" s="21"/>
      <c r="E690" s="13"/>
      <c r="F690" s="61"/>
    </row>
    <row r="691" spans="1:6" x14ac:dyDescent="0.2">
      <c r="A691" s="10" t="s">
        <v>0</v>
      </c>
      <c r="B691" s="1" t="s">
        <v>161</v>
      </c>
      <c r="C691" s="22">
        <v>0</v>
      </c>
      <c r="D691" s="17">
        <v>0</v>
      </c>
      <c r="E691" s="13">
        <v>0</v>
      </c>
      <c r="F691" s="61"/>
    </row>
    <row r="692" spans="1:6" x14ac:dyDescent="0.2">
      <c r="A692" s="10" t="s">
        <v>0</v>
      </c>
      <c r="B692" s="1" t="s">
        <v>162</v>
      </c>
      <c r="C692" s="22">
        <v>0</v>
      </c>
      <c r="D692" s="17">
        <v>0</v>
      </c>
      <c r="E692" s="13">
        <v>0</v>
      </c>
      <c r="F692" s="61"/>
    </row>
    <row r="693" spans="1:6" x14ac:dyDescent="0.2">
      <c r="A693" s="10" t="s">
        <v>0</v>
      </c>
      <c r="B693" s="1" t="s">
        <v>163</v>
      </c>
      <c r="C693" s="22">
        <v>5219000</v>
      </c>
      <c r="D693" s="17">
        <v>0</v>
      </c>
      <c r="E693" s="13">
        <f t="shared" si="60"/>
        <v>0</v>
      </c>
      <c r="F693" s="61"/>
    </row>
    <row r="694" spans="1:6" ht="63" x14ac:dyDescent="0.2">
      <c r="A694" s="10" t="s">
        <v>0</v>
      </c>
      <c r="B694" s="9" t="s">
        <v>127</v>
      </c>
      <c r="C694" s="22">
        <f>C696+C697+C698</f>
        <v>50152034.200000003</v>
      </c>
      <c r="D694" s="22">
        <f>D696+D697+D698</f>
        <v>40650070.009999998</v>
      </c>
      <c r="E694" s="13">
        <f t="shared" si="60"/>
        <v>81.053681387862824</v>
      </c>
      <c r="F694" s="61"/>
    </row>
    <row r="695" spans="1:6" x14ac:dyDescent="0.2">
      <c r="A695" s="10" t="s">
        <v>0</v>
      </c>
      <c r="B695" s="1" t="s">
        <v>160</v>
      </c>
      <c r="C695" s="22"/>
      <c r="D695" s="17"/>
      <c r="E695" s="13"/>
      <c r="F695" s="61"/>
    </row>
    <row r="696" spans="1:6" x14ac:dyDescent="0.2">
      <c r="A696" s="10" t="s">
        <v>0</v>
      </c>
      <c r="B696" s="1" t="s">
        <v>161</v>
      </c>
      <c r="C696" s="22">
        <v>0</v>
      </c>
      <c r="D696" s="17">
        <v>0</v>
      </c>
      <c r="E696" s="13">
        <v>0</v>
      </c>
      <c r="F696" s="61"/>
    </row>
    <row r="697" spans="1:6" x14ac:dyDescent="0.2">
      <c r="A697" s="10" t="s">
        <v>0</v>
      </c>
      <c r="B697" s="1" t="s">
        <v>162</v>
      </c>
      <c r="C697" s="22">
        <v>15900</v>
      </c>
      <c r="D697" s="17">
        <v>0</v>
      </c>
      <c r="E697" s="13">
        <f t="shared" si="60"/>
        <v>0</v>
      </c>
      <c r="F697" s="61"/>
    </row>
    <row r="698" spans="1:6" x14ac:dyDescent="0.2">
      <c r="A698" s="10" t="s">
        <v>0</v>
      </c>
      <c r="B698" s="1" t="s">
        <v>163</v>
      </c>
      <c r="C698" s="22">
        <v>50136134.200000003</v>
      </c>
      <c r="D698" s="17">
        <v>40650070.009999998</v>
      </c>
      <c r="E698" s="13">
        <f t="shared" si="60"/>
        <v>81.079386471723609</v>
      </c>
      <c r="F698" s="61"/>
    </row>
    <row r="699" spans="1:6" x14ac:dyDescent="0.2">
      <c r="A699" s="10" t="s">
        <v>128</v>
      </c>
      <c r="B699" s="31" t="s">
        <v>239</v>
      </c>
      <c r="C699" s="22">
        <f>C700</f>
        <v>151387400</v>
      </c>
      <c r="D699" s="22">
        <f>D700</f>
        <v>70325577.789999992</v>
      </c>
      <c r="E699" s="13">
        <f t="shared" si="60"/>
        <v>46.454049537808295</v>
      </c>
      <c r="F699" s="61"/>
    </row>
    <row r="700" spans="1:6" ht="31.5" x14ac:dyDescent="0.2">
      <c r="A700" s="10"/>
      <c r="B700" s="27" t="s">
        <v>220</v>
      </c>
      <c r="C700" s="22">
        <f>C702+C703+C704</f>
        <v>151387400</v>
      </c>
      <c r="D700" s="22">
        <f>D702+D703+D704</f>
        <v>70325577.789999992</v>
      </c>
      <c r="E700" s="13">
        <f t="shared" si="60"/>
        <v>46.454049537808295</v>
      </c>
      <c r="F700" s="61"/>
    </row>
    <row r="701" spans="1:6" x14ac:dyDescent="0.2">
      <c r="A701" s="10"/>
      <c r="B701" s="1" t="s">
        <v>160</v>
      </c>
      <c r="C701" s="22"/>
      <c r="D701" s="17"/>
      <c r="E701" s="13"/>
      <c r="F701" s="61"/>
    </row>
    <row r="702" spans="1:6" x14ac:dyDescent="0.2">
      <c r="A702" s="10"/>
      <c r="B702" s="1" t="s">
        <v>161</v>
      </c>
      <c r="C702" s="22">
        <v>0</v>
      </c>
      <c r="D702" s="17">
        <v>0</v>
      </c>
      <c r="E702" s="13">
        <v>0</v>
      </c>
      <c r="F702" s="61"/>
    </row>
    <row r="703" spans="1:6" x14ac:dyDescent="0.2">
      <c r="A703" s="10"/>
      <c r="B703" s="1" t="s">
        <v>162</v>
      </c>
      <c r="C703" s="22">
        <v>111334500</v>
      </c>
      <c r="D703" s="17">
        <v>55667280</v>
      </c>
      <c r="E703" s="13">
        <f t="shared" si="60"/>
        <v>50.000026945825418</v>
      </c>
      <c r="F703" s="61"/>
    </row>
    <row r="704" spans="1:6" x14ac:dyDescent="0.2">
      <c r="A704" s="10"/>
      <c r="B704" s="1" t="s">
        <v>163</v>
      </c>
      <c r="C704" s="22">
        <v>40052900</v>
      </c>
      <c r="D704" s="17">
        <v>14658297.789999999</v>
      </c>
      <c r="E704" s="13">
        <f t="shared" si="60"/>
        <v>36.59734448691605</v>
      </c>
      <c r="F704" s="61"/>
    </row>
    <row r="705" spans="1:6" ht="47.25" x14ac:dyDescent="0.2">
      <c r="A705" s="10" t="s">
        <v>129</v>
      </c>
      <c r="B705" s="28" t="s">
        <v>130</v>
      </c>
      <c r="C705" s="22">
        <f>C707+C708+C709</f>
        <v>139174109.56999999</v>
      </c>
      <c r="D705" s="22">
        <f>D707+D708+D709</f>
        <v>116066895.42</v>
      </c>
      <c r="E705" s="13">
        <f t="shared" si="60"/>
        <v>83.396901750337534</v>
      </c>
      <c r="F705" s="61"/>
    </row>
    <row r="706" spans="1:6" x14ac:dyDescent="0.2">
      <c r="A706" s="10"/>
      <c r="B706" s="1" t="s">
        <v>160</v>
      </c>
      <c r="C706" s="22"/>
      <c r="D706" s="21"/>
      <c r="E706" s="13"/>
      <c r="F706" s="61"/>
    </row>
    <row r="707" spans="1:6" x14ac:dyDescent="0.2">
      <c r="A707" s="10"/>
      <c r="B707" s="1" t="s">
        <v>161</v>
      </c>
      <c r="C707" s="22">
        <f t="shared" ref="C707:D709" si="70">C712</f>
        <v>0</v>
      </c>
      <c r="D707" s="22">
        <f t="shared" si="70"/>
        <v>0</v>
      </c>
      <c r="E707" s="13">
        <v>0</v>
      </c>
      <c r="F707" s="61"/>
    </row>
    <row r="708" spans="1:6" x14ac:dyDescent="0.2">
      <c r="A708" s="10"/>
      <c r="B708" s="1" t="s">
        <v>162</v>
      </c>
      <c r="C708" s="22">
        <f t="shared" si="70"/>
        <v>0</v>
      </c>
      <c r="D708" s="22">
        <f t="shared" si="70"/>
        <v>0</v>
      </c>
      <c r="E708" s="13">
        <v>0</v>
      </c>
      <c r="F708" s="61"/>
    </row>
    <row r="709" spans="1:6" x14ac:dyDescent="0.2">
      <c r="A709" s="10"/>
      <c r="B709" s="1" t="s">
        <v>163</v>
      </c>
      <c r="C709" s="22">
        <f t="shared" si="70"/>
        <v>139174109.56999999</v>
      </c>
      <c r="D709" s="22">
        <f t="shared" si="70"/>
        <v>116066895.42</v>
      </c>
      <c r="E709" s="13">
        <f t="shared" si="60"/>
        <v>83.396901750337534</v>
      </c>
      <c r="F709" s="61"/>
    </row>
    <row r="710" spans="1:6" x14ac:dyDescent="0.2">
      <c r="A710" s="11"/>
      <c r="B710" s="9" t="s">
        <v>25</v>
      </c>
      <c r="C710" s="22">
        <f>C712+C713+C714</f>
        <v>139174109.56999999</v>
      </c>
      <c r="D710" s="22">
        <f>D712+D713+D714</f>
        <v>116066895.42</v>
      </c>
      <c r="E710" s="13">
        <f t="shared" si="60"/>
        <v>83.396901750337534</v>
      </c>
      <c r="F710" s="61"/>
    </row>
    <row r="711" spans="1:6" x14ac:dyDescent="0.2">
      <c r="A711" s="14"/>
      <c r="B711" s="1" t="s">
        <v>160</v>
      </c>
      <c r="C711" s="19"/>
      <c r="D711" s="17"/>
      <c r="E711" s="13"/>
      <c r="F711" s="61"/>
    </row>
    <row r="712" spans="1:6" x14ac:dyDescent="0.2">
      <c r="A712" s="7" t="s">
        <v>0</v>
      </c>
      <c r="B712" s="1" t="s">
        <v>161</v>
      </c>
      <c r="C712" s="22">
        <v>0</v>
      </c>
      <c r="D712" s="17">
        <v>0</v>
      </c>
      <c r="E712" s="13">
        <v>0</v>
      </c>
      <c r="F712" s="61"/>
    </row>
    <row r="713" spans="1:6" x14ac:dyDescent="0.2">
      <c r="A713" s="10" t="s">
        <v>0</v>
      </c>
      <c r="B713" s="1" t="s">
        <v>162</v>
      </c>
      <c r="C713" s="22">
        <v>0</v>
      </c>
      <c r="D713" s="17">
        <v>0</v>
      </c>
      <c r="E713" s="13">
        <v>0</v>
      </c>
      <c r="F713" s="61"/>
    </row>
    <row r="714" spans="1:6" x14ac:dyDescent="0.2">
      <c r="A714" s="10" t="s">
        <v>0</v>
      </c>
      <c r="B714" s="1" t="s">
        <v>163</v>
      </c>
      <c r="C714" s="22">
        <v>139174109.56999999</v>
      </c>
      <c r="D714" s="17">
        <v>116066895.42</v>
      </c>
      <c r="E714" s="13">
        <f t="shared" ref="E714:E765" si="71">D714/C714*100</f>
        <v>83.396901750337534</v>
      </c>
      <c r="F714" s="61"/>
    </row>
    <row r="715" spans="1:6" ht="47.25" x14ac:dyDescent="0.2">
      <c r="A715" s="7" t="s">
        <v>131</v>
      </c>
      <c r="B715" s="8" t="s">
        <v>132</v>
      </c>
      <c r="C715" s="19">
        <f>C717+C718+C719</f>
        <v>674144487.27999997</v>
      </c>
      <c r="D715" s="19">
        <f>D717+D718+D719</f>
        <v>613953599.83999991</v>
      </c>
      <c r="E715" s="44">
        <f t="shared" si="71"/>
        <v>91.071515294465314</v>
      </c>
      <c r="F715" s="61"/>
    </row>
    <row r="716" spans="1:6" x14ac:dyDescent="0.2">
      <c r="A716" s="7"/>
      <c r="B716" s="1" t="s">
        <v>160</v>
      </c>
      <c r="C716" s="22"/>
      <c r="D716" s="20"/>
      <c r="E716" s="13"/>
      <c r="F716" s="61"/>
    </row>
    <row r="717" spans="1:6" x14ac:dyDescent="0.2">
      <c r="A717" s="7"/>
      <c r="B717" s="2" t="s">
        <v>161</v>
      </c>
      <c r="C717" s="19">
        <f>C722+C752+C762</f>
        <v>198208036.37</v>
      </c>
      <c r="D717" s="19">
        <f>D722+D752+D762</f>
        <v>186189551.00999999</v>
      </c>
      <c r="E717" s="45">
        <f t="shared" si="71"/>
        <v>93.936428824931795</v>
      </c>
      <c r="F717" s="61"/>
    </row>
    <row r="718" spans="1:6" x14ac:dyDescent="0.2">
      <c r="A718" s="7"/>
      <c r="B718" s="2" t="s">
        <v>162</v>
      </c>
      <c r="C718" s="19">
        <f>C723+C753+C763</f>
        <v>405663243.02999997</v>
      </c>
      <c r="D718" s="19">
        <f>D723+D753+D763</f>
        <v>375692000.81999999</v>
      </c>
      <c r="E718" s="45">
        <f t="shared" si="71"/>
        <v>92.611792484293801</v>
      </c>
      <c r="F718" s="61"/>
    </row>
    <row r="719" spans="1:6" x14ac:dyDescent="0.2">
      <c r="A719" s="7"/>
      <c r="B719" s="2" t="s">
        <v>163</v>
      </c>
      <c r="C719" s="19">
        <f>C724+C754+C769</f>
        <v>70273207.879999995</v>
      </c>
      <c r="D719" s="19">
        <f>D724+D754+D769</f>
        <v>52072048.010000005</v>
      </c>
      <c r="E719" s="45">
        <f t="shared" si="71"/>
        <v>74.099432174662255</v>
      </c>
      <c r="F719" s="61"/>
    </row>
    <row r="720" spans="1:6" ht="31.5" x14ac:dyDescent="0.2">
      <c r="A720" s="10" t="s">
        <v>133</v>
      </c>
      <c r="B720" s="28" t="s">
        <v>175</v>
      </c>
      <c r="C720" s="22">
        <f>C722+C723+C724</f>
        <v>464773150.07999998</v>
      </c>
      <c r="D720" s="22">
        <f>D722+D723+D724</f>
        <v>407751776.77999997</v>
      </c>
      <c r="E720" s="13">
        <f t="shared" si="71"/>
        <v>87.731353824939092</v>
      </c>
      <c r="F720" s="61"/>
    </row>
    <row r="721" spans="1:6" x14ac:dyDescent="0.2">
      <c r="A721" s="10"/>
      <c r="B721" s="1" t="s">
        <v>160</v>
      </c>
      <c r="C721" s="22"/>
      <c r="D721" s="21"/>
      <c r="E721" s="13"/>
      <c r="F721" s="61"/>
    </row>
    <row r="722" spans="1:6" x14ac:dyDescent="0.2">
      <c r="A722" s="10"/>
      <c r="B722" s="1" t="s">
        <v>161</v>
      </c>
      <c r="C722" s="22">
        <f t="shared" ref="C722:D724" si="72">C727+C732+C742+C747+C737</f>
        <v>198208036.37</v>
      </c>
      <c r="D722" s="22">
        <f t="shared" si="72"/>
        <v>186189551.00999999</v>
      </c>
      <c r="E722" s="13">
        <f t="shared" si="71"/>
        <v>93.936428824931795</v>
      </c>
      <c r="F722" s="61"/>
    </row>
    <row r="723" spans="1:6" x14ac:dyDescent="0.2">
      <c r="A723" s="10"/>
      <c r="B723" s="1" t="s">
        <v>162</v>
      </c>
      <c r="C723" s="22">
        <f t="shared" si="72"/>
        <v>221891405.82999998</v>
      </c>
      <c r="D723" s="22">
        <f t="shared" si="72"/>
        <v>191929677.75999999</v>
      </c>
      <c r="E723" s="13">
        <f t="shared" si="71"/>
        <v>86.497120986761018</v>
      </c>
      <c r="F723" s="61"/>
    </row>
    <row r="724" spans="1:6" x14ac:dyDescent="0.2">
      <c r="A724" s="10"/>
      <c r="B724" s="1" t="s">
        <v>163</v>
      </c>
      <c r="C724" s="22">
        <f t="shared" si="72"/>
        <v>44673707.879999995</v>
      </c>
      <c r="D724" s="22">
        <f t="shared" si="72"/>
        <v>29632548.010000002</v>
      </c>
      <c r="E724" s="13">
        <f t="shared" si="71"/>
        <v>66.331069025202225</v>
      </c>
      <c r="F724" s="61"/>
    </row>
    <row r="725" spans="1:6" ht="47.25" x14ac:dyDescent="0.2">
      <c r="A725" s="11"/>
      <c r="B725" s="9" t="s">
        <v>134</v>
      </c>
      <c r="C725" s="22">
        <f>C727+C728+C729</f>
        <v>8455440.8000000007</v>
      </c>
      <c r="D725" s="22">
        <f>D727+D728+D729</f>
        <v>6732706.1900000004</v>
      </c>
      <c r="E725" s="13">
        <f t="shared" si="71"/>
        <v>79.625726786473393</v>
      </c>
      <c r="F725" s="61"/>
    </row>
    <row r="726" spans="1:6" x14ac:dyDescent="0.2">
      <c r="A726" s="11"/>
      <c r="B726" s="1" t="s">
        <v>160</v>
      </c>
      <c r="C726" s="22"/>
      <c r="D726" s="17"/>
      <c r="E726" s="13"/>
      <c r="F726" s="61"/>
    </row>
    <row r="727" spans="1:6" x14ac:dyDescent="0.2">
      <c r="A727" s="10" t="s">
        <v>0</v>
      </c>
      <c r="B727" s="1" t="s">
        <v>161</v>
      </c>
      <c r="C727" s="22">
        <v>0</v>
      </c>
      <c r="D727" s="17">
        <v>0</v>
      </c>
      <c r="E727" s="13">
        <v>0</v>
      </c>
      <c r="F727" s="61"/>
    </row>
    <row r="728" spans="1:6" x14ac:dyDescent="0.2">
      <c r="A728" s="10" t="s">
        <v>0</v>
      </c>
      <c r="B728" s="1" t="s">
        <v>162</v>
      </c>
      <c r="C728" s="22">
        <v>0</v>
      </c>
      <c r="D728" s="17">
        <v>0</v>
      </c>
      <c r="E728" s="13">
        <v>0</v>
      </c>
      <c r="F728" s="61"/>
    </row>
    <row r="729" spans="1:6" x14ac:dyDescent="0.2">
      <c r="A729" s="10" t="s">
        <v>0</v>
      </c>
      <c r="B729" s="1" t="s">
        <v>163</v>
      </c>
      <c r="C729" s="22">
        <v>8455440.8000000007</v>
      </c>
      <c r="D729" s="17">
        <v>6732706.1900000004</v>
      </c>
      <c r="E729" s="13">
        <f t="shared" si="71"/>
        <v>79.625726786473393</v>
      </c>
      <c r="F729" s="61"/>
    </row>
    <row r="730" spans="1:6" ht="31.5" x14ac:dyDescent="0.2">
      <c r="A730" s="10" t="s">
        <v>0</v>
      </c>
      <c r="B730" s="9" t="s">
        <v>135</v>
      </c>
      <c r="C730" s="22">
        <f>C732+C733+C734</f>
        <v>135748868.09999999</v>
      </c>
      <c r="D730" s="22">
        <f>D732+D733+D734</f>
        <v>108998220.11</v>
      </c>
      <c r="E730" s="13">
        <f t="shared" si="71"/>
        <v>80.294017648608289</v>
      </c>
      <c r="F730" s="61"/>
    </row>
    <row r="731" spans="1:6" x14ac:dyDescent="0.2">
      <c r="A731" s="10" t="s">
        <v>0</v>
      </c>
      <c r="B731" s="1" t="s">
        <v>160</v>
      </c>
      <c r="C731" s="22"/>
      <c r="D731" s="21"/>
      <c r="E731" s="13"/>
      <c r="F731" s="61"/>
    </row>
    <row r="732" spans="1:6" x14ac:dyDescent="0.2">
      <c r="A732" s="10" t="s">
        <v>0</v>
      </c>
      <c r="B732" s="1" t="s">
        <v>161</v>
      </c>
      <c r="C732" s="22">
        <v>38276536.369999997</v>
      </c>
      <c r="D732" s="17">
        <v>37173067.920000002</v>
      </c>
      <c r="E732" s="13">
        <f t="shared" si="71"/>
        <v>97.117115197327891</v>
      </c>
      <c r="F732" s="61"/>
    </row>
    <row r="733" spans="1:6" x14ac:dyDescent="0.2">
      <c r="A733" s="10" t="s">
        <v>0</v>
      </c>
      <c r="B733" s="1" t="s">
        <v>162</v>
      </c>
      <c r="C733" s="22">
        <v>82178328.209999993</v>
      </c>
      <c r="D733" s="17">
        <v>66562518.520000003</v>
      </c>
      <c r="E733" s="13">
        <f t="shared" si="71"/>
        <v>80.997654697847992</v>
      </c>
      <c r="F733" s="61"/>
    </row>
    <row r="734" spans="1:6" x14ac:dyDescent="0.2">
      <c r="A734" s="10" t="s">
        <v>0</v>
      </c>
      <c r="B734" s="1" t="s">
        <v>163</v>
      </c>
      <c r="C734" s="22">
        <v>15294003.52</v>
      </c>
      <c r="D734" s="17">
        <v>5262633.67</v>
      </c>
      <c r="E734" s="13">
        <f t="shared" si="71"/>
        <v>34.409784613414288</v>
      </c>
      <c r="F734" s="61"/>
    </row>
    <row r="735" spans="1:6" ht="63" x14ac:dyDescent="0.2">
      <c r="A735" s="10"/>
      <c r="B735" s="51" t="s">
        <v>221</v>
      </c>
      <c r="C735" s="22">
        <f>C737+C738+C739</f>
        <v>117119311.95</v>
      </c>
      <c r="D735" s="22">
        <f>D737+D738+D739</f>
        <v>102551740</v>
      </c>
      <c r="E735" s="13">
        <f t="shared" si="71"/>
        <v>87.561767818257735</v>
      </c>
      <c r="F735" s="61"/>
    </row>
    <row r="736" spans="1:6" x14ac:dyDescent="0.2">
      <c r="A736" s="10"/>
      <c r="B736" s="1" t="s">
        <v>160</v>
      </c>
      <c r="C736" s="22"/>
      <c r="D736" s="17"/>
      <c r="E736" s="13"/>
      <c r="F736" s="61"/>
    </row>
    <row r="737" spans="1:6" x14ac:dyDescent="0.2">
      <c r="A737" s="10"/>
      <c r="B737" s="1" t="s">
        <v>161</v>
      </c>
      <c r="C737" s="22">
        <v>0</v>
      </c>
      <c r="D737" s="17">
        <v>0</v>
      </c>
      <c r="E737" s="13">
        <v>0</v>
      </c>
      <c r="F737" s="61"/>
    </row>
    <row r="738" spans="1:6" x14ac:dyDescent="0.2">
      <c r="A738" s="10"/>
      <c r="B738" s="1" t="s">
        <v>162</v>
      </c>
      <c r="C738" s="22">
        <v>109469086.95</v>
      </c>
      <c r="D738" s="17">
        <v>95853067.75</v>
      </c>
      <c r="E738" s="13">
        <f t="shared" si="71"/>
        <v>87.561767820152625</v>
      </c>
      <c r="F738" s="61"/>
    </row>
    <row r="739" spans="1:6" x14ac:dyDescent="0.2">
      <c r="A739" s="10"/>
      <c r="B739" s="1" t="s">
        <v>163</v>
      </c>
      <c r="C739" s="22">
        <v>7650225</v>
      </c>
      <c r="D739" s="17">
        <v>6698672.25</v>
      </c>
      <c r="E739" s="13">
        <f t="shared" si="71"/>
        <v>87.561767791143396</v>
      </c>
      <c r="F739" s="61"/>
    </row>
    <row r="740" spans="1:6" ht="31.5" x14ac:dyDescent="0.2">
      <c r="A740" s="10"/>
      <c r="B740" s="27" t="s">
        <v>209</v>
      </c>
      <c r="C740" s="22">
        <f>C742+C743+C744</f>
        <v>196898014.00000003</v>
      </c>
      <c r="D740" s="22">
        <f>D742+D743+D744</f>
        <v>185109243.45000002</v>
      </c>
      <c r="E740" s="13">
        <f t="shared" si="71"/>
        <v>94.012752942241448</v>
      </c>
      <c r="F740" s="61"/>
    </row>
    <row r="741" spans="1:6" x14ac:dyDescent="0.2">
      <c r="A741" s="10"/>
      <c r="B741" s="1" t="s">
        <v>160</v>
      </c>
      <c r="C741" s="22"/>
      <c r="D741" s="17"/>
      <c r="E741" s="13"/>
      <c r="F741" s="61"/>
    </row>
    <row r="742" spans="1:6" x14ac:dyDescent="0.2">
      <c r="A742" s="10"/>
      <c r="B742" s="1" t="s">
        <v>161</v>
      </c>
      <c r="C742" s="22">
        <v>159931500</v>
      </c>
      <c r="D742" s="17">
        <v>149016483.09</v>
      </c>
      <c r="E742" s="13">
        <f t="shared" si="71"/>
        <v>93.175192560564994</v>
      </c>
      <c r="F742" s="61"/>
    </row>
    <row r="743" spans="1:6" x14ac:dyDescent="0.2">
      <c r="A743" s="10"/>
      <c r="B743" s="1" t="s">
        <v>162</v>
      </c>
      <c r="C743" s="22">
        <v>30243990.670000002</v>
      </c>
      <c r="D743" s="17">
        <v>29514091.489999998</v>
      </c>
      <c r="E743" s="13">
        <f t="shared" si="71"/>
        <v>97.586630719589479</v>
      </c>
      <c r="F743" s="61"/>
    </row>
    <row r="744" spans="1:6" x14ac:dyDescent="0.2">
      <c r="A744" s="10"/>
      <c r="B744" s="1" t="s">
        <v>163</v>
      </c>
      <c r="C744" s="22">
        <v>6722523.3300000001</v>
      </c>
      <c r="D744" s="17">
        <v>6578668.8700000001</v>
      </c>
      <c r="E744" s="13">
        <f t="shared" si="71"/>
        <v>97.860112149287247</v>
      </c>
      <c r="F744" s="61"/>
    </row>
    <row r="745" spans="1:6" ht="68.25" customHeight="1" x14ac:dyDescent="0.2">
      <c r="A745" s="10"/>
      <c r="B745" s="27" t="s">
        <v>211</v>
      </c>
      <c r="C745" s="22">
        <f>C747+C748+C749</f>
        <v>6551515.2300000004</v>
      </c>
      <c r="D745" s="22">
        <f>D747+D748+D749</f>
        <v>4359867.03</v>
      </c>
      <c r="E745" s="13">
        <f t="shared" si="71"/>
        <v>66.547460807780183</v>
      </c>
      <c r="F745" s="61"/>
    </row>
    <row r="746" spans="1:6" x14ac:dyDescent="0.2">
      <c r="A746" s="10"/>
      <c r="B746" s="1" t="s">
        <v>160</v>
      </c>
      <c r="C746" s="22"/>
      <c r="D746" s="17"/>
      <c r="E746" s="13"/>
      <c r="F746" s="61"/>
    </row>
    <row r="747" spans="1:6" x14ac:dyDescent="0.2">
      <c r="A747" s="10"/>
      <c r="B747" s="1" t="s">
        <v>161</v>
      </c>
      <c r="C747" s="22">
        <v>0</v>
      </c>
      <c r="D747" s="17">
        <v>0</v>
      </c>
      <c r="E747" s="13">
        <v>0</v>
      </c>
      <c r="F747" s="61"/>
    </row>
    <row r="748" spans="1:6" x14ac:dyDescent="0.2">
      <c r="A748" s="10"/>
      <c r="B748" s="1" t="s">
        <v>162</v>
      </c>
      <c r="C748" s="22">
        <v>0</v>
      </c>
      <c r="D748" s="17">
        <v>0</v>
      </c>
      <c r="E748" s="13">
        <v>0</v>
      </c>
      <c r="F748" s="61"/>
    </row>
    <row r="749" spans="1:6" x14ac:dyDescent="0.2">
      <c r="A749" s="10"/>
      <c r="B749" s="1" t="s">
        <v>163</v>
      </c>
      <c r="C749" s="22">
        <v>6551515.2300000004</v>
      </c>
      <c r="D749" s="17">
        <v>4359867.03</v>
      </c>
      <c r="E749" s="13">
        <f t="shared" si="71"/>
        <v>66.547460807780183</v>
      </c>
      <c r="F749" s="61"/>
    </row>
    <row r="750" spans="1:6" ht="63" x14ac:dyDescent="0.2">
      <c r="A750" s="10" t="s">
        <v>136</v>
      </c>
      <c r="B750" s="28" t="s">
        <v>176</v>
      </c>
      <c r="C750" s="22">
        <f>C752+C753+C754</f>
        <v>183771837.19999999</v>
      </c>
      <c r="D750" s="22">
        <f>D752+D753+D754</f>
        <v>183762323.06</v>
      </c>
      <c r="E750" s="13">
        <f t="shared" si="71"/>
        <v>99.99482285199683</v>
      </c>
      <c r="F750" s="61"/>
    </row>
    <row r="751" spans="1:6" x14ac:dyDescent="0.2">
      <c r="A751" s="10"/>
      <c r="B751" s="1" t="s">
        <v>160</v>
      </c>
      <c r="C751" s="22"/>
      <c r="D751" s="21"/>
      <c r="E751" s="13"/>
      <c r="F751" s="61"/>
    </row>
    <row r="752" spans="1:6" x14ac:dyDescent="0.2">
      <c r="A752" s="10"/>
      <c r="B752" s="1" t="s">
        <v>161</v>
      </c>
      <c r="C752" s="22">
        <f t="shared" ref="C752:D754" si="73">C757</f>
        <v>0</v>
      </c>
      <c r="D752" s="22">
        <f t="shared" si="73"/>
        <v>0</v>
      </c>
      <c r="E752" s="13">
        <v>0</v>
      </c>
      <c r="F752" s="61"/>
    </row>
    <row r="753" spans="1:6" x14ac:dyDescent="0.2">
      <c r="A753" s="10"/>
      <c r="B753" s="1" t="s">
        <v>162</v>
      </c>
      <c r="C753" s="25">
        <f t="shared" si="73"/>
        <v>183771837.19999999</v>
      </c>
      <c r="D753" s="22">
        <f t="shared" si="73"/>
        <v>183762323.06</v>
      </c>
      <c r="E753" s="13">
        <f t="shared" si="71"/>
        <v>99.99482285199683</v>
      </c>
      <c r="F753" s="61"/>
    </row>
    <row r="754" spans="1:6" x14ac:dyDescent="0.2">
      <c r="A754" s="10"/>
      <c r="B754" s="1" t="s">
        <v>163</v>
      </c>
      <c r="C754" s="22">
        <f t="shared" si="73"/>
        <v>0</v>
      </c>
      <c r="D754" s="22">
        <f t="shared" si="73"/>
        <v>0</v>
      </c>
      <c r="E754" s="13">
        <v>0</v>
      </c>
      <c r="F754" s="61"/>
    </row>
    <row r="755" spans="1:6" ht="63" x14ac:dyDescent="0.2">
      <c r="A755" s="11"/>
      <c r="B755" s="9" t="s">
        <v>137</v>
      </c>
      <c r="C755" s="22">
        <f>C757+C758+C759</f>
        <v>183771837.19999999</v>
      </c>
      <c r="D755" s="22">
        <f>D757+D758+D759</f>
        <v>183762323.06</v>
      </c>
      <c r="E755" s="13">
        <f t="shared" si="71"/>
        <v>99.99482285199683</v>
      </c>
      <c r="F755" s="61"/>
    </row>
    <row r="756" spans="1:6" x14ac:dyDescent="0.2">
      <c r="A756" s="11"/>
      <c r="B756" s="1" t="s">
        <v>160</v>
      </c>
      <c r="C756" s="22"/>
      <c r="D756" s="21"/>
      <c r="E756" s="13"/>
      <c r="F756" s="61"/>
    </row>
    <row r="757" spans="1:6" x14ac:dyDescent="0.2">
      <c r="A757" s="10" t="s">
        <v>0</v>
      </c>
      <c r="B757" s="1" t="s">
        <v>161</v>
      </c>
      <c r="C757" s="22">
        <v>0</v>
      </c>
      <c r="D757" s="17">
        <v>0</v>
      </c>
      <c r="E757" s="13">
        <v>0</v>
      </c>
      <c r="F757" s="61"/>
    </row>
    <row r="758" spans="1:6" x14ac:dyDescent="0.2">
      <c r="A758" s="10" t="s">
        <v>0</v>
      </c>
      <c r="B758" s="1" t="s">
        <v>162</v>
      </c>
      <c r="C758" s="22">
        <v>183771837.19999999</v>
      </c>
      <c r="D758" s="17">
        <v>183762323.06</v>
      </c>
      <c r="E758" s="13">
        <f t="shared" si="71"/>
        <v>99.99482285199683</v>
      </c>
      <c r="F758" s="61"/>
    </row>
    <row r="759" spans="1:6" x14ac:dyDescent="0.2">
      <c r="A759" s="10" t="s">
        <v>0</v>
      </c>
      <c r="B759" s="1" t="s">
        <v>163</v>
      </c>
      <c r="C759" s="22">
        <v>0</v>
      </c>
      <c r="D759" s="22">
        <v>0</v>
      </c>
      <c r="E759" s="13">
        <v>0</v>
      </c>
      <c r="F759" s="61"/>
    </row>
    <row r="760" spans="1:6" ht="47.25" x14ac:dyDescent="0.2">
      <c r="A760" s="10" t="s">
        <v>138</v>
      </c>
      <c r="B760" s="28" t="s">
        <v>139</v>
      </c>
      <c r="C760" s="22">
        <f>C762+C763+C764</f>
        <v>25599500</v>
      </c>
      <c r="D760" s="22">
        <f>D762+D763+D764</f>
        <v>22439500</v>
      </c>
      <c r="E760" s="13">
        <f t="shared" si="71"/>
        <v>87.656008906423949</v>
      </c>
      <c r="F760" s="61"/>
    </row>
    <row r="761" spans="1:6" x14ac:dyDescent="0.2">
      <c r="A761" s="10"/>
      <c r="B761" s="1" t="s">
        <v>160</v>
      </c>
      <c r="C761" s="22"/>
      <c r="D761" s="21"/>
      <c r="E761" s="13"/>
      <c r="F761" s="61"/>
    </row>
    <row r="762" spans="1:6" x14ac:dyDescent="0.2">
      <c r="A762" s="10"/>
      <c r="B762" s="1" t="s">
        <v>161</v>
      </c>
      <c r="C762" s="22">
        <f t="shared" ref="C762:D764" si="74">C767</f>
        <v>0</v>
      </c>
      <c r="D762" s="22">
        <f t="shared" si="74"/>
        <v>0</v>
      </c>
      <c r="E762" s="13">
        <v>0</v>
      </c>
      <c r="F762" s="61"/>
    </row>
    <row r="763" spans="1:6" x14ac:dyDescent="0.2">
      <c r="A763" s="10"/>
      <c r="B763" s="1" t="s">
        <v>162</v>
      </c>
      <c r="C763" s="22">
        <f t="shared" si="74"/>
        <v>0</v>
      </c>
      <c r="D763" s="22">
        <f t="shared" si="74"/>
        <v>0</v>
      </c>
      <c r="E763" s="13">
        <v>0</v>
      </c>
      <c r="F763" s="61"/>
    </row>
    <row r="764" spans="1:6" x14ac:dyDescent="0.2">
      <c r="A764" s="10"/>
      <c r="B764" s="1" t="s">
        <v>163</v>
      </c>
      <c r="C764" s="22">
        <f t="shared" si="74"/>
        <v>25599500</v>
      </c>
      <c r="D764" s="22">
        <f t="shared" si="74"/>
        <v>22439500</v>
      </c>
      <c r="E764" s="13">
        <f t="shared" si="71"/>
        <v>87.656008906423949</v>
      </c>
      <c r="F764" s="61"/>
    </row>
    <row r="765" spans="1:6" x14ac:dyDescent="0.2">
      <c r="A765" s="11"/>
      <c r="B765" s="9" t="s">
        <v>25</v>
      </c>
      <c r="C765" s="22">
        <f>C767+C768+C769</f>
        <v>25599500</v>
      </c>
      <c r="D765" s="22">
        <f>D767+D768+D769</f>
        <v>22439500</v>
      </c>
      <c r="E765" s="13">
        <f t="shared" si="71"/>
        <v>87.656008906423949</v>
      </c>
      <c r="F765" s="61"/>
    </row>
    <row r="766" spans="1:6" x14ac:dyDescent="0.2">
      <c r="A766" s="11"/>
      <c r="B766" s="1" t="s">
        <v>160</v>
      </c>
      <c r="C766" s="22"/>
      <c r="D766" s="17"/>
      <c r="E766" s="13"/>
      <c r="F766" s="61"/>
    </row>
    <row r="767" spans="1:6" x14ac:dyDescent="0.2">
      <c r="A767" s="10" t="s">
        <v>0</v>
      </c>
      <c r="B767" s="1" t="s">
        <v>161</v>
      </c>
      <c r="C767" s="22">
        <v>0</v>
      </c>
      <c r="D767" s="17">
        <v>0</v>
      </c>
      <c r="E767" s="13">
        <v>0</v>
      </c>
      <c r="F767" s="61"/>
    </row>
    <row r="768" spans="1:6" x14ac:dyDescent="0.2">
      <c r="A768" s="10" t="s">
        <v>0</v>
      </c>
      <c r="B768" s="1" t="s">
        <v>162</v>
      </c>
      <c r="C768" s="22">
        <v>0</v>
      </c>
      <c r="D768" s="17">
        <v>0</v>
      </c>
      <c r="E768" s="13">
        <v>0</v>
      </c>
      <c r="F768" s="61"/>
    </row>
    <row r="769" spans="1:6" x14ac:dyDescent="0.2">
      <c r="A769" s="10" t="s">
        <v>0</v>
      </c>
      <c r="B769" s="1" t="s">
        <v>163</v>
      </c>
      <c r="C769" s="22">
        <v>25599500</v>
      </c>
      <c r="D769" s="17">
        <v>22439500</v>
      </c>
      <c r="E769" s="13">
        <f t="shared" ref="E769:E830" si="75">D769/C769*100</f>
        <v>87.656008906423949</v>
      </c>
      <c r="F769" s="61"/>
    </row>
    <row r="770" spans="1:6" ht="63" x14ac:dyDescent="0.2">
      <c r="A770" s="7" t="s">
        <v>140</v>
      </c>
      <c r="B770" s="8" t="s">
        <v>141</v>
      </c>
      <c r="C770" s="19">
        <f>C772+C773+C774</f>
        <v>19987490.399999999</v>
      </c>
      <c r="D770" s="19">
        <f>D772+D773+D774</f>
        <v>15689521.859999999</v>
      </c>
      <c r="E770" s="44">
        <f t="shared" si="75"/>
        <v>78.496707420557414</v>
      </c>
      <c r="F770" s="61"/>
    </row>
    <row r="771" spans="1:6" x14ac:dyDescent="0.2">
      <c r="A771" s="7"/>
      <c r="B771" s="1" t="s">
        <v>160</v>
      </c>
      <c r="C771" s="22"/>
      <c r="D771" s="17"/>
      <c r="E771" s="13"/>
      <c r="F771" s="61"/>
    </row>
    <row r="772" spans="1:6" x14ac:dyDescent="0.2">
      <c r="A772" s="7"/>
      <c r="B772" s="2" t="s">
        <v>161</v>
      </c>
      <c r="C772" s="19">
        <f>C777+C802+C812+C822</f>
        <v>0</v>
      </c>
      <c r="D772" s="19">
        <f>D777+D802+D812+D822</f>
        <v>0</v>
      </c>
      <c r="E772" s="45">
        <v>0</v>
      </c>
      <c r="F772" s="61"/>
    </row>
    <row r="773" spans="1:6" x14ac:dyDescent="0.2">
      <c r="A773" s="7"/>
      <c r="B773" s="2" t="s">
        <v>162</v>
      </c>
      <c r="C773" s="19">
        <f>C778+C803+C813+C823</f>
        <v>5810100</v>
      </c>
      <c r="D773" s="19">
        <f>D778+D803+D813+D823</f>
        <v>4974737.68</v>
      </c>
      <c r="E773" s="45">
        <f t="shared" si="75"/>
        <v>85.622238515688196</v>
      </c>
      <c r="F773" s="61"/>
    </row>
    <row r="774" spans="1:6" x14ac:dyDescent="0.2">
      <c r="A774" s="7"/>
      <c r="B774" s="2" t="s">
        <v>163</v>
      </c>
      <c r="C774" s="19">
        <f>C779+C804+C819+C824</f>
        <v>14177390.4</v>
      </c>
      <c r="D774" s="19">
        <f>D779+D804+D819+D824</f>
        <v>10714784.18</v>
      </c>
      <c r="E774" s="45">
        <f t="shared" si="75"/>
        <v>75.576561537023053</v>
      </c>
      <c r="F774" s="61"/>
    </row>
    <row r="775" spans="1:6" x14ac:dyDescent="0.2">
      <c r="A775" s="10" t="s">
        <v>142</v>
      </c>
      <c r="B775" s="28" t="s">
        <v>177</v>
      </c>
      <c r="C775" s="22">
        <f>C777+C778+C779</f>
        <v>13825640.4</v>
      </c>
      <c r="D775" s="22">
        <f>D777+D778+D779</f>
        <v>10450343.98</v>
      </c>
      <c r="E775" s="13">
        <f t="shared" si="75"/>
        <v>75.586690219427382</v>
      </c>
      <c r="F775" s="61"/>
    </row>
    <row r="776" spans="1:6" x14ac:dyDescent="0.2">
      <c r="A776" s="10"/>
      <c r="B776" s="1" t="s">
        <v>160</v>
      </c>
      <c r="C776" s="22"/>
      <c r="D776" s="17"/>
      <c r="E776" s="13"/>
      <c r="F776" s="61"/>
    </row>
    <row r="777" spans="1:6" x14ac:dyDescent="0.2">
      <c r="A777" s="10"/>
      <c r="B777" s="1" t="s">
        <v>161</v>
      </c>
      <c r="C777" s="22">
        <f>C782+C787+C90</f>
        <v>0</v>
      </c>
      <c r="D777" s="22">
        <f>D782+D787+D90</f>
        <v>0</v>
      </c>
      <c r="E777" s="13">
        <v>0</v>
      </c>
      <c r="F777" s="61"/>
    </row>
    <row r="778" spans="1:6" x14ac:dyDescent="0.2">
      <c r="A778" s="10"/>
      <c r="B778" s="1" t="s">
        <v>162</v>
      </c>
      <c r="C778" s="22">
        <f>C783+C788+C793+C798</f>
        <v>0</v>
      </c>
      <c r="D778" s="22">
        <f>D783+D788+D793+D798</f>
        <v>0</v>
      </c>
      <c r="E778" s="13">
        <v>0</v>
      </c>
      <c r="F778" s="61"/>
    </row>
    <row r="779" spans="1:6" x14ac:dyDescent="0.2">
      <c r="A779" s="10"/>
      <c r="B779" s="1" t="s">
        <v>163</v>
      </c>
      <c r="C779" s="22">
        <f>C784+C789+C794+C799</f>
        <v>13825640.4</v>
      </c>
      <c r="D779" s="22">
        <f>D784+D789+D794+D799</f>
        <v>10450343.98</v>
      </c>
      <c r="E779" s="13">
        <f t="shared" si="75"/>
        <v>75.586690219427382</v>
      </c>
      <c r="F779" s="61"/>
    </row>
    <row r="780" spans="1:6" ht="31.5" x14ac:dyDescent="0.2">
      <c r="A780" s="11"/>
      <c r="B780" s="9" t="s">
        <v>143</v>
      </c>
      <c r="C780" s="22">
        <f>C782+C783+C784</f>
        <v>12683640.4</v>
      </c>
      <c r="D780" s="17">
        <f>D782+D783+D784</f>
        <v>9429621.9800000004</v>
      </c>
      <c r="E780" s="13">
        <f t="shared" si="75"/>
        <v>74.344759726868332</v>
      </c>
      <c r="F780" s="61"/>
    </row>
    <row r="781" spans="1:6" x14ac:dyDescent="0.2">
      <c r="A781" s="11"/>
      <c r="B781" s="1" t="s">
        <v>160</v>
      </c>
      <c r="C781" s="22"/>
      <c r="D781" s="17"/>
      <c r="E781" s="13"/>
      <c r="F781" s="61"/>
    </row>
    <row r="782" spans="1:6" x14ac:dyDescent="0.2">
      <c r="A782" s="10" t="s">
        <v>0</v>
      </c>
      <c r="B782" s="1" t="s">
        <v>161</v>
      </c>
      <c r="C782" s="22">
        <v>0</v>
      </c>
      <c r="D782" s="17">
        <v>0</v>
      </c>
      <c r="E782" s="13">
        <v>0</v>
      </c>
      <c r="F782" s="61"/>
    </row>
    <row r="783" spans="1:6" x14ac:dyDescent="0.2">
      <c r="A783" s="10" t="s">
        <v>0</v>
      </c>
      <c r="B783" s="1" t="s">
        <v>162</v>
      </c>
      <c r="C783" s="22">
        <v>0</v>
      </c>
      <c r="D783" s="17">
        <v>0</v>
      </c>
      <c r="E783" s="13">
        <v>0</v>
      </c>
      <c r="F783" s="61"/>
    </row>
    <row r="784" spans="1:6" x14ac:dyDescent="0.2">
      <c r="A784" s="10" t="s">
        <v>0</v>
      </c>
      <c r="B784" s="1" t="s">
        <v>163</v>
      </c>
      <c r="C784" s="22">
        <v>12683640.4</v>
      </c>
      <c r="D784" s="17">
        <v>9429621.9800000004</v>
      </c>
      <c r="E784" s="13">
        <f t="shared" si="75"/>
        <v>74.344759726868332</v>
      </c>
      <c r="F784" s="61"/>
    </row>
    <row r="785" spans="1:6" ht="78.75" x14ac:dyDescent="0.2">
      <c r="A785" s="10" t="s">
        <v>0</v>
      </c>
      <c r="B785" s="9" t="s">
        <v>144</v>
      </c>
      <c r="C785" s="22">
        <f>C787+C788+C789</f>
        <v>102000</v>
      </c>
      <c r="D785" s="22">
        <f>D787+D788+D789</f>
        <v>97000</v>
      </c>
      <c r="E785" s="13">
        <f t="shared" si="75"/>
        <v>95.098039215686271</v>
      </c>
      <c r="F785" s="61"/>
    </row>
    <row r="786" spans="1:6" x14ac:dyDescent="0.2">
      <c r="A786" s="10" t="s">
        <v>0</v>
      </c>
      <c r="B786" s="1" t="s">
        <v>160</v>
      </c>
      <c r="C786" s="22"/>
      <c r="D786" s="17"/>
      <c r="E786" s="13"/>
      <c r="F786" s="61"/>
    </row>
    <row r="787" spans="1:6" x14ac:dyDescent="0.2">
      <c r="A787" s="10" t="s">
        <v>0</v>
      </c>
      <c r="B787" s="1" t="s">
        <v>161</v>
      </c>
      <c r="C787" s="22">
        <v>0</v>
      </c>
      <c r="D787" s="17">
        <v>0</v>
      </c>
      <c r="E787" s="13">
        <v>0</v>
      </c>
      <c r="F787" s="61"/>
    </row>
    <row r="788" spans="1:6" x14ac:dyDescent="0.2">
      <c r="A788" s="10" t="s">
        <v>0</v>
      </c>
      <c r="B788" s="1" t="s">
        <v>162</v>
      </c>
      <c r="C788" s="22">
        <v>0</v>
      </c>
      <c r="D788" s="17">
        <v>0</v>
      </c>
      <c r="E788" s="13">
        <v>0</v>
      </c>
      <c r="F788" s="61"/>
    </row>
    <row r="789" spans="1:6" x14ac:dyDescent="0.2">
      <c r="A789" s="10" t="s">
        <v>0</v>
      </c>
      <c r="B789" s="1" t="s">
        <v>163</v>
      </c>
      <c r="C789" s="22">
        <v>102000</v>
      </c>
      <c r="D789" s="17">
        <v>97000</v>
      </c>
      <c r="E789" s="13">
        <f t="shared" si="75"/>
        <v>95.098039215686271</v>
      </c>
      <c r="F789" s="61"/>
    </row>
    <row r="790" spans="1:6" ht="47.25" x14ac:dyDescent="0.2">
      <c r="A790" s="10" t="s">
        <v>0</v>
      </c>
      <c r="B790" s="9" t="s">
        <v>145</v>
      </c>
      <c r="C790" s="22">
        <f>C792+C793+C794</f>
        <v>40000</v>
      </c>
      <c r="D790" s="22">
        <f>D792+D793+D794</f>
        <v>39240</v>
      </c>
      <c r="E790" s="13">
        <f t="shared" si="75"/>
        <v>98.1</v>
      </c>
      <c r="F790" s="61"/>
    </row>
    <row r="791" spans="1:6" x14ac:dyDescent="0.2">
      <c r="A791" s="10" t="s">
        <v>0</v>
      </c>
      <c r="B791" s="1" t="s">
        <v>160</v>
      </c>
      <c r="C791" s="22"/>
      <c r="D791" s="17"/>
      <c r="E791" s="13"/>
      <c r="F791" s="61"/>
    </row>
    <row r="792" spans="1:6" x14ac:dyDescent="0.2">
      <c r="A792" s="10" t="s">
        <v>0</v>
      </c>
      <c r="B792" s="1" t="s">
        <v>161</v>
      </c>
      <c r="C792" s="22">
        <v>0</v>
      </c>
      <c r="D792" s="17">
        <v>0</v>
      </c>
      <c r="E792" s="13">
        <v>0</v>
      </c>
      <c r="F792" s="61"/>
    </row>
    <row r="793" spans="1:6" x14ac:dyDescent="0.2">
      <c r="A793" s="10" t="s">
        <v>0</v>
      </c>
      <c r="B793" s="1" t="s">
        <v>162</v>
      </c>
      <c r="C793" s="22">
        <v>0</v>
      </c>
      <c r="D793" s="17">
        <v>0</v>
      </c>
      <c r="E793" s="13">
        <v>0</v>
      </c>
      <c r="F793" s="61"/>
    </row>
    <row r="794" spans="1:6" x14ac:dyDescent="0.2">
      <c r="A794" s="10" t="s">
        <v>0</v>
      </c>
      <c r="B794" s="1" t="s">
        <v>163</v>
      </c>
      <c r="C794" s="22">
        <v>40000</v>
      </c>
      <c r="D794" s="17">
        <v>39240</v>
      </c>
      <c r="E794" s="13">
        <f t="shared" si="75"/>
        <v>98.1</v>
      </c>
      <c r="F794" s="61"/>
    </row>
    <row r="795" spans="1:6" ht="47.25" x14ac:dyDescent="0.2">
      <c r="A795" s="10" t="s">
        <v>0</v>
      </c>
      <c r="B795" s="9" t="s">
        <v>146</v>
      </c>
      <c r="C795" s="22">
        <f>C797+C798+C799</f>
        <v>1000000</v>
      </c>
      <c r="D795" s="22">
        <f>D797+D798+D799</f>
        <v>884482</v>
      </c>
      <c r="E795" s="13">
        <f t="shared" si="75"/>
        <v>88.4482</v>
      </c>
      <c r="F795" s="61"/>
    </row>
    <row r="796" spans="1:6" x14ac:dyDescent="0.2">
      <c r="A796" s="10" t="s">
        <v>0</v>
      </c>
      <c r="B796" s="1" t="s">
        <v>160</v>
      </c>
      <c r="C796" s="19"/>
      <c r="D796" s="17"/>
      <c r="E796" s="13"/>
      <c r="F796" s="61"/>
    </row>
    <row r="797" spans="1:6" x14ac:dyDescent="0.2">
      <c r="A797" s="10" t="s">
        <v>0</v>
      </c>
      <c r="B797" s="1" t="s">
        <v>161</v>
      </c>
      <c r="C797" s="22">
        <v>0</v>
      </c>
      <c r="D797" s="17">
        <v>0</v>
      </c>
      <c r="E797" s="13">
        <v>0</v>
      </c>
      <c r="F797" s="61"/>
    </row>
    <row r="798" spans="1:6" x14ac:dyDescent="0.2">
      <c r="A798" s="10" t="s">
        <v>0</v>
      </c>
      <c r="B798" s="1" t="s">
        <v>162</v>
      </c>
      <c r="C798" s="22">
        <v>0</v>
      </c>
      <c r="D798" s="17">
        <v>0</v>
      </c>
      <c r="E798" s="13">
        <v>0</v>
      </c>
      <c r="F798" s="61"/>
    </row>
    <row r="799" spans="1:6" x14ac:dyDescent="0.2">
      <c r="A799" s="10" t="s">
        <v>0</v>
      </c>
      <c r="B799" s="1" t="s">
        <v>163</v>
      </c>
      <c r="C799" s="22">
        <v>1000000</v>
      </c>
      <c r="D799" s="17">
        <v>884482</v>
      </c>
      <c r="E799" s="13">
        <f t="shared" si="75"/>
        <v>88.4482</v>
      </c>
      <c r="F799" s="61"/>
    </row>
    <row r="800" spans="1:6" ht="47.25" x14ac:dyDescent="0.2">
      <c r="A800" s="10" t="s">
        <v>235</v>
      </c>
      <c r="B800" s="28" t="s">
        <v>178</v>
      </c>
      <c r="C800" s="22">
        <f>C802+C803+C804</f>
        <v>249750</v>
      </c>
      <c r="D800" s="22">
        <f>D802+D803+D804</f>
        <v>162440.20000000001</v>
      </c>
      <c r="E800" s="13">
        <f t="shared" si="75"/>
        <v>65.041121121121122</v>
      </c>
      <c r="F800" s="61"/>
    </row>
    <row r="801" spans="1:6" x14ac:dyDescent="0.2">
      <c r="A801" s="10"/>
      <c r="B801" s="1" t="s">
        <v>160</v>
      </c>
      <c r="C801" s="22"/>
      <c r="D801" s="21"/>
      <c r="E801" s="13"/>
      <c r="F801" s="61"/>
    </row>
    <row r="802" spans="1:6" x14ac:dyDescent="0.2">
      <c r="A802" s="10"/>
      <c r="B802" s="1" t="s">
        <v>161</v>
      </c>
      <c r="C802" s="22">
        <f t="shared" ref="C802:D804" si="76">C807</f>
        <v>0</v>
      </c>
      <c r="D802" s="22">
        <f t="shared" si="76"/>
        <v>0</v>
      </c>
      <c r="E802" s="13">
        <v>0</v>
      </c>
      <c r="F802" s="61"/>
    </row>
    <row r="803" spans="1:6" x14ac:dyDescent="0.2">
      <c r="A803" s="10"/>
      <c r="B803" s="1" t="s">
        <v>162</v>
      </c>
      <c r="C803" s="22">
        <f t="shared" si="76"/>
        <v>0</v>
      </c>
      <c r="D803" s="22">
        <f t="shared" si="76"/>
        <v>0</v>
      </c>
      <c r="E803" s="13">
        <v>0</v>
      </c>
      <c r="F803" s="61"/>
    </row>
    <row r="804" spans="1:6" x14ac:dyDescent="0.2">
      <c r="A804" s="10"/>
      <c r="B804" s="1" t="s">
        <v>163</v>
      </c>
      <c r="C804" s="22">
        <f t="shared" si="76"/>
        <v>249750</v>
      </c>
      <c r="D804" s="22">
        <f t="shared" si="76"/>
        <v>162440.20000000001</v>
      </c>
      <c r="E804" s="13">
        <f t="shared" si="75"/>
        <v>65.041121121121122</v>
      </c>
      <c r="F804" s="61"/>
    </row>
    <row r="805" spans="1:6" ht="31.5" x14ac:dyDescent="0.2">
      <c r="A805" s="11"/>
      <c r="B805" s="9" t="s">
        <v>147</v>
      </c>
      <c r="C805" s="22">
        <f>C807+C808+C809</f>
        <v>249750</v>
      </c>
      <c r="D805" s="22">
        <f>D807+D808+D809</f>
        <v>162440.20000000001</v>
      </c>
      <c r="E805" s="13">
        <f t="shared" si="75"/>
        <v>65.041121121121122</v>
      </c>
      <c r="F805" s="61"/>
    </row>
    <row r="806" spans="1:6" x14ac:dyDescent="0.2">
      <c r="A806" s="11"/>
      <c r="B806" s="1" t="s">
        <v>160</v>
      </c>
      <c r="C806" s="22"/>
      <c r="D806" s="21"/>
      <c r="E806" s="13"/>
      <c r="F806" s="61"/>
    </row>
    <row r="807" spans="1:6" x14ac:dyDescent="0.2">
      <c r="A807" s="10" t="s">
        <v>0</v>
      </c>
      <c r="B807" s="1" t="s">
        <v>161</v>
      </c>
      <c r="C807" s="22">
        <v>0</v>
      </c>
      <c r="D807" s="17">
        <v>0</v>
      </c>
      <c r="E807" s="13">
        <v>0</v>
      </c>
      <c r="F807" s="61"/>
    </row>
    <row r="808" spans="1:6" x14ac:dyDescent="0.2">
      <c r="A808" s="10" t="s">
        <v>0</v>
      </c>
      <c r="B808" s="1" t="s">
        <v>162</v>
      </c>
      <c r="C808" s="22">
        <v>0</v>
      </c>
      <c r="D808" s="17">
        <v>0</v>
      </c>
      <c r="E808" s="13">
        <v>0</v>
      </c>
      <c r="F808" s="61"/>
    </row>
    <row r="809" spans="1:6" x14ac:dyDescent="0.2">
      <c r="A809" s="10" t="s">
        <v>0</v>
      </c>
      <c r="B809" s="1" t="s">
        <v>163</v>
      </c>
      <c r="C809" s="22">
        <v>249750</v>
      </c>
      <c r="D809" s="17">
        <v>162440.20000000001</v>
      </c>
      <c r="E809" s="13">
        <f t="shared" si="75"/>
        <v>65.041121121121122</v>
      </c>
      <c r="F809" s="61"/>
    </row>
    <row r="810" spans="1:6" ht="31.5" x14ac:dyDescent="0.2">
      <c r="A810" s="10" t="s">
        <v>236</v>
      </c>
      <c r="B810" s="28" t="s">
        <v>179</v>
      </c>
      <c r="C810" s="22">
        <f>C812+C813+C814</f>
        <v>4624200</v>
      </c>
      <c r="D810" s="22">
        <f>D812+D813+D814</f>
        <v>3788837.68</v>
      </c>
      <c r="E810" s="13">
        <f t="shared" si="75"/>
        <v>81.934987241036296</v>
      </c>
      <c r="F810" s="61"/>
    </row>
    <row r="811" spans="1:6" x14ac:dyDescent="0.2">
      <c r="A811" s="7"/>
      <c r="B811" s="1" t="s">
        <v>160</v>
      </c>
      <c r="C811" s="22"/>
      <c r="D811" s="20"/>
      <c r="E811" s="13"/>
      <c r="F811" s="61"/>
    </row>
    <row r="812" spans="1:6" x14ac:dyDescent="0.2">
      <c r="A812" s="10"/>
      <c r="B812" s="1" t="s">
        <v>161</v>
      </c>
      <c r="C812" s="22">
        <f t="shared" ref="C812:D814" si="77">C817</f>
        <v>0</v>
      </c>
      <c r="D812" s="22">
        <f t="shared" si="77"/>
        <v>0</v>
      </c>
      <c r="E812" s="13">
        <v>0</v>
      </c>
      <c r="F812" s="61"/>
    </row>
    <row r="813" spans="1:6" x14ac:dyDescent="0.2">
      <c r="A813" s="10"/>
      <c r="B813" s="1" t="s">
        <v>162</v>
      </c>
      <c r="C813" s="22">
        <f t="shared" si="77"/>
        <v>4522200</v>
      </c>
      <c r="D813" s="22">
        <f t="shared" si="77"/>
        <v>3686837.68</v>
      </c>
      <c r="E813" s="13">
        <f>D813/C813*100</f>
        <v>81.527523771615591</v>
      </c>
      <c r="F813" s="61"/>
    </row>
    <row r="814" spans="1:6" x14ac:dyDescent="0.2">
      <c r="A814" s="10"/>
      <c r="B814" s="1" t="s">
        <v>163</v>
      </c>
      <c r="C814" s="22">
        <f t="shared" si="77"/>
        <v>102000</v>
      </c>
      <c r="D814" s="22">
        <f t="shared" si="77"/>
        <v>102000</v>
      </c>
      <c r="E814" s="13">
        <f>D814/C814*100</f>
        <v>100</v>
      </c>
      <c r="F814" s="61"/>
    </row>
    <row r="815" spans="1:6" ht="78.75" x14ac:dyDescent="0.2">
      <c r="A815" s="11"/>
      <c r="B815" s="9" t="s">
        <v>148</v>
      </c>
      <c r="C815" s="22">
        <f>C817+C818+C819</f>
        <v>4624200</v>
      </c>
      <c r="D815" s="22">
        <f>D817+D818+D819</f>
        <v>3788837.68</v>
      </c>
      <c r="E815" s="13">
        <f t="shared" si="75"/>
        <v>81.934987241036296</v>
      </c>
      <c r="F815" s="61"/>
    </row>
    <row r="816" spans="1:6" x14ac:dyDescent="0.2">
      <c r="A816" s="11"/>
      <c r="B816" s="1" t="s">
        <v>160</v>
      </c>
      <c r="C816" s="22"/>
      <c r="D816" s="17"/>
      <c r="E816" s="13"/>
      <c r="F816" s="61"/>
    </row>
    <row r="817" spans="1:6" x14ac:dyDescent="0.2">
      <c r="A817" s="10"/>
      <c r="B817" s="1" t="s">
        <v>161</v>
      </c>
      <c r="C817" s="22">
        <v>0</v>
      </c>
      <c r="D817" s="17">
        <v>0</v>
      </c>
      <c r="E817" s="13">
        <v>0</v>
      </c>
      <c r="F817" s="61"/>
    </row>
    <row r="818" spans="1:6" x14ac:dyDescent="0.2">
      <c r="A818" s="10"/>
      <c r="B818" s="1" t="s">
        <v>162</v>
      </c>
      <c r="C818" s="22">
        <v>4522200</v>
      </c>
      <c r="D818" s="17">
        <v>3686837.68</v>
      </c>
      <c r="E818" s="13">
        <f t="shared" si="75"/>
        <v>81.527523771615591</v>
      </c>
      <c r="F818" s="61"/>
    </row>
    <row r="819" spans="1:6" x14ac:dyDescent="0.2">
      <c r="A819" s="10"/>
      <c r="B819" s="1" t="s">
        <v>163</v>
      </c>
      <c r="C819" s="22">
        <v>102000</v>
      </c>
      <c r="D819" s="17">
        <v>102000</v>
      </c>
      <c r="E819" s="13">
        <f t="shared" si="75"/>
        <v>100</v>
      </c>
      <c r="F819" s="61"/>
    </row>
    <row r="820" spans="1:6" ht="63" x14ac:dyDescent="0.2">
      <c r="A820" s="10" t="s">
        <v>250</v>
      </c>
      <c r="B820" s="28" t="s">
        <v>149</v>
      </c>
      <c r="C820" s="22">
        <f>C822+C823+C824</f>
        <v>1287900</v>
      </c>
      <c r="D820" s="22">
        <f>D822+D823+D824</f>
        <v>1287900</v>
      </c>
      <c r="E820" s="13">
        <f t="shared" si="75"/>
        <v>100</v>
      </c>
      <c r="F820" s="61"/>
    </row>
    <row r="821" spans="1:6" x14ac:dyDescent="0.2">
      <c r="A821" s="10"/>
      <c r="B821" s="1" t="s">
        <v>160</v>
      </c>
      <c r="C821" s="22"/>
      <c r="D821" s="21"/>
      <c r="E821" s="13"/>
      <c r="F821" s="61"/>
    </row>
    <row r="822" spans="1:6" x14ac:dyDescent="0.2">
      <c r="A822" s="10"/>
      <c r="B822" s="1" t="s">
        <v>161</v>
      </c>
      <c r="C822" s="22">
        <f t="shared" ref="C822:D824" si="78">C827</f>
        <v>0</v>
      </c>
      <c r="D822" s="22">
        <f t="shared" si="78"/>
        <v>0</v>
      </c>
      <c r="E822" s="13">
        <v>0</v>
      </c>
      <c r="F822" s="61"/>
    </row>
    <row r="823" spans="1:6" x14ac:dyDescent="0.2">
      <c r="A823" s="10"/>
      <c r="B823" s="1" t="s">
        <v>162</v>
      </c>
      <c r="C823" s="22">
        <f t="shared" si="78"/>
        <v>1287900</v>
      </c>
      <c r="D823" s="22">
        <f t="shared" si="78"/>
        <v>1287900</v>
      </c>
      <c r="E823" s="13">
        <f t="shared" si="75"/>
        <v>100</v>
      </c>
      <c r="F823" s="61"/>
    </row>
    <row r="824" spans="1:6" x14ac:dyDescent="0.2">
      <c r="A824" s="10"/>
      <c r="B824" s="1" t="s">
        <v>163</v>
      </c>
      <c r="C824" s="22">
        <f t="shared" si="78"/>
        <v>0</v>
      </c>
      <c r="D824" s="22">
        <f t="shared" si="78"/>
        <v>0</v>
      </c>
      <c r="E824" s="13">
        <v>0</v>
      </c>
      <c r="F824" s="61"/>
    </row>
    <row r="825" spans="1:6" x14ac:dyDescent="0.2">
      <c r="A825" s="11"/>
      <c r="B825" s="9" t="s">
        <v>25</v>
      </c>
      <c r="C825" s="22">
        <f>C827+C828+C829</f>
        <v>1287900</v>
      </c>
      <c r="D825" s="22">
        <f>D827+D828+D829</f>
        <v>1287900</v>
      </c>
      <c r="E825" s="13">
        <f t="shared" si="75"/>
        <v>100</v>
      </c>
      <c r="F825" s="61"/>
    </row>
    <row r="826" spans="1:6" x14ac:dyDescent="0.2">
      <c r="A826" s="11"/>
      <c r="B826" s="1" t="s">
        <v>160</v>
      </c>
      <c r="C826" s="22"/>
      <c r="D826" s="21"/>
      <c r="E826" s="13"/>
      <c r="F826" s="61"/>
    </row>
    <row r="827" spans="1:6" x14ac:dyDescent="0.2">
      <c r="A827" s="10" t="s">
        <v>0</v>
      </c>
      <c r="B827" s="1" t="s">
        <v>161</v>
      </c>
      <c r="C827" s="22">
        <v>0</v>
      </c>
      <c r="D827" s="17">
        <v>0</v>
      </c>
      <c r="E827" s="13">
        <v>0</v>
      </c>
      <c r="F827" s="61"/>
    </row>
    <row r="828" spans="1:6" x14ac:dyDescent="0.2">
      <c r="A828" s="10" t="s">
        <v>0</v>
      </c>
      <c r="B828" s="1" t="s">
        <v>162</v>
      </c>
      <c r="C828" s="22">
        <v>1287900</v>
      </c>
      <c r="D828" s="17">
        <v>1287900</v>
      </c>
      <c r="E828" s="13">
        <f t="shared" si="75"/>
        <v>100</v>
      </c>
      <c r="F828" s="61"/>
    </row>
    <row r="829" spans="1:6" x14ac:dyDescent="0.2">
      <c r="A829" s="10" t="s">
        <v>0</v>
      </c>
      <c r="B829" s="1" t="s">
        <v>163</v>
      </c>
      <c r="C829" s="22">
        <v>0</v>
      </c>
      <c r="D829" s="17">
        <v>0</v>
      </c>
      <c r="E829" s="13">
        <v>0</v>
      </c>
      <c r="F829" s="61"/>
    </row>
    <row r="830" spans="1:6" ht="31.5" x14ac:dyDescent="0.2">
      <c r="A830" s="7" t="s">
        <v>228</v>
      </c>
      <c r="B830" s="8" t="s">
        <v>150</v>
      </c>
      <c r="C830" s="19">
        <f>C832+C833+C834</f>
        <v>136388274.30000001</v>
      </c>
      <c r="D830" s="19">
        <f>D832+D833+D834</f>
        <v>95116294.019999996</v>
      </c>
      <c r="E830" s="44">
        <f t="shared" si="75"/>
        <v>69.739348568031545</v>
      </c>
      <c r="F830" s="61"/>
    </row>
    <row r="831" spans="1:6" x14ac:dyDescent="0.2">
      <c r="A831" s="7"/>
      <c r="B831" s="1" t="s">
        <v>160</v>
      </c>
      <c r="C831" s="22"/>
      <c r="D831" s="20"/>
      <c r="E831" s="13"/>
      <c r="F831" s="61"/>
    </row>
    <row r="832" spans="1:6" x14ac:dyDescent="0.2">
      <c r="A832" s="7"/>
      <c r="B832" s="2" t="s">
        <v>161</v>
      </c>
      <c r="C832" s="19">
        <f>C837+C852+C867</f>
        <v>3878075.26</v>
      </c>
      <c r="D832" s="19">
        <f>D837+D852+D867</f>
        <v>0</v>
      </c>
      <c r="E832" s="45">
        <v>0</v>
      </c>
      <c r="F832" s="61"/>
    </row>
    <row r="833" spans="1:6" x14ac:dyDescent="0.2">
      <c r="A833" s="7"/>
      <c r="B833" s="2" t="s">
        <v>162</v>
      </c>
      <c r="C833" s="19">
        <f>C838+C853+C868</f>
        <v>827026</v>
      </c>
      <c r="D833" s="19">
        <f>D838+D853+D868</f>
        <v>0</v>
      </c>
      <c r="E833" s="45">
        <v>0</v>
      </c>
      <c r="F833" s="61"/>
    </row>
    <row r="834" spans="1:6" x14ac:dyDescent="0.2">
      <c r="A834" s="7"/>
      <c r="B834" s="2" t="s">
        <v>163</v>
      </c>
      <c r="C834" s="19">
        <f>C839+C854+C874</f>
        <v>131683173.04000001</v>
      </c>
      <c r="D834" s="19">
        <f>D839+D854+D874</f>
        <v>95116294.019999996</v>
      </c>
      <c r="E834" s="45">
        <f t="shared" ref="E834:E897" si="79">D834/C834*100</f>
        <v>72.23116805600327</v>
      </c>
      <c r="F834" s="61"/>
    </row>
    <row r="835" spans="1:6" x14ac:dyDescent="0.2">
      <c r="A835" s="10" t="s">
        <v>231</v>
      </c>
      <c r="B835" s="28" t="s">
        <v>180</v>
      </c>
      <c r="C835" s="22">
        <f>C837+C838+C839</f>
        <v>7753022.7599999998</v>
      </c>
      <c r="D835" s="22">
        <f>D837+D838+D839</f>
        <v>1837011.0500000003</v>
      </c>
      <c r="E835" s="13">
        <f t="shared" si="79"/>
        <v>23.69412688271278</v>
      </c>
      <c r="F835" s="61"/>
    </row>
    <row r="836" spans="1:6" x14ac:dyDescent="0.2">
      <c r="A836" s="10"/>
      <c r="B836" s="1" t="s">
        <v>160</v>
      </c>
      <c r="C836" s="22"/>
      <c r="D836" s="21"/>
      <c r="E836" s="13"/>
      <c r="F836" s="61"/>
    </row>
    <row r="837" spans="1:6" x14ac:dyDescent="0.2">
      <c r="A837" s="10"/>
      <c r="B837" s="1" t="s">
        <v>161</v>
      </c>
      <c r="C837" s="22">
        <f t="shared" ref="C837:D839" si="80">C842+C847</f>
        <v>3878075.26</v>
      </c>
      <c r="D837" s="22">
        <f t="shared" si="80"/>
        <v>0</v>
      </c>
      <c r="E837" s="13">
        <v>0</v>
      </c>
      <c r="F837" s="61"/>
    </row>
    <row r="838" spans="1:6" x14ac:dyDescent="0.2">
      <c r="A838" s="10"/>
      <c r="B838" s="1" t="s">
        <v>162</v>
      </c>
      <c r="C838" s="22">
        <f t="shared" si="80"/>
        <v>827026</v>
      </c>
      <c r="D838" s="22">
        <f t="shared" si="80"/>
        <v>0</v>
      </c>
      <c r="E838" s="13">
        <v>0</v>
      </c>
      <c r="F838" s="61"/>
    </row>
    <row r="839" spans="1:6" x14ac:dyDescent="0.2">
      <c r="A839" s="10"/>
      <c r="B839" s="1" t="s">
        <v>163</v>
      </c>
      <c r="C839" s="22">
        <f t="shared" si="80"/>
        <v>3047921.5</v>
      </c>
      <c r="D839" s="22">
        <f t="shared" si="80"/>
        <v>1837011.0500000003</v>
      </c>
      <c r="E839" s="13">
        <f t="shared" si="79"/>
        <v>60.270943657833719</v>
      </c>
      <c r="F839" s="61"/>
    </row>
    <row r="840" spans="1:6" ht="31.5" x14ac:dyDescent="0.2">
      <c r="A840" s="11"/>
      <c r="B840" s="9" t="s">
        <v>151</v>
      </c>
      <c r="C840" s="22">
        <f>C842+C843+C844</f>
        <v>1624965</v>
      </c>
      <c r="D840" s="22">
        <f>D842+D843+D844</f>
        <v>1105735.8700000001</v>
      </c>
      <c r="E840" s="13">
        <f t="shared" si="79"/>
        <v>68.046749929998498</v>
      </c>
      <c r="F840" s="61"/>
    </row>
    <row r="841" spans="1:6" x14ac:dyDescent="0.2">
      <c r="A841" s="14"/>
      <c r="B841" s="1" t="s">
        <v>160</v>
      </c>
      <c r="C841" s="22"/>
      <c r="D841" s="17"/>
      <c r="E841" s="13"/>
      <c r="F841" s="61"/>
    </row>
    <row r="842" spans="1:6" x14ac:dyDescent="0.2">
      <c r="A842" s="7" t="s">
        <v>0</v>
      </c>
      <c r="B842" s="1" t="s">
        <v>161</v>
      </c>
      <c r="C842" s="22">
        <v>0</v>
      </c>
      <c r="D842" s="17">
        <v>0</v>
      </c>
      <c r="E842" s="13">
        <v>0</v>
      </c>
      <c r="F842" s="61"/>
    </row>
    <row r="843" spans="1:6" x14ac:dyDescent="0.2">
      <c r="A843" s="10" t="s">
        <v>0</v>
      </c>
      <c r="B843" s="1" t="s">
        <v>162</v>
      </c>
      <c r="C843" s="22">
        <v>0</v>
      </c>
      <c r="D843" s="17">
        <v>0</v>
      </c>
      <c r="E843" s="13">
        <v>0</v>
      </c>
      <c r="F843" s="61"/>
    </row>
    <row r="844" spans="1:6" x14ac:dyDescent="0.2">
      <c r="A844" s="10" t="s">
        <v>0</v>
      </c>
      <c r="B844" s="1" t="s">
        <v>163</v>
      </c>
      <c r="C844" s="22">
        <v>1624965</v>
      </c>
      <c r="D844" s="17">
        <v>1105735.8700000001</v>
      </c>
      <c r="E844" s="13">
        <f t="shared" si="79"/>
        <v>68.046749929998498</v>
      </c>
      <c r="F844" s="61"/>
    </row>
    <row r="845" spans="1:6" ht="63" x14ac:dyDescent="0.2">
      <c r="A845" s="10" t="s">
        <v>0</v>
      </c>
      <c r="B845" s="9" t="s">
        <v>152</v>
      </c>
      <c r="C845" s="22">
        <f>C847+C848+C849</f>
        <v>6128057.7599999998</v>
      </c>
      <c r="D845" s="22">
        <f>D847+D848+D849</f>
        <v>731275.18</v>
      </c>
      <c r="E845" s="13">
        <f t="shared" si="79"/>
        <v>11.93322923248687</v>
      </c>
      <c r="F845" s="61"/>
    </row>
    <row r="846" spans="1:6" x14ac:dyDescent="0.2">
      <c r="A846" s="10" t="s">
        <v>0</v>
      </c>
      <c r="B846" s="1" t="s">
        <v>160</v>
      </c>
      <c r="C846" s="22"/>
      <c r="D846" s="17"/>
      <c r="E846" s="13"/>
      <c r="F846" s="61"/>
    </row>
    <row r="847" spans="1:6" x14ac:dyDescent="0.2">
      <c r="A847" s="7" t="s">
        <v>0</v>
      </c>
      <c r="B847" s="1" t="s">
        <v>161</v>
      </c>
      <c r="C847" s="22">
        <v>3878075.26</v>
      </c>
      <c r="D847" s="17">
        <v>0</v>
      </c>
      <c r="E847" s="13">
        <v>0</v>
      </c>
      <c r="F847" s="61"/>
    </row>
    <row r="848" spans="1:6" x14ac:dyDescent="0.2">
      <c r="A848" s="10" t="s">
        <v>0</v>
      </c>
      <c r="B848" s="1" t="s">
        <v>162</v>
      </c>
      <c r="C848" s="22">
        <v>827026</v>
      </c>
      <c r="D848" s="17">
        <v>0</v>
      </c>
      <c r="E848" s="13">
        <v>0</v>
      </c>
      <c r="F848" s="61"/>
    </row>
    <row r="849" spans="1:6" x14ac:dyDescent="0.2">
      <c r="A849" s="10" t="s">
        <v>0</v>
      </c>
      <c r="B849" s="1" t="s">
        <v>163</v>
      </c>
      <c r="C849" s="22">
        <v>1422956.5</v>
      </c>
      <c r="D849" s="17">
        <v>731275.18</v>
      </c>
      <c r="E849" s="13">
        <f t="shared" si="79"/>
        <v>51.391253351736331</v>
      </c>
      <c r="F849" s="61"/>
    </row>
    <row r="850" spans="1:6" ht="31.5" x14ac:dyDescent="0.2">
      <c r="A850" s="10" t="s">
        <v>251</v>
      </c>
      <c r="B850" s="28" t="s">
        <v>181</v>
      </c>
      <c r="C850" s="22">
        <f>C855+C860</f>
        <v>8371735</v>
      </c>
      <c r="D850" s="22">
        <f>D855+D860</f>
        <v>5988936.2300000004</v>
      </c>
      <c r="E850" s="13">
        <f t="shared" si="79"/>
        <v>71.537575305477304</v>
      </c>
      <c r="F850" s="61"/>
    </row>
    <row r="851" spans="1:6" x14ac:dyDescent="0.2">
      <c r="A851" s="10"/>
      <c r="B851" s="1" t="s">
        <v>160</v>
      </c>
      <c r="C851" s="22"/>
      <c r="D851" s="21"/>
      <c r="E851" s="13"/>
      <c r="F851" s="61"/>
    </row>
    <row r="852" spans="1:6" x14ac:dyDescent="0.2">
      <c r="A852" s="10"/>
      <c r="B852" s="1" t="s">
        <v>161</v>
      </c>
      <c r="C852" s="22">
        <f t="shared" ref="C852:D854" si="81">C857+C862</f>
        <v>0</v>
      </c>
      <c r="D852" s="22">
        <f t="shared" si="81"/>
        <v>0</v>
      </c>
      <c r="E852" s="13">
        <v>0</v>
      </c>
      <c r="F852" s="61"/>
    </row>
    <row r="853" spans="1:6" x14ac:dyDescent="0.2">
      <c r="A853" s="10"/>
      <c r="B853" s="1" t="s">
        <v>162</v>
      </c>
      <c r="C853" s="22">
        <f t="shared" si="81"/>
        <v>0</v>
      </c>
      <c r="D853" s="22">
        <f t="shared" si="81"/>
        <v>0</v>
      </c>
      <c r="E853" s="13">
        <v>0</v>
      </c>
      <c r="F853" s="61"/>
    </row>
    <row r="854" spans="1:6" x14ac:dyDescent="0.2">
      <c r="A854" s="10"/>
      <c r="B854" s="1" t="s">
        <v>163</v>
      </c>
      <c r="C854" s="22">
        <f t="shared" si="81"/>
        <v>8371735</v>
      </c>
      <c r="D854" s="22">
        <f t="shared" si="81"/>
        <v>5988936.2300000004</v>
      </c>
      <c r="E854" s="13">
        <f t="shared" si="79"/>
        <v>71.537575305477304</v>
      </c>
      <c r="F854" s="61"/>
    </row>
    <row r="855" spans="1:6" ht="31.5" x14ac:dyDescent="0.2">
      <c r="A855" s="11"/>
      <c r="B855" s="9" t="s">
        <v>153</v>
      </c>
      <c r="C855" s="22">
        <f>C857+C858+C859</f>
        <v>3335735</v>
      </c>
      <c r="D855" s="22">
        <f>D857+D858+D859</f>
        <v>1780290.62</v>
      </c>
      <c r="E855" s="13">
        <f>D855/C855*100</f>
        <v>53.370265323834175</v>
      </c>
      <c r="F855" s="61"/>
    </row>
    <row r="856" spans="1:6" x14ac:dyDescent="0.2">
      <c r="A856" s="11"/>
      <c r="B856" s="1" t="s">
        <v>160</v>
      </c>
      <c r="C856" s="22"/>
      <c r="D856" s="17"/>
      <c r="E856" s="13"/>
      <c r="F856" s="61"/>
    </row>
    <row r="857" spans="1:6" x14ac:dyDescent="0.2">
      <c r="A857" s="10" t="s">
        <v>0</v>
      </c>
      <c r="B857" s="1" t="s">
        <v>161</v>
      </c>
      <c r="C857" s="22">
        <v>0</v>
      </c>
      <c r="D857" s="17">
        <v>0</v>
      </c>
      <c r="E857" s="13">
        <v>0</v>
      </c>
      <c r="F857" s="61"/>
    </row>
    <row r="858" spans="1:6" x14ac:dyDescent="0.2">
      <c r="A858" s="10" t="s">
        <v>0</v>
      </c>
      <c r="B858" s="1" t="s">
        <v>162</v>
      </c>
      <c r="C858" s="22">
        <v>0</v>
      </c>
      <c r="D858" s="17">
        <v>0</v>
      </c>
      <c r="E858" s="13">
        <v>0</v>
      </c>
      <c r="F858" s="61"/>
    </row>
    <row r="859" spans="1:6" x14ac:dyDescent="0.2">
      <c r="A859" s="10" t="s">
        <v>0</v>
      </c>
      <c r="B859" s="1" t="s">
        <v>163</v>
      </c>
      <c r="C859" s="22">
        <v>3335735</v>
      </c>
      <c r="D859" s="17">
        <v>1780290.62</v>
      </c>
      <c r="E859" s="13">
        <f t="shared" si="79"/>
        <v>53.370265323834175</v>
      </c>
      <c r="F859" s="61"/>
    </row>
    <row r="860" spans="1:6" ht="31.5" x14ac:dyDescent="0.2">
      <c r="A860" s="10" t="s">
        <v>0</v>
      </c>
      <c r="B860" s="9" t="s">
        <v>154</v>
      </c>
      <c r="C860" s="22">
        <f>C862+C863+C864</f>
        <v>5036000</v>
      </c>
      <c r="D860" s="22">
        <f>D862+D863+D864</f>
        <v>4208645.6100000003</v>
      </c>
      <c r="E860" s="13">
        <f t="shared" si="79"/>
        <v>83.571199563145356</v>
      </c>
      <c r="F860" s="61"/>
    </row>
    <row r="861" spans="1:6" x14ac:dyDescent="0.2">
      <c r="A861" s="10" t="s">
        <v>0</v>
      </c>
      <c r="B861" s="1" t="s">
        <v>160</v>
      </c>
      <c r="C861" s="22"/>
      <c r="D861" s="17"/>
      <c r="E861" s="13"/>
      <c r="F861" s="61"/>
    </row>
    <row r="862" spans="1:6" x14ac:dyDescent="0.2">
      <c r="A862" s="10" t="s">
        <v>0</v>
      </c>
      <c r="B862" s="1" t="s">
        <v>161</v>
      </c>
      <c r="C862" s="22">
        <v>0</v>
      </c>
      <c r="D862" s="17">
        <v>0</v>
      </c>
      <c r="E862" s="13">
        <v>0</v>
      </c>
      <c r="F862" s="61"/>
    </row>
    <row r="863" spans="1:6" x14ac:dyDescent="0.2">
      <c r="A863" s="10" t="s">
        <v>0</v>
      </c>
      <c r="B863" s="1" t="s">
        <v>162</v>
      </c>
      <c r="C863" s="22">
        <v>0</v>
      </c>
      <c r="D863" s="17">
        <v>0</v>
      </c>
      <c r="E863" s="13">
        <v>0</v>
      </c>
      <c r="F863" s="61"/>
    </row>
    <row r="864" spans="1:6" x14ac:dyDescent="0.2">
      <c r="A864" s="10" t="s">
        <v>0</v>
      </c>
      <c r="B864" s="1" t="s">
        <v>163</v>
      </c>
      <c r="C864" s="22">
        <v>5036000</v>
      </c>
      <c r="D864" s="17">
        <v>4208645.6100000003</v>
      </c>
      <c r="E864" s="13">
        <f t="shared" si="79"/>
        <v>83.571199563145356</v>
      </c>
      <c r="F864" s="61"/>
    </row>
    <row r="865" spans="1:6" ht="47.25" x14ac:dyDescent="0.2">
      <c r="A865" s="10" t="s">
        <v>252</v>
      </c>
      <c r="B865" s="28" t="s">
        <v>155</v>
      </c>
      <c r="C865" s="22">
        <f>C867+C868+C869</f>
        <v>120263516.54000001</v>
      </c>
      <c r="D865" s="22">
        <f>D867+D868+D869</f>
        <v>87290346.739999995</v>
      </c>
      <c r="E865" s="13">
        <f t="shared" si="79"/>
        <v>72.582566393663512</v>
      </c>
      <c r="F865" s="61"/>
    </row>
    <row r="866" spans="1:6" x14ac:dyDescent="0.2">
      <c r="A866" s="11"/>
      <c r="B866" s="1" t="s">
        <v>160</v>
      </c>
      <c r="C866" s="22"/>
      <c r="D866" s="21"/>
      <c r="E866" s="13"/>
      <c r="F866" s="61"/>
    </row>
    <row r="867" spans="1:6" x14ac:dyDescent="0.2">
      <c r="A867" s="10"/>
      <c r="B867" s="1" t="s">
        <v>161</v>
      </c>
      <c r="C867" s="22">
        <f t="shared" ref="C867:D869" si="82">C872</f>
        <v>0</v>
      </c>
      <c r="D867" s="22">
        <f t="shared" si="82"/>
        <v>0</v>
      </c>
      <c r="E867" s="13">
        <v>0</v>
      </c>
      <c r="F867" s="61"/>
    </row>
    <row r="868" spans="1:6" x14ac:dyDescent="0.2">
      <c r="A868" s="10"/>
      <c r="B868" s="1" t="s">
        <v>162</v>
      </c>
      <c r="C868" s="22">
        <f t="shared" si="82"/>
        <v>0</v>
      </c>
      <c r="D868" s="22">
        <f t="shared" si="82"/>
        <v>0</v>
      </c>
      <c r="E868" s="13">
        <v>0</v>
      </c>
      <c r="F868" s="61"/>
    </row>
    <row r="869" spans="1:6" x14ac:dyDescent="0.2">
      <c r="A869" s="10"/>
      <c r="B869" s="1" t="s">
        <v>163</v>
      </c>
      <c r="C869" s="22">
        <f t="shared" si="82"/>
        <v>120263516.54000001</v>
      </c>
      <c r="D869" s="22">
        <f t="shared" si="82"/>
        <v>87290346.739999995</v>
      </c>
      <c r="E869" s="13">
        <f t="shared" si="79"/>
        <v>72.582566393663512</v>
      </c>
      <c r="F869" s="61"/>
    </row>
    <row r="870" spans="1:6" x14ac:dyDescent="0.2">
      <c r="A870" s="10"/>
      <c r="B870" s="9" t="s">
        <v>25</v>
      </c>
      <c r="C870" s="22">
        <f>C872+C873+C874</f>
        <v>120263516.54000001</v>
      </c>
      <c r="D870" s="22">
        <f>D872+D873+D874</f>
        <v>87290346.739999995</v>
      </c>
      <c r="E870" s="13">
        <f t="shared" si="79"/>
        <v>72.582566393663512</v>
      </c>
      <c r="F870" s="61"/>
    </row>
    <row r="871" spans="1:6" x14ac:dyDescent="0.2">
      <c r="A871" s="11"/>
      <c r="B871" s="1" t="s">
        <v>160</v>
      </c>
      <c r="C871" s="22"/>
      <c r="D871" s="17"/>
      <c r="E871" s="13"/>
      <c r="F871" s="61"/>
    </row>
    <row r="872" spans="1:6" x14ac:dyDescent="0.2">
      <c r="A872" s="10" t="s">
        <v>0</v>
      </c>
      <c r="B872" s="1" t="s">
        <v>161</v>
      </c>
      <c r="C872" s="22">
        <v>0</v>
      </c>
      <c r="D872" s="17">
        <v>0</v>
      </c>
      <c r="E872" s="13">
        <v>0</v>
      </c>
      <c r="F872" s="61"/>
    </row>
    <row r="873" spans="1:6" x14ac:dyDescent="0.2">
      <c r="A873" s="10" t="s">
        <v>0</v>
      </c>
      <c r="B873" s="1" t="s">
        <v>162</v>
      </c>
      <c r="C873" s="22">
        <v>0</v>
      </c>
      <c r="D873" s="17">
        <v>0</v>
      </c>
      <c r="E873" s="13">
        <v>0</v>
      </c>
      <c r="F873" s="61"/>
    </row>
    <row r="874" spans="1:6" x14ac:dyDescent="0.2">
      <c r="A874" s="10" t="s">
        <v>0</v>
      </c>
      <c r="B874" s="1" t="s">
        <v>163</v>
      </c>
      <c r="C874" s="22">
        <v>120263516.54000001</v>
      </c>
      <c r="D874" s="17">
        <v>87290346.739999995</v>
      </c>
      <c r="E874" s="13">
        <f t="shared" si="79"/>
        <v>72.582566393663512</v>
      </c>
      <c r="F874" s="61"/>
    </row>
    <row r="875" spans="1:6" ht="31.5" x14ac:dyDescent="0.2">
      <c r="A875" s="7" t="s">
        <v>230</v>
      </c>
      <c r="B875" s="8" t="s">
        <v>156</v>
      </c>
      <c r="C875" s="19">
        <f>C877+C878+C879</f>
        <v>1416399235.4899998</v>
      </c>
      <c r="D875" s="19">
        <f>D877+D878+D879</f>
        <v>1026322409.75</v>
      </c>
      <c r="E875" s="44">
        <f t="shared" si="79"/>
        <v>72.459966373460119</v>
      </c>
      <c r="F875" s="61"/>
    </row>
    <row r="876" spans="1:6" x14ac:dyDescent="0.2">
      <c r="A876" s="7"/>
      <c r="B876" s="1" t="s">
        <v>160</v>
      </c>
      <c r="C876" s="22"/>
      <c r="D876" s="20"/>
      <c r="E876" s="13"/>
      <c r="F876" s="61"/>
    </row>
    <row r="877" spans="1:6" x14ac:dyDescent="0.2">
      <c r="A877" s="7"/>
      <c r="B877" s="2" t="s">
        <v>161</v>
      </c>
      <c r="C877" s="19">
        <f t="shared" ref="C877:D879" si="83">C882</f>
        <v>138965508.44999999</v>
      </c>
      <c r="D877" s="19">
        <f t="shared" si="83"/>
        <v>128994956.28</v>
      </c>
      <c r="E877" s="45">
        <f t="shared" si="79"/>
        <v>92.825160515576854</v>
      </c>
      <c r="F877" s="61"/>
    </row>
    <row r="878" spans="1:6" x14ac:dyDescent="0.2">
      <c r="A878" s="7"/>
      <c r="B878" s="2" t="s">
        <v>162</v>
      </c>
      <c r="C878" s="19">
        <f t="shared" si="83"/>
        <v>404735894.13</v>
      </c>
      <c r="D878" s="19">
        <f t="shared" si="83"/>
        <v>204432027.69999999</v>
      </c>
      <c r="E878" s="45">
        <f t="shared" si="79"/>
        <v>50.509982105599214</v>
      </c>
      <c r="F878" s="61"/>
    </row>
    <row r="879" spans="1:6" x14ac:dyDescent="0.2">
      <c r="A879" s="7"/>
      <c r="B879" s="2" t="s">
        <v>163</v>
      </c>
      <c r="C879" s="19">
        <f t="shared" si="83"/>
        <v>872697832.90999997</v>
      </c>
      <c r="D879" s="19">
        <f t="shared" si="83"/>
        <v>692895425.76999998</v>
      </c>
      <c r="E879" s="45">
        <f t="shared" si="79"/>
        <v>79.396945843161873</v>
      </c>
      <c r="F879" s="61"/>
    </row>
    <row r="880" spans="1:6" ht="31.5" x14ac:dyDescent="0.2">
      <c r="A880" s="10" t="s">
        <v>232</v>
      </c>
      <c r="B880" s="28" t="s">
        <v>169</v>
      </c>
      <c r="C880" s="22">
        <f>C882+C883+C884</f>
        <v>1416399235.4899998</v>
      </c>
      <c r="D880" s="22">
        <f>D882+D883+D884</f>
        <v>1026322409.75</v>
      </c>
      <c r="E880" s="13">
        <f t="shared" si="79"/>
        <v>72.459966373460119</v>
      </c>
      <c r="F880" s="61"/>
    </row>
    <row r="881" spans="1:6" x14ac:dyDescent="0.2">
      <c r="A881" s="10"/>
      <c r="B881" s="1" t="s">
        <v>160</v>
      </c>
      <c r="C881" s="19"/>
      <c r="D881" s="20"/>
      <c r="E881" s="13"/>
      <c r="F881" s="61"/>
    </row>
    <row r="882" spans="1:6" x14ac:dyDescent="0.2">
      <c r="A882" s="10"/>
      <c r="B882" s="1" t="s">
        <v>161</v>
      </c>
      <c r="C882" s="22">
        <f t="shared" ref="C882:D884" si="84">C887+C892</f>
        <v>138965508.44999999</v>
      </c>
      <c r="D882" s="22">
        <f t="shared" si="84"/>
        <v>128994956.28</v>
      </c>
      <c r="E882" s="13">
        <f t="shared" si="79"/>
        <v>92.825160515576854</v>
      </c>
      <c r="F882" s="61"/>
    </row>
    <row r="883" spans="1:6" x14ac:dyDescent="0.2">
      <c r="A883" s="10"/>
      <c r="B883" s="1" t="s">
        <v>162</v>
      </c>
      <c r="C883" s="22">
        <f t="shared" si="84"/>
        <v>404735894.13</v>
      </c>
      <c r="D883" s="22">
        <f t="shared" si="84"/>
        <v>204432027.69999999</v>
      </c>
      <c r="E883" s="13">
        <f t="shared" si="79"/>
        <v>50.509982105599214</v>
      </c>
      <c r="F883" s="61"/>
    </row>
    <row r="884" spans="1:6" x14ac:dyDescent="0.2">
      <c r="A884" s="10"/>
      <c r="B884" s="1" t="s">
        <v>163</v>
      </c>
      <c r="C884" s="22">
        <f t="shared" si="84"/>
        <v>872697832.90999997</v>
      </c>
      <c r="D884" s="22">
        <f t="shared" si="84"/>
        <v>692895425.76999998</v>
      </c>
      <c r="E884" s="13">
        <f t="shared" si="79"/>
        <v>79.396945843161873</v>
      </c>
      <c r="F884" s="61"/>
    </row>
    <row r="885" spans="1:6" ht="37.5" customHeight="1" x14ac:dyDescent="0.2">
      <c r="A885" s="10"/>
      <c r="B885" s="9" t="s">
        <v>157</v>
      </c>
      <c r="C885" s="22">
        <f>C887+C888+C889</f>
        <v>1276030035.04</v>
      </c>
      <c r="D885" s="22">
        <f>D887+D888+D889</f>
        <v>896024474.10000002</v>
      </c>
      <c r="E885" s="13">
        <f t="shared" si="79"/>
        <v>70.21970090789533</v>
      </c>
      <c r="F885" s="61"/>
    </row>
    <row r="886" spans="1:6" x14ac:dyDescent="0.2">
      <c r="A886" s="11"/>
      <c r="B886" s="1" t="s">
        <v>160</v>
      </c>
      <c r="C886" s="22"/>
      <c r="D886" s="17"/>
      <c r="E886" s="13"/>
      <c r="F886" s="61"/>
    </row>
    <row r="887" spans="1:6" x14ac:dyDescent="0.2">
      <c r="A887" s="10" t="s">
        <v>0</v>
      </c>
      <c r="B887" s="1" t="s">
        <v>161</v>
      </c>
      <c r="C887" s="22">
        <v>0</v>
      </c>
      <c r="D887" s="17">
        <v>0</v>
      </c>
      <c r="E887" s="13">
        <v>0</v>
      </c>
      <c r="F887" s="61"/>
    </row>
    <row r="888" spans="1:6" x14ac:dyDescent="0.2">
      <c r="A888" s="10" t="s">
        <v>0</v>
      </c>
      <c r="B888" s="1" t="s">
        <v>162</v>
      </c>
      <c r="C888" s="22">
        <v>403753309.73000002</v>
      </c>
      <c r="D888" s="17">
        <v>203519942.13</v>
      </c>
      <c r="E888" s="13">
        <f t="shared" si="79"/>
        <v>50.40700279735141</v>
      </c>
      <c r="F888" s="61"/>
    </row>
    <row r="889" spans="1:6" x14ac:dyDescent="0.2">
      <c r="A889" s="10" t="s">
        <v>0</v>
      </c>
      <c r="B889" s="1" t="s">
        <v>163</v>
      </c>
      <c r="C889" s="22">
        <v>872276725.30999994</v>
      </c>
      <c r="D889" s="17">
        <v>692504531.97000003</v>
      </c>
      <c r="E889" s="13">
        <f t="shared" si="79"/>
        <v>79.390463126697512</v>
      </c>
      <c r="F889" s="61"/>
    </row>
    <row r="890" spans="1:6" ht="47.25" x14ac:dyDescent="0.2">
      <c r="A890" s="10" t="s">
        <v>0</v>
      </c>
      <c r="B890" s="9" t="s">
        <v>158</v>
      </c>
      <c r="C890" s="22">
        <f>C892+C893+C894</f>
        <v>140369200.44999999</v>
      </c>
      <c r="D890" s="22">
        <f>D892+D893+D894</f>
        <v>130297935.64999999</v>
      </c>
      <c r="E890" s="13">
        <f t="shared" si="79"/>
        <v>92.82516052829736</v>
      </c>
      <c r="F890" s="61"/>
    </row>
    <row r="891" spans="1:6" x14ac:dyDescent="0.2">
      <c r="A891" s="10" t="s">
        <v>0</v>
      </c>
      <c r="B891" s="1" t="s">
        <v>160</v>
      </c>
      <c r="C891" s="22"/>
      <c r="D891" s="21"/>
      <c r="E891" s="13"/>
      <c r="F891" s="61"/>
    </row>
    <row r="892" spans="1:6" x14ac:dyDescent="0.2">
      <c r="A892" s="10" t="s">
        <v>0</v>
      </c>
      <c r="B892" s="1" t="s">
        <v>161</v>
      </c>
      <c r="C892" s="17">
        <v>138965508.44999999</v>
      </c>
      <c r="D892" s="17">
        <v>128994956.28</v>
      </c>
      <c r="E892" s="13">
        <f t="shared" si="79"/>
        <v>92.825160515576854</v>
      </c>
      <c r="F892" s="61"/>
    </row>
    <row r="893" spans="1:6" x14ac:dyDescent="0.2">
      <c r="A893" s="10" t="s">
        <v>0</v>
      </c>
      <c r="B893" s="1" t="s">
        <v>162</v>
      </c>
      <c r="C893" s="17">
        <v>982584.4</v>
      </c>
      <c r="D893" s="17">
        <v>912085.57</v>
      </c>
      <c r="E893" s="13">
        <f t="shared" si="79"/>
        <v>92.825162907125332</v>
      </c>
      <c r="F893" s="61"/>
    </row>
    <row r="894" spans="1:6" x14ac:dyDescent="0.2">
      <c r="A894" s="10" t="s">
        <v>0</v>
      </c>
      <c r="B894" s="1" t="s">
        <v>163</v>
      </c>
      <c r="C894" s="22">
        <v>421107.6</v>
      </c>
      <c r="D894" s="17">
        <v>390893.8</v>
      </c>
      <c r="E894" s="13">
        <f t="shared" si="79"/>
        <v>92.825159175469636</v>
      </c>
      <c r="F894" s="61"/>
    </row>
    <row r="895" spans="1:6" s="52" customFormat="1" ht="31.5" x14ac:dyDescent="0.2">
      <c r="A895" s="7" t="s">
        <v>253</v>
      </c>
      <c r="B895" s="54" t="s">
        <v>234</v>
      </c>
      <c r="C895" s="19">
        <f>C897+C898+C899</f>
        <v>541639165.20000005</v>
      </c>
      <c r="D895" s="19">
        <f>D897+D898+D899</f>
        <v>387094845.16000003</v>
      </c>
      <c r="E895" s="45">
        <f t="shared" si="79"/>
        <v>71.467292254810516</v>
      </c>
      <c r="F895" s="61"/>
    </row>
    <row r="896" spans="1:6" x14ac:dyDescent="0.2">
      <c r="A896" s="10"/>
      <c r="B896" s="1" t="s">
        <v>160</v>
      </c>
      <c r="C896" s="19"/>
      <c r="D896" s="43"/>
      <c r="E896" s="45"/>
      <c r="F896" s="61"/>
    </row>
    <row r="897" spans="1:6" x14ac:dyDescent="0.2">
      <c r="A897" s="10"/>
      <c r="B897" s="2" t="s">
        <v>161</v>
      </c>
      <c r="C897" s="19">
        <f t="shared" ref="C897:D899" si="85">C902</f>
        <v>509264910.10000002</v>
      </c>
      <c r="D897" s="19">
        <f t="shared" si="85"/>
        <v>364559324.44999999</v>
      </c>
      <c r="E897" s="45">
        <f t="shared" si="79"/>
        <v>71.585400293614299</v>
      </c>
      <c r="F897" s="61"/>
    </row>
    <row r="898" spans="1:6" x14ac:dyDescent="0.2">
      <c r="A898" s="10"/>
      <c r="B898" s="2" t="s">
        <v>162</v>
      </c>
      <c r="C898" s="19">
        <f t="shared" si="85"/>
        <v>25210704.109999999</v>
      </c>
      <c r="D898" s="19">
        <f t="shared" si="85"/>
        <v>18028425.289999999</v>
      </c>
      <c r="E898" s="45">
        <f t="shared" ref="E898:E909" si="86">D898/C898*100</f>
        <v>71.510994739924385</v>
      </c>
      <c r="F898" s="61"/>
    </row>
    <row r="899" spans="1:6" x14ac:dyDescent="0.2">
      <c r="A899" s="10"/>
      <c r="B899" s="2" t="s">
        <v>163</v>
      </c>
      <c r="C899" s="19">
        <f t="shared" si="85"/>
        <v>7163550.9900000002</v>
      </c>
      <c r="D899" s="19">
        <f t="shared" si="85"/>
        <v>4507095.42</v>
      </c>
      <c r="E899" s="45">
        <f t="shared" si="86"/>
        <v>62.917056447168527</v>
      </c>
      <c r="F899" s="61"/>
    </row>
    <row r="900" spans="1:6" x14ac:dyDescent="0.2">
      <c r="A900" s="10" t="s">
        <v>254</v>
      </c>
      <c r="B900" s="60" t="s">
        <v>240</v>
      </c>
      <c r="C900" s="22">
        <f>C902+C903+C904</f>
        <v>541639165.20000005</v>
      </c>
      <c r="D900" s="22">
        <f>D902+D903+D904</f>
        <v>387094845.16000003</v>
      </c>
      <c r="E900" s="13">
        <f t="shared" si="86"/>
        <v>71.467292254810516</v>
      </c>
      <c r="F900" s="61"/>
    </row>
    <row r="901" spans="1:6" x14ac:dyDescent="0.2">
      <c r="A901" s="10"/>
      <c r="B901" s="1" t="s">
        <v>160</v>
      </c>
      <c r="C901" s="19"/>
      <c r="D901" s="43"/>
      <c r="E901" s="13"/>
      <c r="F901" s="61"/>
    </row>
    <row r="902" spans="1:6" x14ac:dyDescent="0.2">
      <c r="A902" s="10"/>
      <c r="B902" s="1" t="s">
        <v>161</v>
      </c>
      <c r="C902" s="22">
        <f t="shared" ref="C902:D904" si="87">C907</f>
        <v>509264910.10000002</v>
      </c>
      <c r="D902" s="22">
        <f t="shared" si="87"/>
        <v>364559324.44999999</v>
      </c>
      <c r="E902" s="13">
        <f t="shared" si="86"/>
        <v>71.585400293614299</v>
      </c>
      <c r="F902" s="61"/>
    </row>
    <row r="903" spans="1:6" x14ac:dyDescent="0.2">
      <c r="A903" s="10"/>
      <c r="B903" s="1" t="s">
        <v>162</v>
      </c>
      <c r="C903" s="22">
        <f t="shared" si="87"/>
        <v>25210704.109999999</v>
      </c>
      <c r="D903" s="22">
        <f t="shared" si="87"/>
        <v>18028425.289999999</v>
      </c>
      <c r="E903" s="13">
        <f t="shared" si="86"/>
        <v>71.510994739924385</v>
      </c>
      <c r="F903" s="61"/>
    </row>
    <row r="904" spans="1:6" x14ac:dyDescent="0.2">
      <c r="A904" s="10"/>
      <c r="B904" s="1" t="s">
        <v>163</v>
      </c>
      <c r="C904" s="22">
        <f t="shared" si="87"/>
        <v>7163550.9900000002</v>
      </c>
      <c r="D904" s="22">
        <f t="shared" si="87"/>
        <v>4507095.42</v>
      </c>
      <c r="E904" s="13">
        <f t="shared" si="86"/>
        <v>62.917056447168527</v>
      </c>
      <c r="F904" s="61"/>
    </row>
    <row r="905" spans="1:6" ht="104.25" customHeight="1" x14ac:dyDescent="0.2">
      <c r="A905" s="10"/>
      <c r="B905" s="53" t="s">
        <v>233</v>
      </c>
      <c r="C905" s="22">
        <f>C907+C908+C909</f>
        <v>541639165.20000005</v>
      </c>
      <c r="D905" s="22">
        <f>D907+D908+D909</f>
        <v>387094845.16000003</v>
      </c>
      <c r="E905" s="13">
        <f t="shared" si="86"/>
        <v>71.467292254810516</v>
      </c>
      <c r="F905" s="61"/>
    </row>
    <row r="906" spans="1:6" x14ac:dyDescent="0.2">
      <c r="A906" s="10"/>
      <c r="B906" s="1" t="s">
        <v>160</v>
      </c>
      <c r="C906" s="22"/>
      <c r="D906" s="17"/>
      <c r="E906" s="13"/>
      <c r="F906" s="61"/>
    </row>
    <row r="907" spans="1:6" x14ac:dyDescent="0.2">
      <c r="A907" s="10"/>
      <c r="B907" s="1" t="s">
        <v>161</v>
      </c>
      <c r="C907" s="22">
        <v>509264910.10000002</v>
      </c>
      <c r="D907" s="17">
        <v>364559324.44999999</v>
      </c>
      <c r="E907" s="13">
        <f t="shared" si="86"/>
        <v>71.585400293614299</v>
      </c>
      <c r="F907" s="61"/>
    </row>
    <row r="908" spans="1:6" x14ac:dyDescent="0.2">
      <c r="A908" s="10"/>
      <c r="B908" s="1" t="s">
        <v>162</v>
      </c>
      <c r="C908" s="22">
        <v>25210704.109999999</v>
      </c>
      <c r="D908" s="17">
        <v>18028425.289999999</v>
      </c>
      <c r="E908" s="13">
        <f t="shared" si="86"/>
        <v>71.510994739924385</v>
      </c>
      <c r="F908" s="61"/>
    </row>
    <row r="909" spans="1:6" x14ac:dyDescent="0.2">
      <c r="A909" s="10"/>
      <c r="B909" s="1" t="s">
        <v>163</v>
      </c>
      <c r="C909" s="22">
        <v>7163550.9900000002</v>
      </c>
      <c r="D909" s="17">
        <v>4507095.42</v>
      </c>
      <c r="E909" s="13">
        <f t="shared" si="86"/>
        <v>62.917056447168527</v>
      </c>
      <c r="F909" s="61"/>
    </row>
    <row r="912" spans="1:6" ht="18.75" customHeight="1" x14ac:dyDescent="0.2">
      <c r="A912" s="65"/>
      <c r="B912" s="65"/>
      <c r="C912" s="24"/>
      <c r="D912" s="24"/>
      <c r="E912" s="15"/>
    </row>
    <row r="913" spans="1:5" ht="18.75" customHeight="1" x14ac:dyDescent="0.2">
      <c r="A913" s="66"/>
      <c r="B913" s="66"/>
      <c r="C913" s="24"/>
      <c r="D913" s="67"/>
      <c r="E913" s="67"/>
    </row>
  </sheetData>
  <mergeCells count="6">
    <mergeCell ref="A2:E2"/>
    <mergeCell ref="A3:E3"/>
    <mergeCell ref="D5:E5"/>
    <mergeCell ref="A912:B912"/>
    <mergeCell ref="A913:B913"/>
    <mergeCell ref="D913:E913"/>
  </mergeCells>
  <pageMargins left="1.1811023622047245" right="0.39370078740157483" top="0.39370078740157483" bottom="0.3937007874015748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01.12.2022 </vt:lpstr>
      <vt:lpstr>'01.12.2022 '!Заголовки_для_печати</vt:lpstr>
      <vt:lpstr>'01.12.2022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2022-12-14T08:11:54Z</dcterms:modified>
</cp:coreProperties>
</file>