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01.02.2023" sheetId="45" r:id="rId1"/>
  </sheets>
  <definedNames>
    <definedName name="_xlnm._FilterDatabase" localSheetId="0" hidden="1">'01.02.2023'!$E$2:$E$873</definedName>
    <definedName name="_xlnm.Print_Titles" localSheetId="0">'01.02.2023'!$6:$7</definedName>
    <definedName name="_xlnm.Print_Area" localSheetId="0">'01.02.2023'!$A$1:$E$869</definedName>
  </definedNames>
  <calcPr calcId="145621"/>
</workbook>
</file>

<file path=xl/calcChain.xml><?xml version="1.0" encoding="utf-8"?>
<calcChain xmlns="http://schemas.openxmlformats.org/spreadsheetml/2006/main">
  <c r="D571" i="45" l="1"/>
  <c r="C571" i="45"/>
  <c r="D572" i="45"/>
  <c r="C572" i="45"/>
  <c r="D573" i="45"/>
  <c r="C573" i="45"/>
  <c r="D526" i="45"/>
  <c r="C526" i="45"/>
  <c r="D527" i="45"/>
  <c r="C527" i="45"/>
  <c r="D528" i="45"/>
  <c r="C528" i="45"/>
  <c r="D306" i="45"/>
  <c r="C306" i="45"/>
  <c r="D307" i="45"/>
  <c r="C307" i="45"/>
  <c r="D308" i="45"/>
  <c r="C308" i="45"/>
  <c r="D271" i="45"/>
  <c r="C271" i="45"/>
  <c r="D272" i="45"/>
  <c r="C272" i="45"/>
  <c r="D273" i="45"/>
  <c r="C273" i="45"/>
  <c r="D211" i="45"/>
  <c r="C211" i="45"/>
  <c r="D212" i="45"/>
  <c r="C212" i="45"/>
  <c r="D213" i="45"/>
  <c r="C213" i="45"/>
  <c r="D21" i="45"/>
  <c r="C21" i="45"/>
  <c r="D22" i="45"/>
  <c r="C22" i="45"/>
  <c r="D23" i="45"/>
  <c r="C23" i="45"/>
  <c r="E768" i="45" l="1"/>
  <c r="E679" i="45"/>
  <c r="D672" i="45"/>
  <c r="D673" i="45"/>
  <c r="D674" i="45"/>
  <c r="C674" i="45"/>
  <c r="C673" i="45"/>
  <c r="C672" i="45"/>
  <c r="D675" i="45"/>
  <c r="C675" i="45"/>
  <c r="C636" i="45"/>
  <c r="D636" i="45"/>
  <c r="C637" i="45"/>
  <c r="D637" i="45"/>
  <c r="C638" i="45"/>
  <c r="D638" i="45"/>
  <c r="C639" i="45"/>
  <c r="D639" i="45"/>
  <c r="E643" i="45"/>
  <c r="E193" i="45"/>
  <c r="D186" i="45"/>
  <c r="C186" i="45"/>
  <c r="D187" i="45"/>
  <c r="C187" i="45"/>
  <c r="D188" i="45"/>
  <c r="C188" i="45"/>
  <c r="D189" i="45"/>
  <c r="C189" i="45"/>
  <c r="E416" i="45"/>
  <c r="E417" i="45"/>
  <c r="E418" i="45"/>
  <c r="D409" i="45"/>
  <c r="C411" i="45"/>
  <c r="E411" i="45" s="1"/>
  <c r="C412" i="45"/>
  <c r="E412" i="45" s="1"/>
  <c r="C413" i="45"/>
  <c r="E413" i="45" s="1"/>
  <c r="D414" i="45"/>
  <c r="C414" i="45"/>
  <c r="E414" i="45" l="1"/>
  <c r="C184" i="45"/>
  <c r="C670" i="45"/>
  <c r="E675" i="45"/>
  <c r="E674" i="45"/>
  <c r="D634" i="45"/>
  <c r="D670" i="45"/>
  <c r="E670" i="45" s="1"/>
  <c r="E638" i="45"/>
  <c r="C634" i="45"/>
  <c r="E639" i="45"/>
  <c r="E189" i="45"/>
  <c r="D184" i="45"/>
  <c r="E188" i="45"/>
  <c r="C409" i="45"/>
  <c r="E409" i="45" s="1"/>
  <c r="C258" i="45"/>
  <c r="C257" i="45"/>
  <c r="C256" i="45"/>
  <c r="E184" i="45" l="1"/>
  <c r="E634" i="45"/>
  <c r="C254" i="45"/>
  <c r="D283" i="45"/>
  <c r="D208" i="45" s="1"/>
  <c r="D282" i="45"/>
  <c r="D281" i="45"/>
  <c r="C283" i="45"/>
  <c r="C208" i="45" s="1"/>
  <c r="C282" i="45"/>
  <c r="C281" i="45"/>
  <c r="E287" i="45"/>
  <c r="E288" i="45"/>
  <c r="D284" i="45"/>
  <c r="C284" i="45"/>
  <c r="D279" i="45" l="1"/>
  <c r="E284" i="45"/>
  <c r="C279" i="45"/>
  <c r="E282" i="45"/>
  <c r="E283" i="45"/>
  <c r="E823" i="45"/>
  <c r="E279" i="45" l="1"/>
  <c r="E869" i="45"/>
  <c r="E868" i="45"/>
  <c r="E867" i="45"/>
  <c r="D865" i="45"/>
  <c r="C865" i="45"/>
  <c r="E864" i="45"/>
  <c r="E863" i="45"/>
  <c r="D860" i="45"/>
  <c r="C860" i="45"/>
  <c r="D859" i="45"/>
  <c r="D854" i="45" s="1"/>
  <c r="C859" i="45"/>
  <c r="D858" i="45"/>
  <c r="C858" i="45"/>
  <c r="D857" i="45"/>
  <c r="D852" i="45" s="1"/>
  <c r="C857" i="45"/>
  <c r="E849" i="45"/>
  <c r="D845" i="45"/>
  <c r="C845" i="45"/>
  <c r="D844" i="45"/>
  <c r="C844" i="45"/>
  <c r="D843" i="45"/>
  <c r="C843" i="45"/>
  <c r="D842" i="45"/>
  <c r="C842" i="45"/>
  <c r="E839" i="45"/>
  <c r="D835" i="45"/>
  <c r="C835" i="45"/>
  <c r="E834" i="45"/>
  <c r="D830" i="45"/>
  <c r="C830" i="45"/>
  <c r="D829" i="45"/>
  <c r="C829" i="45"/>
  <c r="D828" i="45"/>
  <c r="C828" i="45"/>
  <c r="D827" i="45"/>
  <c r="C827" i="45"/>
  <c r="E824" i="45"/>
  <c r="D820" i="45"/>
  <c r="C820" i="45"/>
  <c r="E819" i="45"/>
  <c r="D815" i="45"/>
  <c r="C815" i="45"/>
  <c r="D814" i="45"/>
  <c r="D809" i="45" s="1"/>
  <c r="C814" i="45"/>
  <c r="D813" i="45"/>
  <c r="C813" i="45"/>
  <c r="D812" i="45"/>
  <c r="C812" i="45"/>
  <c r="E803" i="45"/>
  <c r="D800" i="45"/>
  <c r="C800" i="45"/>
  <c r="D799" i="45"/>
  <c r="C799" i="45"/>
  <c r="D798" i="45"/>
  <c r="C798" i="45"/>
  <c r="D797" i="45"/>
  <c r="C797" i="45"/>
  <c r="E794" i="45"/>
  <c r="E793" i="45"/>
  <c r="D790" i="45"/>
  <c r="C790" i="45"/>
  <c r="D789" i="45"/>
  <c r="C789" i="45"/>
  <c r="D788" i="45"/>
  <c r="C788" i="45"/>
  <c r="D787" i="45"/>
  <c r="C787" i="45"/>
  <c r="E784" i="45"/>
  <c r="D780" i="45"/>
  <c r="C780" i="45"/>
  <c r="D779" i="45"/>
  <c r="C779" i="45"/>
  <c r="D778" i="45"/>
  <c r="C778" i="45"/>
  <c r="D777" i="45"/>
  <c r="C777" i="45"/>
  <c r="E774" i="45"/>
  <c r="D770" i="45"/>
  <c r="C770" i="45"/>
  <c r="E769" i="45"/>
  <c r="D765" i="45"/>
  <c r="C765" i="45"/>
  <c r="E764" i="45"/>
  <c r="D760" i="45"/>
  <c r="C760" i="45"/>
  <c r="E759" i="45"/>
  <c r="D755" i="45"/>
  <c r="C755" i="45"/>
  <c r="D754" i="45"/>
  <c r="C754" i="45"/>
  <c r="D753" i="45"/>
  <c r="C753" i="45"/>
  <c r="D752" i="45"/>
  <c r="C752" i="45"/>
  <c r="E744" i="45"/>
  <c r="D740" i="45"/>
  <c r="C740" i="45"/>
  <c r="D739" i="45"/>
  <c r="C739" i="45"/>
  <c r="D738" i="45"/>
  <c r="C738" i="45"/>
  <c r="D737" i="45"/>
  <c r="C737" i="45"/>
  <c r="E733" i="45"/>
  <c r="D730" i="45"/>
  <c r="C730" i="45"/>
  <c r="D729" i="45"/>
  <c r="C729" i="45"/>
  <c r="D728" i="45"/>
  <c r="C728" i="45"/>
  <c r="D727" i="45"/>
  <c r="C727" i="45"/>
  <c r="E724" i="45"/>
  <c r="D720" i="45"/>
  <c r="C720" i="45"/>
  <c r="E719" i="45"/>
  <c r="E718" i="45"/>
  <c r="E717" i="45"/>
  <c r="D715" i="45"/>
  <c r="C715" i="45"/>
  <c r="E714" i="45"/>
  <c r="E713" i="45"/>
  <c r="D710" i="45"/>
  <c r="C710" i="45"/>
  <c r="E709" i="45"/>
  <c r="E708" i="45"/>
  <c r="E707" i="45"/>
  <c r="D705" i="45"/>
  <c r="C705" i="45"/>
  <c r="E704" i="45"/>
  <c r="D700" i="45"/>
  <c r="C700" i="45"/>
  <c r="D699" i="45"/>
  <c r="C699" i="45"/>
  <c r="D698" i="45"/>
  <c r="C698" i="45"/>
  <c r="D697" i="45"/>
  <c r="C697" i="45"/>
  <c r="E689" i="45"/>
  <c r="D685" i="45"/>
  <c r="C685" i="45"/>
  <c r="D684" i="45"/>
  <c r="C684" i="45"/>
  <c r="D683" i="45"/>
  <c r="C683" i="45"/>
  <c r="D682" i="45"/>
  <c r="C682" i="45"/>
  <c r="E669" i="45"/>
  <c r="D665" i="45"/>
  <c r="D664" i="45" s="1"/>
  <c r="C665" i="45"/>
  <c r="E663" i="45"/>
  <c r="E662" i="45"/>
  <c r="D659" i="45"/>
  <c r="C659" i="45"/>
  <c r="E658" i="45"/>
  <c r="D654" i="45"/>
  <c r="C654" i="45"/>
  <c r="D653" i="45"/>
  <c r="D648" i="45" s="1"/>
  <c r="C653" i="45"/>
  <c r="C648" i="45" s="1"/>
  <c r="D652" i="45"/>
  <c r="D647" i="45" s="1"/>
  <c r="C652" i="45"/>
  <c r="C647" i="45" s="1"/>
  <c r="D651" i="45"/>
  <c r="C651" i="45"/>
  <c r="C646" i="45" s="1"/>
  <c r="E633" i="45"/>
  <c r="D629" i="45"/>
  <c r="C629" i="45"/>
  <c r="D628" i="45"/>
  <c r="C628" i="45"/>
  <c r="D627" i="45"/>
  <c r="C627" i="45"/>
  <c r="C622" i="45" s="1"/>
  <c r="D626" i="45"/>
  <c r="C626" i="45"/>
  <c r="E618" i="45"/>
  <c r="D614" i="45"/>
  <c r="C614" i="45"/>
  <c r="D613" i="45"/>
  <c r="C613" i="45"/>
  <c r="D612" i="45"/>
  <c r="C612" i="45"/>
  <c r="D611" i="45"/>
  <c r="C611" i="45"/>
  <c r="E603" i="45"/>
  <c r="D599" i="45"/>
  <c r="C599" i="45"/>
  <c r="D598" i="45"/>
  <c r="C598" i="45"/>
  <c r="D597" i="45"/>
  <c r="C597" i="45"/>
  <c r="D596" i="45"/>
  <c r="C596" i="45"/>
  <c r="E593" i="45"/>
  <c r="D589" i="45"/>
  <c r="C589" i="45"/>
  <c r="E588" i="45"/>
  <c r="D584" i="45"/>
  <c r="C584" i="45"/>
  <c r="D583" i="45"/>
  <c r="C583" i="45"/>
  <c r="D582" i="45"/>
  <c r="C582" i="45"/>
  <c r="D581" i="45"/>
  <c r="C581" i="45"/>
  <c r="E578" i="45"/>
  <c r="D574" i="45"/>
  <c r="C574" i="45"/>
  <c r="E568" i="45"/>
  <c r="D564" i="45"/>
  <c r="C564" i="45"/>
  <c r="E563" i="45"/>
  <c r="D559" i="45"/>
  <c r="C559" i="45"/>
  <c r="D558" i="45"/>
  <c r="C558" i="45"/>
  <c r="D557" i="45"/>
  <c r="C557" i="45"/>
  <c r="D556" i="45"/>
  <c r="C556" i="45"/>
  <c r="E548" i="45"/>
  <c r="D544" i="45"/>
  <c r="C544" i="45"/>
  <c r="D543" i="45"/>
  <c r="C543" i="45"/>
  <c r="D542" i="45"/>
  <c r="C542" i="45"/>
  <c r="D541" i="45"/>
  <c r="C541" i="45"/>
  <c r="E536" i="45"/>
  <c r="D534" i="45"/>
  <c r="C534" i="45"/>
  <c r="E531" i="45"/>
  <c r="D529" i="45"/>
  <c r="C529" i="45"/>
  <c r="E523" i="45"/>
  <c r="D519" i="45"/>
  <c r="C519" i="45"/>
  <c r="E518" i="45"/>
  <c r="D514" i="45"/>
  <c r="C514" i="45"/>
  <c r="D513" i="45"/>
  <c r="D508" i="45" s="1"/>
  <c r="C513" i="45"/>
  <c r="D512" i="45"/>
  <c r="C512" i="45"/>
  <c r="D511" i="45"/>
  <c r="C511" i="45"/>
  <c r="E503" i="45"/>
  <c r="D499" i="45"/>
  <c r="C499" i="45"/>
  <c r="D498" i="45"/>
  <c r="C498" i="45"/>
  <c r="D497" i="45"/>
  <c r="C497" i="45"/>
  <c r="D496" i="45"/>
  <c r="C496" i="45"/>
  <c r="E493" i="45"/>
  <c r="D489" i="45"/>
  <c r="C489" i="45"/>
  <c r="D488" i="45"/>
  <c r="C488" i="45"/>
  <c r="D487" i="45"/>
  <c r="C487" i="45"/>
  <c r="D486" i="45"/>
  <c r="C486" i="45"/>
  <c r="E483" i="45"/>
  <c r="D479" i="45"/>
  <c r="C479" i="45"/>
  <c r="E478" i="45"/>
  <c r="E477" i="45"/>
  <c r="D474" i="45"/>
  <c r="C474" i="45"/>
  <c r="E473" i="45"/>
  <c r="D469" i="45"/>
  <c r="C469" i="45"/>
  <c r="D468" i="45"/>
  <c r="C468" i="45"/>
  <c r="D467" i="45"/>
  <c r="C467" i="45"/>
  <c r="D466" i="45"/>
  <c r="C466" i="45"/>
  <c r="E458" i="45"/>
  <c r="E457" i="45"/>
  <c r="E456" i="45"/>
  <c r="D454" i="45"/>
  <c r="C454" i="45"/>
  <c r="E453" i="45"/>
  <c r="D449" i="45"/>
  <c r="C449" i="45"/>
  <c r="D448" i="45"/>
  <c r="C448" i="45"/>
  <c r="D447" i="45"/>
  <c r="C447" i="45"/>
  <c r="D446" i="45"/>
  <c r="C446" i="45"/>
  <c r="E443" i="45"/>
  <c r="D439" i="45"/>
  <c r="C439" i="45"/>
  <c r="D438" i="45"/>
  <c r="C438" i="45"/>
  <c r="D437" i="45"/>
  <c r="C437" i="45"/>
  <c r="D436" i="45"/>
  <c r="C436" i="45"/>
  <c r="E433" i="45"/>
  <c r="D429" i="45"/>
  <c r="C429" i="45"/>
  <c r="E428" i="45"/>
  <c r="D424" i="45"/>
  <c r="C424" i="45"/>
  <c r="D423" i="45"/>
  <c r="C423" i="45"/>
  <c r="D422" i="45"/>
  <c r="C422" i="45"/>
  <c r="D421" i="45"/>
  <c r="C421" i="45"/>
  <c r="E403" i="45"/>
  <c r="D399" i="45"/>
  <c r="C399" i="45"/>
  <c r="D398" i="45"/>
  <c r="C398" i="45"/>
  <c r="D397" i="45"/>
  <c r="C397" i="45"/>
  <c r="D396" i="45"/>
  <c r="C396" i="45"/>
  <c r="E393" i="45"/>
  <c r="D389" i="45"/>
  <c r="C389" i="45"/>
  <c r="E388" i="45"/>
  <c r="E387" i="45"/>
  <c r="D384" i="45"/>
  <c r="C384" i="45"/>
  <c r="D383" i="45"/>
  <c r="C383" i="45"/>
  <c r="D382" i="45"/>
  <c r="C382" i="45"/>
  <c r="D381" i="45"/>
  <c r="C381" i="45"/>
  <c r="E378" i="45"/>
  <c r="E377" i="45"/>
  <c r="D374" i="45"/>
  <c r="C374" i="45"/>
  <c r="E373" i="45"/>
  <c r="E372" i="45"/>
  <c r="D369" i="45"/>
  <c r="C369" i="45"/>
  <c r="D368" i="45"/>
  <c r="C368" i="45"/>
  <c r="D367" i="45"/>
  <c r="C367" i="45"/>
  <c r="D366" i="45"/>
  <c r="C366" i="45"/>
  <c r="E358" i="45"/>
  <c r="E357" i="45"/>
  <c r="D354" i="45"/>
  <c r="C354" i="45"/>
  <c r="D353" i="45"/>
  <c r="C353" i="45"/>
  <c r="D352" i="45"/>
  <c r="D347" i="45" s="1"/>
  <c r="C352" i="45"/>
  <c r="D351" i="45"/>
  <c r="D346" i="45" s="1"/>
  <c r="C351" i="45"/>
  <c r="E343" i="45"/>
  <c r="D339" i="45"/>
  <c r="C339" i="45"/>
  <c r="D338" i="45"/>
  <c r="C338" i="45"/>
  <c r="D337" i="45"/>
  <c r="C337" i="45"/>
  <c r="D336" i="45"/>
  <c r="C336" i="45"/>
  <c r="E333" i="45"/>
  <c r="D329" i="45"/>
  <c r="C329" i="45"/>
  <c r="D328" i="45"/>
  <c r="C328" i="45"/>
  <c r="D327" i="45"/>
  <c r="C327" i="45"/>
  <c r="D326" i="45"/>
  <c r="C326" i="45"/>
  <c r="E323" i="45"/>
  <c r="D319" i="45"/>
  <c r="C319" i="45"/>
  <c r="D318" i="45"/>
  <c r="C318" i="45"/>
  <c r="D317" i="45"/>
  <c r="C317" i="45"/>
  <c r="D316" i="45"/>
  <c r="C316" i="45"/>
  <c r="E313" i="45"/>
  <c r="D309" i="45"/>
  <c r="C309" i="45"/>
  <c r="E298" i="45"/>
  <c r="E297" i="45"/>
  <c r="D294" i="45"/>
  <c r="C294" i="45"/>
  <c r="D293" i="45"/>
  <c r="C293" i="45"/>
  <c r="D292" i="45"/>
  <c r="C292" i="45"/>
  <c r="C207" i="45" s="1"/>
  <c r="D291" i="45"/>
  <c r="C291" i="45"/>
  <c r="C206" i="45" s="1"/>
  <c r="E278" i="45"/>
  <c r="D274" i="45"/>
  <c r="C274" i="45"/>
  <c r="D264" i="45"/>
  <c r="C264" i="45"/>
  <c r="E263" i="45"/>
  <c r="D259" i="45"/>
  <c r="C259" i="45"/>
  <c r="D257" i="45"/>
  <c r="D207" i="45" s="1"/>
  <c r="D256" i="45"/>
  <c r="E253" i="45"/>
  <c r="E252" i="45"/>
  <c r="E251" i="45"/>
  <c r="D249" i="45"/>
  <c r="C249" i="45"/>
  <c r="E248" i="45"/>
  <c r="E247" i="45"/>
  <c r="E246" i="45"/>
  <c r="D244" i="45"/>
  <c r="C244" i="45"/>
  <c r="E243" i="45"/>
  <c r="D239" i="45"/>
  <c r="C239" i="45"/>
  <c r="E238" i="45"/>
  <c r="D234" i="45"/>
  <c r="C234" i="45"/>
  <c r="E231" i="45"/>
  <c r="D229" i="45"/>
  <c r="C229" i="45"/>
  <c r="E228" i="45"/>
  <c r="D224" i="45"/>
  <c r="C224" i="45"/>
  <c r="E222" i="45"/>
  <c r="D219" i="45"/>
  <c r="C219" i="45"/>
  <c r="E218" i="45"/>
  <c r="D214" i="45"/>
  <c r="C214" i="45"/>
  <c r="E203" i="45"/>
  <c r="E202" i="45"/>
  <c r="D199" i="45"/>
  <c r="C199" i="45"/>
  <c r="D198" i="45"/>
  <c r="D183" i="45" s="1"/>
  <c r="C198" i="45"/>
  <c r="C183" i="45" s="1"/>
  <c r="D197" i="45"/>
  <c r="D182" i="45" s="1"/>
  <c r="C197" i="45"/>
  <c r="C182" i="45" s="1"/>
  <c r="D196" i="45"/>
  <c r="D181" i="45" s="1"/>
  <c r="C196" i="45"/>
  <c r="C181" i="45" s="1"/>
  <c r="E178" i="45"/>
  <c r="D174" i="45"/>
  <c r="C174" i="45"/>
  <c r="D173" i="45"/>
  <c r="C173" i="45"/>
  <c r="D172" i="45"/>
  <c r="C172" i="45"/>
  <c r="D171" i="45"/>
  <c r="C171" i="45"/>
  <c r="E168" i="45"/>
  <c r="D164" i="45"/>
  <c r="C164" i="45"/>
  <c r="E163" i="45"/>
  <c r="D159" i="45"/>
  <c r="C159" i="45"/>
  <c r="D158" i="45"/>
  <c r="C158" i="45"/>
  <c r="D157" i="45"/>
  <c r="C157" i="45"/>
  <c r="D156" i="45"/>
  <c r="C156" i="45"/>
  <c r="E153" i="45"/>
  <c r="D149" i="45"/>
  <c r="C149" i="45"/>
  <c r="E148" i="45"/>
  <c r="D144" i="45"/>
  <c r="C144" i="45"/>
  <c r="D143" i="45"/>
  <c r="C143" i="45"/>
  <c r="D142" i="45"/>
  <c r="C142" i="45"/>
  <c r="D141" i="45"/>
  <c r="C141" i="45"/>
  <c r="E133" i="45"/>
  <c r="D129" i="45"/>
  <c r="C129" i="45"/>
  <c r="D128" i="45"/>
  <c r="C128" i="45"/>
  <c r="D127" i="45"/>
  <c r="C127" i="45"/>
  <c r="D126" i="45"/>
  <c r="C126" i="45"/>
  <c r="E123" i="45"/>
  <c r="D119" i="45"/>
  <c r="C119" i="45"/>
  <c r="D114" i="45"/>
  <c r="C114" i="45"/>
  <c r="D113" i="45"/>
  <c r="C113" i="45"/>
  <c r="D112" i="45"/>
  <c r="C112" i="45"/>
  <c r="D111" i="45"/>
  <c r="C111" i="45"/>
  <c r="E108" i="45"/>
  <c r="E107" i="45"/>
  <c r="D104" i="45"/>
  <c r="C104" i="45"/>
  <c r="E103" i="45"/>
  <c r="D99" i="45"/>
  <c r="C99" i="45"/>
  <c r="E96" i="45"/>
  <c r="D94" i="45"/>
  <c r="C94" i="45"/>
  <c r="E93" i="45"/>
  <c r="D89" i="45"/>
  <c r="C89" i="45"/>
  <c r="E88" i="45"/>
  <c r="D84" i="45"/>
  <c r="C84" i="45"/>
  <c r="E83" i="45"/>
  <c r="D79" i="45"/>
  <c r="C79" i="45"/>
  <c r="E78" i="45"/>
  <c r="D74" i="45"/>
  <c r="C74" i="45"/>
  <c r="E73" i="45"/>
  <c r="D69" i="45"/>
  <c r="C69" i="45"/>
  <c r="E68" i="45"/>
  <c r="D64" i="45"/>
  <c r="C64" i="45"/>
  <c r="E63" i="45"/>
  <c r="D59" i="45"/>
  <c r="C59" i="45"/>
  <c r="D58" i="45"/>
  <c r="C58" i="45"/>
  <c r="D57" i="45"/>
  <c r="C57" i="45"/>
  <c r="D56" i="45"/>
  <c r="C56" i="45"/>
  <c r="E47" i="45"/>
  <c r="D44" i="45"/>
  <c r="C44" i="45"/>
  <c r="D43" i="45"/>
  <c r="C43" i="45"/>
  <c r="D42" i="45"/>
  <c r="C42" i="45"/>
  <c r="D41" i="45"/>
  <c r="C41" i="45"/>
  <c r="E38" i="45"/>
  <c r="D34" i="45"/>
  <c r="C34" i="45"/>
  <c r="D33" i="45"/>
  <c r="C33" i="45"/>
  <c r="D32" i="45"/>
  <c r="C32" i="45"/>
  <c r="D31" i="45"/>
  <c r="C31" i="45"/>
  <c r="E28" i="45"/>
  <c r="E27" i="45"/>
  <c r="D24" i="45"/>
  <c r="C24" i="45"/>
  <c r="D646" i="45" l="1"/>
  <c r="D206" i="45"/>
  <c r="D795" i="45"/>
  <c r="D694" i="45"/>
  <c r="E720" i="45"/>
  <c r="D840" i="45"/>
  <c r="E564" i="45"/>
  <c r="D551" i="45"/>
  <c r="D680" i="45"/>
  <c r="E79" i="45"/>
  <c r="E89" i="45"/>
  <c r="D552" i="45"/>
  <c r="E84" i="45"/>
  <c r="D407" i="45"/>
  <c r="C314" i="45"/>
  <c r="E652" i="45"/>
  <c r="E654" i="45"/>
  <c r="D748" i="45"/>
  <c r="D434" i="45"/>
  <c r="D494" i="45"/>
  <c r="D594" i="45"/>
  <c r="E159" i="45"/>
  <c r="C407" i="45"/>
  <c r="E339" i="45"/>
  <c r="E730" i="45"/>
  <c r="C406" i="45"/>
  <c r="C408" i="45"/>
  <c r="E164" i="45"/>
  <c r="E319" i="45"/>
  <c r="D406" i="45"/>
  <c r="D408" i="45"/>
  <c r="E438" i="45"/>
  <c r="E755" i="45"/>
  <c r="E174" i="45"/>
  <c r="D304" i="45"/>
  <c r="E446" i="45"/>
  <c r="E529" i="45"/>
  <c r="E479" i="45"/>
  <c r="E469" i="45"/>
  <c r="E229" i="45"/>
  <c r="D109" i="45"/>
  <c r="E94" i="45"/>
  <c r="E34" i="45"/>
  <c r="D301" i="45"/>
  <c r="E382" i="45"/>
  <c r="C853" i="45"/>
  <c r="D379" i="45"/>
  <c r="D775" i="45"/>
  <c r="E368" i="45"/>
  <c r="E384" i="45"/>
  <c r="E574" i="45"/>
  <c r="D747" i="45"/>
  <c r="E800" i="45"/>
  <c r="E149" i="45"/>
  <c r="E274" i="45"/>
  <c r="E309" i="45"/>
  <c r="E399" i="45"/>
  <c r="E429" i="45"/>
  <c r="E449" i="45"/>
  <c r="E468" i="45"/>
  <c r="E519" i="45"/>
  <c r="E544" i="45"/>
  <c r="E584" i="45"/>
  <c r="E788" i="45"/>
  <c r="C419" i="45"/>
  <c r="E498" i="45"/>
  <c r="C607" i="45"/>
  <c r="C840" i="45"/>
  <c r="C302" i="45"/>
  <c r="C324" i="45"/>
  <c r="E338" i="45"/>
  <c r="E374" i="45"/>
  <c r="C394" i="45"/>
  <c r="E398" i="45"/>
  <c r="C508" i="45"/>
  <c r="E508" i="45" s="1"/>
  <c r="D507" i="45"/>
  <c r="E534" i="45"/>
  <c r="E559" i="45"/>
  <c r="C579" i="45"/>
  <c r="E599" i="45"/>
  <c r="E614" i="45"/>
  <c r="C621" i="45"/>
  <c r="C693" i="45"/>
  <c r="E699" i="45"/>
  <c r="C735" i="45"/>
  <c r="E779" i="45"/>
  <c r="C785" i="45"/>
  <c r="C808" i="45"/>
  <c r="D52" i="45"/>
  <c r="E144" i="45"/>
  <c r="C154" i="45"/>
  <c r="E198" i="45"/>
  <c r="E214" i="45"/>
  <c r="E219" i="45"/>
  <c r="E239" i="45"/>
  <c r="E249" i="45"/>
  <c r="E259" i="45"/>
  <c r="E308" i="45"/>
  <c r="D302" i="45"/>
  <c r="C362" i="45"/>
  <c r="E369" i="45"/>
  <c r="D394" i="45"/>
  <c r="E439" i="45"/>
  <c r="C463" i="45"/>
  <c r="C539" i="45"/>
  <c r="D579" i="45"/>
  <c r="C608" i="45"/>
  <c r="E628" i="45"/>
  <c r="E728" i="45"/>
  <c r="D750" i="45"/>
  <c r="E765" i="45"/>
  <c r="C807" i="45"/>
  <c r="D808" i="45"/>
  <c r="E813" i="45"/>
  <c r="E815" i="45"/>
  <c r="E865" i="45"/>
  <c r="E57" i="45"/>
  <c r="E224" i="45"/>
  <c r="C494" i="45"/>
  <c r="D807" i="45"/>
  <c r="E844" i="45"/>
  <c r="E859" i="45"/>
  <c r="E24" i="45"/>
  <c r="E119" i="45"/>
  <c r="E293" i="45"/>
  <c r="E329" i="45"/>
  <c r="E489" i="45"/>
  <c r="E514" i="45"/>
  <c r="E583" i="45"/>
  <c r="C609" i="45"/>
  <c r="C664" i="45"/>
  <c r="E685" i="45"/>
  <c r="E74" i="45"/>
  <c r="C29" i="45"/>
  <c r="E56" i="45"/>
  <c r="E69" i="45"/>
  <c r="C51" i="45"/>
  <c r="C109" i="45"/>
  <c r="E158" i="45"/>
  <c r="E199" i="45"/>
  <c r="E234" i="45"/>
  <c r="E273" i="45"/>
  <c r="C289" i="45"/>
  <c r="E292" i="45"/>
  <c r="E294" i="45"/>
  <c r="E328" i="45"/>
  <c r="C334" i="45"/>
  <c r="C348" i="45"/>
  <c r="C364" i="45"/>
  <c r="E389" i="45"/>
  <c r="E424" i="45"/>
  <c r="D462" i="45"/>
  <c r="D461" i="45"/>
  <c r="D484" i="45"/>
  <c r="E499" i="45"/>
  <c r="C507" i="45"/>
  <c r="E513" i="45"/>
  <c r="D554" i="45"/>
  <c r="E589" i="45"/>
  <c r="E598" i="45"/>
  <c r="C606" i="45"/>
  <c r="E613" i="45"/>
  <c r="E629" i="45"/>
  <c r="E684" i="45"/>
  <c r="C692" i="45"/>
  <c r="E710" i="45"/>
  <c r="E739" i="45"/>
  <c r="E760" i="45"/>
  <c r="E780" i="45"/>
  <c r="E798" i="45"/>
  <c r="C810" i="45"/>
  <c r="C809" i="45"/>
  <c r="C16" i="45"/>
  <c r="C18" i="45"/>
  <c r="D29" i="45"/>
  <c r="C137" i="45"/>
  <c r="E33" i="45"/>
  <c r="C19" i="45"/>
  <c r="C39" i="45"/>
  <c r="D139" i="45"/>
  <c r="D54" i="45"/>
  <c r="E128" i="45"/>
  <c r="D136" i="45"/>
  <c r="D169" i="45"/>
  <c r="E244" i="45"/>
  <c r="E213" i="45"/>
  <c r="C623" i="45"/>
  <c r="C624" i="45"/>
  <c r="C569" i="45"/>
  <c r="E860" i="45"/>
  <c r="C854" i="45"/>
  <c r="E488" i="45"/>
  <c r="D463" i="45"/>
  <c r="E467" i="45"/>
  <c r="E474" i="45"/>
  <c r="D19" i="45"/>
  <c r="C138" i="45"/>
  <c r="D154" i="45"/>
  <c r="E383" i="45"/>
  <c r="D363" i="45"/>
  <c r="E354" i="45"/>
  <c r="E448" i="45"/>
  <c r="C444" i="45"/>
  <c r="E543" i="45"/>
  <c r="D509" i="45"/>
  <c r="E129" i="45"/>
  <c r="E58" i="45"/>
  <c r="C53" i="45"/>
  <c r="C54" i="45"/>
  <c r="E845" i="45"/>
  <c r="C825" i="45"/>
  <c r="E835" i="45"/>
  <c r="E829" i="45"/>
  <c r="D810" i="45"/>
  <c r="E820" i="45"/>
  <c r="E814" i="45"/>
  <c r="C303" i="45"/>
  <c r="E790" i="45"/>
  <c r="E754" i="45"/>
  <c r="E770" i="45"/>
  <c r="C749" i="45"/>
  <c r="D749" i="45"/>
  <c r="E740" i="45"/>
  <c r="E715" i="45"/>
  <c r="C695" i="45"/>
  <c r="E705" i="45"/>
  <c r="E700" i="45"/>
  <c r="E659" i="45"/>
  <c r="D608" i="45"/>
  <c r="C524" i="45"/>
  <c r="C506" i="45"/>
  <c r="E526" i="45"/>
  <c r="E143" i="45"/>
  <c r="E173" i="45"/>
  <c r="C304" i="45"/>
  <c r="C301" i="45"/>
  <c r="D364" i="45"/>
  <c r="D361" i="45"/>
  <c r="C554" i="45"/>
  <c r="C551" i="45"/>
  <c r="D624" i="45"/>
  <c r="D621" i="45"/>
  <c r="D16" i="45"/>
  <c r="D39" i="45"/>
  <c r="D17" i="45"/>
  <c r="E59" i="45"/>
  <c r="E99" i="45"/>
  <c r="E113" i="45"/>
  <c r="D53" i="45"/>
  <c r="D138" i="45"/>
  <c r="D194" i="45"/>
  <c r="E353" i="45"/>
  <c r="D348" i="45"/>
  <c r="D349" i="45"/>
  <c r="D623" i="45"/>
  <c r="C649" i="45"/>
  <c r="C725" i="45"/>
  <c r="C694" i="45"/>
  <c r="E23" i="45"/>
  <c r="D18" i="45"/>
  <c r="C136" i="45"/>
  <c r="C169" i="45"/>
  <c r="C209" i="45"/>
  <c r="E211" i="45"/>
  <c r="E22" i="45"/>
  <c r="C17" i="45"/>
  <c r="E64" i="45"/>
  <c r="E104" i="45"/>
  <c r="C379" i="45"/>
  <c r="C361" i="45"/>
  <c r="C553" i="45"/>
  <c r="E558" i="45"/>
  <c r="E42" i="45"/>
  <c r="E44" i="45"/>
  <c r="D51" i="45"/>
  <c r="D124" i="45"/>
  <c r="C124" i="45"/>
  <c r="C52" i="45"/>
  <c r="C139" i="45"/>
  <c r="C194" i="45"/>
  <c r="E197" i="45"/>
  <c r="E212" i="45"/>
  <c r="D209" i="45"/>
  <c r="D254" i="45"/>
  <c r="E258" i="45"/>
  <c r="C347" i="45"/>
  <c r="E352" i="45"/>
  <c r="D524" i="45"/>
  <c r="C269" i="45"/>
  <c r="E423" i="45"/>
  <c r="E698" i="45"/>
  <c r="D695" i="45"/>
  <c r="D693" i="45"/>
  <c r="C855" i="45"/>
  <c r="C852" i="45"/>
  <c r="E858" i="45"/>
  <c r="D855" i="45"/>
  <c r="D853" i="45"/>
  <c r="D314" i="45"/>
  <c r="D303" i="45"/>
  <c r="E318" i="45"/>
  <c r="D324" i="45"/>
  <c r="D334" i="45"/>
  <c r="C349" i="45"/>
  <c r="C346" i="45"/>
  <c r="E367" i="45"/>
  <c r="D362" i="45"/>
  <c r="E447" i="45"/>
  <c r="D444" i="45"/>
  <c r="D464" i="45"/>
  <c r="C462" i="45"/>
  <c r="D506" i="45"/>
  <c r="D539" i="45"/>
  <c r="C552" i="45"/>
  <c r="D622" i="45"/>
  <c r="E653" i="45"/>
  <c r="D649" i="45"/>
  <c r="E789" i="45"/>
  <c r="D785" i="45"/>
  <c r="E142" i="45"/>
  <c r="D137" i="45"/>
  <c r="D269" i="45"/>
  <c r="D289" i="45"/>
  <c r="C363" i="45"/>
  <c r="D419" i="45"/>
  <c r="C434" i="45"/>
  <c r="C464" i="45"/>
  <c r="C461" i="45"/>
  <c r="C484" i="45"/>
  <c r="C509" i="45"/>
  <c r="D553" i="45"/>
  <c r="E573" i="45"/>
  <c r="D569" i="45"/>
  <c r="E697" i="45"/>
  <c r="E830" i="45"/>
  <c r="D825" i="45"/>
  <c r="E857" i="45"/>
  <c r="D609" i="45"/>
  <c r="D606" i="45"/>
  <c r="C748" i="45"/>
  <c r="E454" i="45"/>
  <c r="C594" i="45"/>
  <c r="D607" i="45"/>
  <c r="E665" i="45"/>
  <c r="C680" i="45"/>
  <c r="D725" i="45"/>
  <c r="D692" i="45"/>
  <c r="D735" i="45"/>
  <c r="C750" i="45"/>
  <c r="C747" i="45"/>
  <c r="C775" i="45"/>
  <c r="C795" i="45"/>
  <c r="D549" i="45" l="1"/>
  <c r="E289" i="45"/>
  <c r="E785" i="45"/>
  <c r="E554" i="45"/>
  <c r="E304" i="45"/>
  <c r="E725" i="45"/>
  <c r="D11" i="45"/>
  <c r="E324" i="45"/>
  <c r="E609" i="45"/>
  <c r="E647" i="45"/>
  <c r="C11" i="45"/>
  <c r="D10" i="45"/>
  <c r="D805" i="45"/>
  <c r="C10" i="45"/>
  <c r="D12" i="45"/>
  <c r="C12" i="45"/>
  <c r="D745" i="45"/>
  <c r="E348" i="45"/>
  <c r="E624" i="45"/>
  <c r="E808" i="45"/>
  <c r="E569" i="45"/>
  <c r="E154" i="45"/>
  <c r="E362" i="45"/>
  <c r="E394" i="45"/>
  <c r="D299" i="45"/>
  <c r="E314" i="45"/>
  <c r="E408" i="45"/>
  <c r="D404" i="45"/>
  <c r="E524" i="45"/>
  <c r="E484" i="45"/>
  <c r="E53" i="45"/>
  <c r="E334" i="45"/>
  <c r="E182" i="45"/>
  <c r="E648" i="45"/>
  <c r="C805" i="45"/>
  <c r="E608" i="45"/>
  <c r="E29" i="45"/>
  <c r="E579" i="45"/>
  <c r="E840" i="45"/>
  <c r="E539" i="45"/>
  <c r="E137" i="45"/>
  <c r="E434" i="45"/>
  <c r="E748" i="45"/>
  <c r="E680" i="45"/>
  <c r="E169" i="45"/>
  <c r="E623" i="45"/>
  <c r="E735" i="45"/>
  <c r="E462" i="45"/>
  <c r="E693" i="45"/>
  <c r="E254" i="45"/>
  <c r="C179" i="45"/>
  <c r="E183" i="45"/>
  <c r="E364" i="45"/>
  <c r="E463" i="45"/>
  <c r="E406" i="45"/>
  <c r="E139" i="45"/>
  <c r="C504" i="45"/>
  <c r="E54" i="45"/>
  <c r="E509" i="45"/>
  <c r="E854" i="45"/>
  <c r="C619" i="45"/>
  <c r="E750" i="45"/>
  <c r="E594" i="45"/>
  <c r="E419" i="45"/>
  <c r="C344" i="45"/>
  <c r="E694" i="45"/>
  <c r="C604" i="45"/>
  <c r="E795" i="45"/>
  <c r="E775" i="45"/>
  <c r="E649" i="45"/>
  <c r="E347" i="45"/>
  <c r="E124" i="45"/>
  <c r="E379" i="45"/>
  <c r="C644" i="45"/>
  <c r="E109" i="45"/>
  <c r="E664" i="45"/>
  <c r="E809" i="45"/>
  <c r="E810" i="45"/>
  <c r="E19" i="45"/>
  <c r="E208" i="45"/>
  <c r="C204" i="45"/>
  <c r="E494" i="45"/>
  <c r="E39" i="45"/>
  <c r="C49" i="45"/>
  <c r="E269" i="45"/>
  <c r="E209" i="45"/>
  <c r="D459" i="45"/>
  <c r="E464" i="45"/>
  <c r="D179" i="45"/>
  <c r="C134" i="45"/>
  <c r="E138" i="45"/>
  <c r="E407" i="45"/>
  <c r="E444" i="45"/>
  <c r="E825" i="45"/>
  <c r="E303" i="45"/>
  <c r="C299" i="45"/>
  <c r="E749" i="45"/>
  <c r="E695" i="45"/>
  <c r="C690" i="45"/>
  <c r="D644" i="45"/>
  <c r="E853" i="45"/>
  <c r="D850" i="45"/>
  <c r="E18" i="45"/>
  <c r="E363" i="45"/>
  <c r="E17" i="45"/>
  <c r="E855" i="45"/>
  <c r="C359" i="45"/>
  <c r="E194" i="45"/>
  <c r="C549" i="45"/>
  <c r="D134" i="45"/>
  <c r="C459" i="45"/>
  <c r="D204" i="45"/>
  <c r="E206" i="45"/>
  <c r="C14" i="45"/>
  <c r="D14" i="45"/>
  <c r="E52" i="45"/>
  <c r="C745" i="45"/>
  <c r="E692" i="45"/>
  <c r="D690" i="45"/>
  <c r="D604" i="45"/>
  <c r="E553" i="45"/>
  <c r="D344" i="45"/>
  <c r="D504" i="45"/>
  <c r="E506" i="45"/>
  <c r="C850" i="45"/>
  <c r="E852" i="45"/>
  <c r="E207" i="45"/>
  <c r="E51" i="45"/>
  <c r="D49" i="45"/>
  <c r="C404" i="45"/>
  <c r="E349" i="45"/>
  <c r="D619" i="45"/>
  <c r="D359" i="45"/>
  <c r="E805" i="45" l="1"/>
  <c r="E179" i="45"/>
  <c r="E49" i="45"/>
  <c r="E619" i="45"/>
  <c r="E344" i="45"/>
  <c r="E299" i="45"/>
  <c r="E504" i="45"/>
  <c r="E14" i="45"/>
  <c r="E204" i="45"/>
  <c r="E404" i="45"/>
  <c r="E549" i="45"/>
  <c r="E745" i="45"/>
  <c r="E644" i="45"/>
  <c r="E604" i="45"/>
  <c r="E459" i="45"/>
  <c r="E134" i="45"/>
  <c r="E359" i="45"/>
  <c r="E12" i="45"/>
  <c r="E690" i="45"/>
  <c r="C8" i="45"/>
  <c r="E11" i="45"/>
  <c r="E10" i="45"/>
  <c r="D8" i="45"/>
  <c r="E850" i="45"/>
  <c r="E8" i="45" l="1"/>
</calcChain>
</file>

<file path=xl/sharedStrings.xml><?xml version="1.0" encoding="utf-8"?>
<sst xmlns="http://schemas.openxmlformats.org/spreadsheetml/2006/main" count="1222" uniqueCount="253">
  <si>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</si>
  <si>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</si>
  <si>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</si>
  <si>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</si>
  <si>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</si>
  <si>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</si>
  <si>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</si>
  <si>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</si>
  <si>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</si>
  <si>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</si>
  <si>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</si>
  <si>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</si>
  <si>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</si>
  <si>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</si>
  <si>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</si>
  <si>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</si>
  <si>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</si>
  <si>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</si>
  <si>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</si>
  <si>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</si>
  <si>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</si>
  <si>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</si>
  <si>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</si>
  <si>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</si>
  <si>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</si>
  <si>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</si>
  <si>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</si>
  <si>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</si>
  <si>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</si>
  <si>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</si>
  <si>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</si>
  <si>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</si>
  <si>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</si>
  <si>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</si>
  <si>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</si>
  <si>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</si>
  <si>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</si>
  <si>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</si>
  <si>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</si>
  <si>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</si>
  <si>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</si>
  <si>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</si>
  <si>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</si>
  <si>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</si>
  <si>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</si>
  <si>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</si>
  <si>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</si>
  <si>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</si>
  <si>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</si>
  <si>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</si>
  <si>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</si>
  <si>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</si>
  <si>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</si>
  <si>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</si>
  <si>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</si>
  <si>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</si>
  <si>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</si>
  <si>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</si>
  <si>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</si>
  <si>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</si>
  <si>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</si>
  <si>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</si>
  <si>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</si>
  <si>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</si>
  <si>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</si>
  <si>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</si>
  <si>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</si>
  <si>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</si>
  <si>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</si>
  <si>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</si>
  <si>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</si>
  <si>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</si>
  <si>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</si>
  <si>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</si>
  <si>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</si>
  <si>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</si>
  <si>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</si>
  <si>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</si>
  <si>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</si>
  <si>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</si>
  <si>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</si>
  <si>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</si>
  <si>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</si>
  <si>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</si>
  <si>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</si>
  <si>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</si>
  <si>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</si>
  <si>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</si>
  <si>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</si>
  <si>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</si>
  <si>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</si>
  <si>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</si>
  <si>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</si>
  <si>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</si>
  <si>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</si>
  <si>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</si>
  <si>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</si>
  <si>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</si>
  <si>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</si>
  <si>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</si>
  <si>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</si>
  <si>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</si>
  <si>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</si>
  <si>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</si>
  <si>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</si>
  <si>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</si>
  <si>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</si>
  <si>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</si>
  <si>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</si>
  <si>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</si>
  <si>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</si>
  <si>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</si>
  <si>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</si>
  <si>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</si>
  <si>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</si>
  <si>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</si>
  <si>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</si>
  <si>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</si>
  <si>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</si>
  <si>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</si>
  <si>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</si>
  <si>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</si>
  <si>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</si>
  <si>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</si>
  <si>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</si>
  <si>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</si>
  <si>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</si>
  <si>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</si>
  <si>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</si>
  <si>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</si>
  <si>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</si>
  <si>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</si>
  <si>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</si>
  <si>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</si>
  <si>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</si>
  <si>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</si>
  <si>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</si>
  <si>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</si>
  <si>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</si>
  <si>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</si>
  <si>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</si>
  <si>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</si>
  <si>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</si>
  <si>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</si>
  <si>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</si>
  <si>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</si>
  <si>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</si>
  <si>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</si>
  <si>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</si>
  <si>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</si>
  <si>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</si>
  <si>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</si>
  <si>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</si>
  <si>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</si>
  <si>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</si>
  <si>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</si>
  <si>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</si>
  <si>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</si>
  <si>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</si>
  <si>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</si>
  <si>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</si>
  <si>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</si>
  <si>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</si>
  <si>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</si>
  <si>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</si>
  <si>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</si>
  <si>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</si>
  <si>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</si>
  <si>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</si>
  <si>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</si>
  <si>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</si>
  <si>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</si>
  <si>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</si>
  <si>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</si>
  <si>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</si>
  <si>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</si>
  <si>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</si>
  <si>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</si>
  <si>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</si>
  <si>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</si>
  <si>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</si>
  <si>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</si>
  <si>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</si>
  <si>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</si>
  <si>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</si>
  <si>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</si>
  <si>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</si>
  <si>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</si>
  <si>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</si>
  <si>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</si>
  <si>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</si>
  <si>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</si>
  <si>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</si>
  <si>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</si>
  <si>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</si>
  <si>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</si>
  <si>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</si>
  <si>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</si>
  <si>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</si>
  <si>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</si>
  <si>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</si>
  <si>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</si>
  <si>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</si>
  <si>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</si>
  <si>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</si>
  <si>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</si>
  <si>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</si>
  <si>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</si>
  <si>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</si>
  <si>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</si>
  <si>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</si>
  <si>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</si>
  <si>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</si>
  <si>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</si>
  <si>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</si>
  <si>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</si>
  <si>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</si>
  <si>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</si>
  <si>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</si>
  <si>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</si>
  <si>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</si>
  <si>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</si>
  <si>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</si>
  <si>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</si>
  <si>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</si>
  <si>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Основное мероприятие "Реализация мероприятий регионального проекта "Комплексная система обращения с твердыми коммунальными отходами"</t>
  </si>
  <si>
    <t>Подпрограмма "Обращение с отходами, в том числе с твердыми коммунальными отходами,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</si>
  <si>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4.2.</t>
  </si>
  <si>
    <t>Основное мероприятие "Мероприятия в области содействия занятости населения"</t>
  </si>
  <si>
    <t>8.2.</t>
  </si>
  <si>
    <t>8.3.</t>
  </si>
  <si>
    <t>9.4.</t>
  </si>
  <si>
    <t>12.4.</t>
  </si>
  <si>
    <t>14.2.</t>
  </si>
  <si>
    <t>15.3.</t>
  </si>
  <si>
    <t>17.4.</t>
  </si>
  <si>
    <t>Основное мероприятие "Газификация  территории г. Чебоксары"</t>
  </si>
  <si>
    <t>15.4.</t>
  </si>
  <si>
    <t>Основное мероприятие "Водоотведение и очистка бытовых сточных вод"</t>
  </si>
  <si>
    <t xml:space="preserve">в разрезе муниципальных программ по состоянию на 01.02.2023 года </t>
  </si>
  <si>
    <t>Кассовое исполнение             на 01.02.2023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</si>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</sst>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67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2" fillId="4" borderId="1" xfId="0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73"/>
  <sheetViews>
    <sheetView tabSelected="1" view="pageBreakPreview" topLeftCell="A848" zoomScale="98" zoomScaleNormal="100" zoomScaleSheetLayoutView="98" workbookViewId="0">
      <selection activeCell="F871" sqref="F871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2" spans="1:6" ht="18.75" customHeight="1" x14ac:dyDescent="0.3">
      <c r="A2" s="61" t="s">
        <v>203</v>
      </c>
      <c r="B2" s="61"/>
      <c r="C2" s="61"/>
      <c r="D2" s="61"/>
      <c r="E2" s="61"/>
    </row>
    <row r="3" spans="1:6" ht="18.75" customHeight="1" x14ac:dyDescent="0.3">
      <c r="A3" s="62" t="s">
        <v>239</v>
      </c>
      <c r="B3" s="62"/>
      <c r="C3" s="62"/>
      <c r="D3" s="62"/>
      <c r="E3" s="62"/>
    </row>
    <row r="4" spans="1:6" x14ac:dyDescent="0.2">
      <c r="B4" s="3"/>
      <c r="C4" s="18"/>
      <c r="D4" s="18"/>
      <c r="E4" s="33"/>
    </row>
    <row r="5" spans="1:6" x14ac:dyDescent="0.25">
      <c r="C5" s="34"/>
      <c r="D5" s="63" t="s">
        <v>164</v>
      </c>
      <c r="E5" s="63"/>
    </row>
    <row r="6" spans="1:6" ht="47.25" x14ac:dyDescent="0.2">
      <c r="A6" s="35" t="s">
        <v>162</v>
      </c>
      <c r="B6" s="36" t="s">
        <v>161</v>
      </c>
      <c r="C6" s="16" t="s">
        <v>252</v>
      </c>
      <c r="D6" s="16" t="s">
        <v>240</v>
      </c>
      <c r="E6" s="37" t="s">
        <v>163</v>
      </c>
    </row>
    <row r="7" spans="1:6" x14ac:dyDescent="0.2">
      <c r="A7" s="4">
        <v>1</v>
      </c>
      <c r="B7" s="4" t="s">
        <v>202</v>
      </c>
      <c r="C7" s="26" t="s">
        <v>204</v>
      </c>
      <c r="D7" s="26" t="s">
        <v>1</v>
      </c>
      <c r="E7" s="26" t="s">
        <v>2</v>
      </c>
    </row>
    <row r="8" spans="1:6" x14ac:dyDescent="0.25">
      <c r="A8" s="38"/>
      <c r="B8" s="39" t="s">
        <v>156</v>
      </c>
      <c r="C8" s="40">
        <f>C10+C11+C12</f>
        <v>14387752539.029999</v>
      </c>
      <c r="D8" s="40">
        <f>D10+D11+D12</f>
        <v>722337106.9000001</v>
      </c>
      <c r="E8" s="41">
        <f>D8/C8*100</f>
        <v>5.0204999352087762</v>
      </c>
      <c r="F8" s="57"/>
    </row>
    <row r="9" spans="1:6" x14ac:dyDescent="0.2">
      <c r="A9" s="6"/>
      <c r="B9" s="1" t="s">
        <v>157</v>
      </c>
      <c r="C9" s="17"/>
      <c r="D9" s="17"/>
      <c r="E9" s="42"/>
      <c r="F9" s="57"/>
    </row>
    <row r="10" spans="1:6" x14ac:dyDescent="0.2">
      <c r="A10" s="6"/>
      <c r="B10" s="2" t="s">
        <v>158</v>
      </c>
      <c r="C10" s="43">
        <f t="shared" ref="C10:D12" si="0">C16+C51+C136+C181+C206+C301+C346+C361+C406+C461+C506+C551+C621+C646+C692+C747+C807+C852+C606</f>
        <v>928985039.25999999</v>
      </c>
      <c r="D10" s="43">
        <f t="shared" si="0"/>
        <v>225347.73</v>
      </c>
      <c r="E10" s="42">
        <f t="shared" ref="E10:E12" si="1">D10/C10*100</f>
        <v>2.4257412173128736E-2</v>
      </c>
      <c r="F10" s="57"/>
    </row>
    <row r="11" spans="1:6" x14ac:dyDescent="0.2">
      <c r="A11" s="6"/>
      <c r="B11" s="2" t="s">
        <v>159</v>
      </c>
      <c r="C11" s="43">
        <f t="shared" si="0"/>
        <v>7896420499.7699995</v>
      </c>
      <c r="D11" s="43">
        <f t="shared" si="0"/>
        <v>479318825.63</v>
      </c>
      <c r="E11" s="42">
        <f t="shared" si="1"/>
        <v>6.0700772665787142</v>
      </c>
      <c r="F11" s="57"/>
    </row>
    <row r="12" spans="1:6" x14ac:dyDescent="0.2">
      <c r="A12" s="6"/>
      <c r="B12" s="2" t="s">
        <v>160</v>
      </c>
      <c r="C12" s="43">
        <f t="shared" si="0"/>
        <v>5562347000</v>
      </c>
      <c r="D12" s="43">
        <f t="shared" si="0"/>
        <v>242792933.54000002</v>
      </c>
      <c r="E12" s="42">
        <f t="shared" si="1"/>
        <v>4.3649368430268742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9593300</v>
      </c>
      <c r="D14" s="19">
        <f>D16+D17+D18</f>
        <v>761075.69</v>
      </c>
      <c r="E14" s="44">
        <f>D14/C14*100</f>
        <v>7.9334086289389472</v>
      </c>
      <c r="F14" s="57"/>
    </row>
    <row r="15" spans="1:6" x14ac:dyDescent="0.2">
      <c r="A15" s="7"/>
      <c r="B15" s="1" t="s">
        <v>157</v>
      </c>
      <c r="C15" s="19"/>
      <c r="D15" s="20"/>
      <c r="E15" s="13"/>
      <c r="F15" s="57"/>
    </row>
    <row r="16" spans="1:6" x14ac:dyDescent="0.2">
      <c r="A16" s="7"/>
      <c r="B16" s="2" t="s">
        <v>158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159</v>
      </c>
      <c r="C17" s="19">
        <f t="shared" si="2"/>
        <v>2490600</v>
      </c>
      <c r="D17" s="19">
        <f t="shared" si="2"/>
        <v>14046.35</v>
      </c>
      <c r="E17" s="45">
        <f t="shared" ref="E17:E89" si="3">D17/C17*100</f>
        <v>0.56397454428651728</v>
      </c>
      <c r="F17" s="57"/>
    </row>
    <row r="18" spans="1:6" x14ac:dyDescent="0.2">
      <c r="A18" s="7"/>
      <c r="B18" s="2" t="s">
        <v>160</v>
      </c>
      <c r="C18" s="19">
        <f t="shared" si="2"/>
        <v>7102700</v>
      </c>
      <c r="D18" s="19">
        <f t="shared" si="2"/>
        <v>747029.34</v>
      </c>
      <c r="E18" s="45">
        <f t="shared" si="3"/>
        <v>10.517540371971222</v>
      </c>
      <c r="F18" s="57"/>
    </row>
    <row r="19" spans="1:6" ht="31.5" x14ac:dyDescent="0.2">
      <c r="A19" s="10" t="s">
        <v>5</v>
      </c>
      <c r="B19" s="28" t="s">
        <v>241</v>
      </c>
      <c r="C19" s="22">
        <f>C21+C22+C23</f>
        <v>6085700</v>
      </c>
      <c r="D19" s="22">
        <f>D21+D22+D23</f>
        <v>294022.8</v>
      </c>
      <c r="E19" s="13">
        <f t="shared" si="3"/>
        <v>4.8313719046288837</v>
      </c>
      <c r="F19" s="57"/>
    </row>
    <row r="20" spans="1:6" x14ac:dyDescent="0.2">
      <c r="A20" s="10"/>
      <c r="B20" s="1" t="s">
        <v>157</v>
      </c>
      <c r="C20" s="22"/>
      <c r="D20" s="21"/>
      <c r="E20" s="13"/>
      <c r="F20" s="57"/>
    </row>
    <row r="21" spans="1:6" x14ac:dyDescent="0.2">
      <c r="A21" s="7"/>
      <c r="B21" s="1" t="s">
        <v>158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159</v>
      </c>
      <c r="C22" s="22">
        <f t="shared" si="4"/>
        <v>1212500</v>
      </c>
      <c r="D22" s="22">
        <f t="shared" si="4"/>
        <v>0</v>
      </c>
      <c r="E22" s="13">
        <f t="shared" si="3"/>
        <v>0</v>
      </c>
      <c r="F22" s="57"/>
    </row>
    <row r="23" spans="1:6" x14ac:dyDescent="0.2">
      <c r="A23" s="7"/>
      <c r="B23" s="1" t="s">
        <v>160</v>
      </c>
      <c r="C23" s="22">
        <f t="shared" si="4"/>
        <v>4873200</v>
      </c>
      <c r="D23" s="22">
        <f t="shared" si="4"/>
        <v>294022.8</v>
      </c>
      <c r="E23" s="13">
        <f t="shared" si="3"/>
        <v>6.0334646638758924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6085700</v>
      </c>
      <c r="D24" s="22">
        <f>D26+D27+D28</f>
        <v>294022.8</v>
      </c>
      <c r="E24" s="13">
        <f t="shared" si="3"/>
        <v>4.8313719046288837</v>
      </c>
      <c r="F24" s="57"/>
    </row>
    <row r="25" spans="1:6" x14ac:dyDescent="0.2">
      <c r="A25" s="10"/>
      <c r="B25" s="1" t="s">
        <v>157</v>
      </c>
      <c r="C25" s="22"/>
      <c r="D25" s="17"/>
      <c r="E25" s="13"/>
      <c r="F25" s="57"/>
    </row>
    <row r="26" spans="1:6" x14ac:dyDescent="0.2">
      <c r="A26" s="10"/>
      <c r="B26" s="1" t="s">
        <v>158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159</v>
      </c>
      <c r="C27" s="22">
        <v>1212500</v>
      </c>
      <c r="D27" s="17">
        <v>0</v>
      </c>
      <c r="E27" s="13">
        <f t="shared" si="3"/>
        <v>0</v>
      </c>
      <c r="F27" s="57"/>
    </row>
    <row r="28" spans="1:6" x14ac:dyDescent="0.2">
      <c r="A28" s="10"/>
      <c r="B28" s="1" t="s">
        <v>160</v>
      </c>
      <c r="C28" s="22">
        <v>4873200</v>
      </c>
      <c r="D28" s="17">
        <v>294022.8</v>
      </c>
      <c r="E28" s="13">
        <f t="shared" si="3"/>
        <v>6.0334646638758924</v>
      </c>
      <c r="F28" s="57"/>
    </row>
    <row r="29" spans="1:6" ht="31.5" x14ac:dyDescent="0.2">
      <c r="A29" s="10" t="s">
        <v>7</v>
      </c>
      <c r="B29" s="28" t="s">
        <v>165</v>
      </c>
      <c r="C29" s="22">
        <f>C31+C32+C33</f>
        <v>2229500</v>
      </c>
      <c r="D29" s="22">
        <f>D31+D32+D33</f>
        <v>453006.54</v>
      </c>
      <c r="E29" s="13">
        <f t="shared" si="3"/>
        <v>20.318750392464676</v>
      </c>
      <c r="F29" s="57"/>
    </row>
    <row r="30" spans="1:6" x14ac:dyDescent="0.2">
      <c r="A30" s="10"/>
      <c r="B30" s="1" t="s">
        <v>157</v>
      </c>
      <c r="C30" s="22"/>
      <c r="D30" s="20"/>
      <c r="E30" s="13"/>
      <c r="F30" s="57"/>
    </row>
    <row r="31" spans="1:6" x14ac:dyDescent="0.2">
      <c r="A31" s="10"/>
      <c r="B31" s="1" t="s">
        <v>158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159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160</v>
      </c>
      <c r="C33" s="22">
        <f t="shared" si="5"/>
        <v>2229500</v>
      </c>
      <c r="D33" s="22">
        <f>D38</f>
        <v>453006.54</v>
      </c>
      <c r="E33" s="13">
        <f t="shared" si="3"/>
        <v>20.318750392464676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2229500</v>
      </c>
      <c r="D34" s="22">
        <f>D36+D37+D38</f>
        <v>453006.54</v>
      </c>
      <c r="E34" s="13">
        <f t="shared" si="3"/>
        <v>20.318750392464676</v>
      </c>
      <c r="F34" s="57"/>
    </row>
    <row r="35" spans="1:6" x14ac:dyDescent="0.2">
      <c r="A35" s="7"/>
      <c r="B35" s="1" t="s">
        <v>157</v>
      </c>
      <c r="C35" s="22"/>
      <c r="D35" s="17"/>
      <c r="E35" s="13"/>
      <c r="F35" s="57"/>
    </row>
    <row r="36" spans="1:6" x14ac:dyDescent="0.2">
      <c r="A36" s="7"/>
      <c r="B36" s="1" t="s">
        <v>158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159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160</v>
      </c>
      <c r="C38" s="22">
        <v>2229500</v>
      </c>
      <c r="D38" s="17">
        <v>453006.54</v>
      </c>
      <c r="E38" s="13">
        <f t="shared" si="3"/>
        <v>20.318750392464676</v>
      </c>
      <c r="F38" s="57"/>
    </row>
    <row r="39" spans="1:6" ht="31.5" x14ac:dyDescent="0.2">
      <c r="A39" s="10" t="s">
        <v>206</v>
      </c>
      <c r="B39" s="29" t="s">
        <v>242</v>
      </c>
      <c r="C39" s="22">
        <f>C41+C42+C43</f>
        <v>1278100</v>
      </c>
      <c r="D39" s="22">
        <f>D41+D42+D43</f>
        <v>14046.35</v>
      </c>
      <c r="E39" s="13">
        <f t="shared" si="3"/>
        <v>1.099002425475315</v>
      </c>
      <c r="F39" s="57"/>
    </row>
    <row r="40" spans="1:6" x14ac:dyDescent="0.2">
      <c r="A40" s="7"/>
      <c r="B40" s="1" t="s">
        <v>157</v>
      </c>
      <c r="C40" s="22"/>
      <c r="D40" s="17"/>
      <c r="E40" s="13"/>
      <c r="F40" s="57"/>
    </row>
    <row r="41" spans="1:6" x14ac:dyDescent="0.2">
      <c r="A41" s="7"/>
      <c r="B41" s="1" t="s">
        <v>158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159</v>
      </c>
      <c r="C42" s="22">
        <f t="shared" si="6"/>
        <v>1278100</v>
      </c>
      <c r="D42" s="22">
        <f t="shared" si="6"/>
        <v>14046.35</v>
      </c>
      <c r="E42" s="13">
        <f t="shared" si="3"/>
        <v>1.099002425475315</v>
      </c>
      <c r="F42" s="57"/>
    </row>
    <row r="43" spans="1:6" x14ac:dyDescent="0.2">
      <c r="A43" s="7"/>
      <c r="B43" s="1" t="s">
        <v>160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25</v>
      </c>
      <c r="C44" s="22">
        <f>C46+C47+C48</f>
        <v>1278100</v>
      </c>
      <c r="D44" s="22">
        <f>D46+D47+D48</f>
        <v>14046.35</v>
      </c>
      <c r="E44" s="13">
        <f t="shared" si="3"/>
        <v>1.099002425475315</v>
      </c>
      <c r="F44" s="57"/>
    </row>
    <row r="45" spans="1:6" x14ac:dyDescent="0.2">
      <c r="A45" s="7"/>
      <c r="B45" s="1" t="s">
        <v>157</v>
      </c>
      <c r="C45" s="22"/>
      <c r="D45" s="17"/>
      <c r="E45" s="13"/>
      <c r="F45" s="57"/>
    </row>
    <row r="46" spans="1:6" x14ac:dyDescent="0.2">
      <c r="A46" s="7"/>
      <c r="B46" s="1" t="s">
        <v>158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159</v>
      </c>
      <c r="C47" s="22">
        <v>1278100</v>
      </c>
      <c r="D47" s="17">
        <v>14046.35</v>
      </c>
      <c r="E47" s="13">
        <f t="shared" si="3"/>
        <v>1.099002425475315</v>
      </c>
      <c r="F47" s="57"/>
    </row>
    <row r="48" spans="1:6" x14ac:dyDescent="0.2">
      <c r="A48" s="7"/>
      <c r="B48" s="1" t="s">
        <v>160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523950600</v>
      </c>
      <c r="D49" s="19">
        <f>D51+D52+D53</f>
        <v>20658153.390000001</v>
      </c>
      <c r="E49" s="44">
        <f t="shared" si="3"/>
        <v>3.9427673887576424</v>
      </c>
      <c r="F49" s="57"/>
    </row>
    <row r="50" spans="1:6" x14ac:dyDescent="0.2">
      <c r="A50" s="7"/>
      <c r="B50" s="1" t="s">
        <v>157</v>
      </c>
      <c r="C50" s="19"/>
      <c r="D50" s="20"/>
      <c r="E50" s="13"/>
      <c r="F50" s="57"/>
    </row>
    <row r="51" spans="1:6" x14ac:dyDescent="0.2">
      <c r="A51" s="7"/>
      <c r="B51" s="2" t="s">
        <v>158</v>
      </c>
      <c r="C51" s="19">
        <f t="shared" ref="C51:D53" si="7">C56+C111+C126</f>
        <v>5000000</v>
      </c>
      <c r="D51" s="19">
        <f t="shared" si="7"/>
        <v>0</v>
      </c>
      <c r="E51" s="45">
        <f t="shared" si="3"/>
        <v>0</v>
      </c>
      <c r="F51" s="57"/>
    </row>
    <row r="52" spans="1:6" x14ac:dyDescent="0.2">
      <c r="A52" s="7"/>
      <c r="B52" s="2" t="s">
        <v>159</v>
      </c>
      <c r="C52" s="19">
        <f t="shared" si="7"/>
        <v>403000</v>
      </c>
      <c r="D52" s="19">
        <f t="shared" si="7"/>
        <v>0</v>
      </c>
      <c r="E52" s="45">
        <f t="shared" si="3"/>
        <v>0</v>
      </c>
      <c r="F52" s="57"/>
    </row>
    <row r="53" spans="1:6" x14ac:dyDescent="0.2">
      <c r="A53" s="7"/>
      <c r="B53" s="2" t="s">
        <v>160</v>
      </c>
      <c r="C53" s="19">
        <f t="shared" si="7"/>
        <v>518547600</v>
      </c>
      <c r="D53" s="19">
        <f t="shared" si="7"/>
        <v>20658153.390000001</v>
      </c>
      <c r="E53" s="45">
        <f t="shared" si="3"/>
        <v>3.983849002483089</v>
      </c>
      <c r="F53" s="57"/>
    </row>
    <row r="54" spans="1:6" x14ac:dyDescent="0.2">
      <c r="A54" s="10" t="s">
        <v>11</v>
      </c>
      <c r="B54" s="28" t="s">
        <v>197</v>
      </c>
      <c r="C54" s="22">
        <f>C56+C57+C58</f>
        <v>518206900</v>
      </c>
      <c r="D54" s="22">
        <f>D56+D57+D58</f>
        <v>20576990</v>
      </c>
      <c r="E54" s="13">
        <f t="shared" si="3"/>
        <v>3.9708058692387151</v>
      </c>
      <c r="F54" s="57"/>
    </row>
    <row r="55" spans="1:6" x14ac:dyDescent="0.2">
      <c r="A55" s="10"/>
      <c r="B55" s="1" t="s">
        <v>157</v>
      </c>
      <c r="C55" s="22"/>
      <c r="D55" s="21"/>
      <c r="E55" s="13"/>
      <c r="F55" s="57"/>
    </row>
    <row r="56" spans="1:6" x14ac:dyDescent="0.2">
      <c r="A56" s="10"/>
      <c r="B56" s="1" t="s">
        <v>158</v>
      </c>
      <c r="C56" s="22">
        <f t="shared" ref="C56:D58" si="8">C61+C66+C71+C76+C81+C86+C91+C96+C101+C106</f>
        <v>5000000</v>
      </c>
      <c r="D56" s="22">
        <f t="shared" si="8"/>
        <v>0</v>
      </c>
      <c r="E56" s="13">
        <f t="shared" si="3"/>
        <v>0</v>
      </c>
      <c r="F56" s="57"/>
    </row>
    <row r="57" spans="1:6" x14ac:dyDescent="0.2">
      <c r="A57" s="10"/>
      <c r="B57" s="1" t="s">
        <v>159</v>
      </c>
      <c r="C57" s="22">
        <f t="shared" si="8"/>
        <v>403000</v>
      </c>
      <c r="D57" s="22">
        <f t="shared" si="8"/>
        <v>0</v>
      </c>
      <c r="E57" s="13">
        <f t="shared" si="3"/>
        <v>0</v>
      </c>
      <c r="F57" s="57"/>
    </row>
    <row r="58" spans="1:6" x14ac:dyDescent="0.2">
      <c r="A58" s="10"/>
      <c r="B58" s="1" t="s">
        <v>160</v>
      </c>
      <c r="C58" s="22">
        <f t="shared" si="8"/>
        <v>512803900</v>
      </c>
      <c r="D58" s="22">
        <f t="shared" si="8"/>
        <v>20576990</v>
      </c>
      <c r="E58" s="13">
        <f t="shared" si="3"/>
        <v>4.0126430395712669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65081100</v>
      </c>
      <c r="D59" s="22">
        <f>D61+D62+D63</f>
        <v>2700000</v>
      </c>
      <c r="E59" s="13">
        <f t="shared" si="3"/>
        <v>4.1486698903368255</v>
      </c>
      <c r="F59" s="57"/>
    </row>
    <row r="60" spans="1:6" x14ac:dyDescent="0.2">
      <c r="A60" s="10" t="s">
        <v>0</v>
      </c>
      <c r="B60" s="1" t="s">
        <v>157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158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159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160</v>
      </c>
      <c r="C63" s="22">
        <v>65081100</v>
      </c>
      <c r="D63" s="17">
        <v>2700000</v>
      </c>
      <c r="E63" s="13">
        <f t="shared" si="3"/>
        <v>4.1486698903368255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15176400</v>
      </c>
      <c r="D64" s="22">
        <f>D66+D67+D68</f>
        <v>550000</v>
      </c>
      <c r="E64" s="13">
        <f t="shared" si="3"/>
        <v>3.6240478637885141</v>
      </c>
      <c r="F64" s="57"/>
    </row>
    <row r="65" spans="1:6" x14ac:dyDescent="0.2">
      <c r="A65" s="10" t="s">
        <v>0</v>
      </c>
      <c r="B65" s="1" t="s">
        <v>157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158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159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160</v>
      </c>
      <c r="C68" s="22">
        <v>15176400</v>
      </c>
      <c r="D68" s="17">
        <v>550000</v>
      </c>
      <c r="E68" s="13">
        <f t="shared" si="3"/>
        <v>3.6240478637885141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24328600</v>
      </c>
      <c r="D69" s="22">
        <f>D71+D72+D73</f>
        <v>900000</v>
      </c>
      <c r="E69" s="13">
        <f t="shared" si="3"/>
        <v>3.6993497365240908</v>
      </c>
      <c r="F69" s="57"/>
    </row>
    <row r="70" spans="1:6" x14ac:dyDescent="0.2">
      <c r="A70" s="10" t="s">
        <v>0</v>
      </c>
      <c r="B70" s="1" t="s">
        <v>157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158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159</v>
      </c>
      <c r="C72" s="22">
        <v>0</v>
      </c>
      <c r="D72" s="17">
        <v>0</v>
      </c>
      <c r="E72" s="13">
        <v>0</v>
      </c>
      <c r="F72" s="57"/>
    </row>
    <row r="73" spans="1:6" x14ac:dyDescent="0.2">
      <c r="A73" s="10" t="s">
        <v>0</v>
      </c>
      <c r="B73" s="1" t="s">
        <v>160</v>
      </c>
      <c r="C73" s="22">
        <v>24328600</v>
      </c>
      <c r="D73" s="17">
        <v>900000</v>
      </c>
      <c r="E73" s="13">
        <f t="shared" si="3"/>
        <v>3.6993497365240908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212267300</v>
      </c>
      <c r="D74" s="22">
        <f>D76+D77+D78</f>
        <v>10063000</v>
      </c>
      <c r="E74" s="13">
        <f t="shared" si="3"/>
        <v>4.740720779884608</v>
      </c>
      <c r="F74" s="57"/>
    </row>
    <row r="75" spans="1:6" x14ac:dyDescent="0.2">
      <c r="A75" s="7" t="s">
        <v>0</v>
      </c>
      <c r="B75" s="1" t="s">
        <v>157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158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159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160</v>
      </c>
      <c r="C78" s="22">
        <v>212267300</v>
      </c>
      <c r="D78" s="17">
        <v>10063000</v>
      </c>
      <c r="E78" s="13">
        <f t="shared" si="3"/>
        <v>4.740720779884608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94339000</v>
      </c>
      <c r="D79" s="22">
        <f>D81+D82+D83</f>
        <v>4400000</v>
      </c>
      <c r="E79" s="13">
        <f t="shared" si="3"/>
        <v>4.6640307826031648</v>
      </c>
      <c r="F79" s="57"/>
    </row>
    <row r="80" spans="1:6" x14ac:dyDescent="0.2">
      <c r="A80" s="7" t="s">
        <v>0</v>
      </c>
      <c r="B80" s="1" t="s">
        <v>157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158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159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160</v>
      </c>
      <c r="C83" s="22">
        <v>94339000</v>
      </c>
      <c r="D83" s="17">
        <v>4400000</v>
      </c>
      <c r="E83" s="13">
        <f t="shared" si="3"/>
        <v>4.6640307826031648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1708990</v>
      </c>
      <c r="E84" s="13">
        <f t="shared" si="3"/>
        <v>3.6048785323903076</v>
      </c>
      <c r="F84" s="57"/>
    </row>
    <row r="85" spans="1:6" x14ac:dyDescent="0.2">
      <c r="A85" s="7" t="s">
        <v>0</v>
      </c>
      <c r="B85" s="1" t="s">
        <v>157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158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159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160</v>
      </c>
      <c r="C88" s="22">
        <v>47407700</v>
      </c>
      <c r="D88" s="17">
        <v>1708990</v>
      </c>
      <c r="E88" s="13">
        <f t="shared" si="3"/>
        <v>3.6048785323903076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37500000</v>
      </c>
      <c r="D89" s="22">
        <f>D91+D92+D93</f>
        <v>0</v>
      </c>
      <c r="E89" s="13">
        <f t="shared" si="3"/>
        <v>0</v>
      </c>
      <c r="F89" s="57"/>
    </row>
    <row r="90" spans="1:6" x14ac:dyDescent="0.2">
      <c r="A90" s="7" t="s">
        <v>0</v>
      </c>
      <c r="B90" s="1" t="s">
        <v>157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158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159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160</v>
      </c>
      <c r="C93" s="22">
        <v>37500000</v>
      </c>
      <c r="D93" s="17">
        <v>0</v>
      </c>
      <c r="E93" s="13">
        <f t="shared" ref="E93:E159" si="9">D93/C93*100</f>
        <v>0</v>
      </c>
      <c r="F93" s="57"/>
    </row>
    <row r="94" spans="1:6" ht="31.5" x14ac:dyDescent="0.2">
      <c r="A94" s="10"/>
      <c r="B94" s="9" t="s">
        <v>198</v>
      </c>
      <c r="C94" s="22">
        <f>C96+C97+C98</f>
        <v>5000000</v>
      </c>
      <c r="D94" s="22">
        <f>D96+D97+D98</f>
        <v>0</v>
      </c>
      <c r="E94" s="13">
        <f t="shared" si="9"/>
        <v>0</v>
      </c>
      <c r="F94" s="57"/>
    </row>
    <row r="95" spans="1:6" x14ac:dyDescent="0.2">
      <c r="A95" s="10"/>
      <c r="B95" s="1" t="s">
        <v>157</v>
      </c>
      <c r="C95" s="22"/>
      <c r="D95" s="17"/>
      <c r="E95" s="13"/>
      <c r="F95" s="57"/>
    </row>
    <row r="96" spans="1:6" x14ac:dyDescent="0.2">
      <c r="A96" s="10"/>
      <c r="B96" s="1" t="s">
        <v>158</v>
      </c>
      <c r="C96" s="22">
        <v>5000000</v>
      </c>
      <c r="D96" s="17">
        <v>0</v>
      </c>
      <c r="E96" s="13">
        <f t="shared" si="9"/>
        <v>0</v>
      </c>
      <c r="F96" s="57"/>
    </row>
    <row r="97" spans="1:6" x14ac:dyDescent="0.2">
      <c r="A97" s="10"/>
      <c r="B97" s="1" t="s">
        <v>159</v>
      </c>
      <c r="C97" s="22">
        <v>0</v>
      </c>
      <c r="D97" s="17">
        <v>0</v>
      </c>
      <c r="E97" s="13">
        <v>0</v>
      </c>
      <c r="F97" s="57"/>
    </row>
    <row r="98" spans="1:6" x14ac:dyDescent="0.2">
      <c r="A98" s="10"/>
      <c r="B98" s="1" t="s">
        <v>160</v>
      </c>
      <c r="C98" s="22">
        <v>0</v>
      </c>
      <c r="D98" s="17">
        <v>0</v>
      </c>
      <c r="E98" s="13">
        <v>0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16603000</v>
      </c>
      <c r="D99" s="22">
        <f>D101+D102+D103</f>
        <v>255000</v>
      </c>
      <c r="E99" s="13">
        <f t="shared" si="9"/>
        <v>1.5358670119857858</v>
      </c>
      <c r="F99" s="57"/>
    </row>
    <row r="100" spans="1:6" x14ac:dyDescent="0.2">
      <c r="A100" s="7" t="s">
        <v>0</v>
      </c>
      <c r="B100" s="1" t="s">
        <v>157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158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159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160</v>
      </c>
      <c r="C103" s="22">
        <v>16603000</v>
      </c>
      <c r="D103" s="17">
        <v>255000</v>
      </c>
      <c r="E103" s="13">
        <f t="shared" si="9"/>
        <v>1.5358670119857858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503800</v>
      </c>
      <c r="D104" s="22">
        <f>D106+D107+D108</f>
        <v>0</v>
      </c>
      <c r="E104" s="13">
        <f t="shared" si="9"/>
        <v>0</v>
      </c>
      <c r="F104" s="57"/>
    </row>
    <row r="105" spans="1:6" x14ac:dyDescent="0.2">
      <c r="A105" s="7" t="s">
        <v>0</v>
      </c>
      <c r="B105" s="1" t="s">
        <v>157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158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159</v>
      </c>
      <c r="C107" s="22">
        <v>403000</v>
      </c>
      <c r="D107" s="17">
        <v>0</v>
      </c>
      <c r="E107" s="13">
        <f t="shared" si="9"/>
        <v>0</v>
      </c>
      <c r="F107" s="57"/>
    </row>
    <row r="108" spans="1:6" x14ac:dyDescent="0.2">
      <c r="A108" s="10" t="s">
        <v>0</v>
      </c>
      <c r="B108" s="1" t="s">
        <v>160</v>
      </c>
      <c r="C108" s="22">
        <v>100800</v>
      </c>
      <c r="D108" s="17">
        <v>0</v>
      </c>
      <c r="E108" s="13">
        <f t="shared" si="9"/>
        <v>0</v>
      </c>
      <c r="F108" s="57"/>
    </row>
    <row r="109" spans="1:6" x14ac:dyDescent="0.2">
      <c r="A109" s="10" t="s">
        <v>21</v>
      </c>
      <c r="B109" s="28" t="s">
        <v>196</v>
      </c>
      <c r="C109" s="22">
        <f>C111+C112+C113</f>
        <v>2000000</v>
      </c>
      <c r="D109" s="22">
        <f>D111+D112+D113</f>
        <v>0</v>
      </c>
      <c r="E109" s="13">
        <f t="shared" si="9"/>
        <v>0</v>
      </c>
      <c r="F109" s="57"/>
    </row>
    <row r="110" spans="1:6" x14ac:dyDescent="0.2">
      <c r="A110" s="10"/>
      <c r="B110" s="1" t="s">
        <v>157</v>
      </c>
      <c r="C110" s="22"/>
      <c r="D110" s="21"/>
      <c r="E110" s="13"/>
      <c r="F110" s="57"/>
    </row>
    <row r="111" spans="1:6" x14ac:dyDescent="0.2">
      <c r="A111" s="10"/>
      <c r="B111" s="1" t="s">
        <v>158</v>
      </c>
      <c r="C111" s="22">
        <f>C116</f>
        <v>0</v>
      </c>
      <c r="D111" s="22">
        <f>D116</f>
        <v>0</v>
      </c>
      <c r="E111" s="13">
        <v>0</v>
      </c>
      <c r="F111" s="57"/>
    </row>
    <row r="112" spans="1:6" x14ac:dyDescent="0.2">
      <c r="A112" s="10"/>
      <c r="B112" s="1" t="s">
        <v>159</v>
      </c>
      <c r="C112" s="22">
        <f>C117</f>
        <v>0</v>
      </c>
      <c r="D112" s="22">
        <f>D117</f>
        <v>0</v>
      </c>
      <c r="E112" s="13">
        <v>0</v>
      </c>
      <c r="F112" s="57"/>
    </row>
    <row r="113" spans="1:6" x14ac:dyDescent="0.2">
      <c r="A113" s="10"/>
      <c r="B113" s="1" t="s">
        <v>160</v>
      </c>
      <c r="C113" s="22">
        <f>C118+C123</f>
        <v>2000000</v>
      </c>
      <c r="D113" s="22">
        <f>D118+D123</f>
        <v>0</v>
      </c>
      <c r="E113" s="13">
        <f t="shared" si="9"/>
        <v>0</v>
      </c>
      <c r="F113" s="57"/>
    </row>
    <row r="114" spans="1:6" ht="31.5" x14ac:dyDescent="0.2">
      <c r="A114" s="10"/>
      <c r="B114" s="32" t="s">
        <v>22</v>
      </c>
      <c r="C114" s="22">
        <f>C116+C117+C118</f>
        <v>0</v>
      </c>
      <c r="D114" s="22">
        <f>D116+D117+D118</f>
        <v>0</v>
      </c>
      <c r="E114" s="13">
        <v>0</v>
      </c>
      <c r="F114" s="57"/>
    </row>
    <row r="115" spans="1:6" x14ac:dyDescent="0.2">
      <c r="A115" s="10"/>
      <c r="B115" s="1" t="s">
        <v>157</v>
      </c>
      <c r="C115" s="22"/>
      <c r="D115" s="22"/>
      <c r="E115" s="13"/>
      <c r="F115" s="57"/>
    </row>
    <row r="116" spans="1:6" x14ac:dyDescent="0.2">
      <c r="A116" s="10"/>
      <c r="B116" s="1" t="s">
        <v>158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159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160</v>
      </c>
      <c r="C118" s="22">
        <v>0</v>
      </c>
      <c r="D118" s="22">
        <v>0</v>
      </c>
      <c r="E118" s="13">
        <v>0</v>
      </c>
      <c r="F118" s="57"/>
    </row>
    <row r="119" spans="1:6" ht="31.5" x14ac:dyDescent="0.2">
      <c r="A119" s="10"/>
      <c r="B119" s="27" t="s">
        <v>243</v>
      </c>
      <c r="C119" s="22">
        <f>C121+C122+C123</f>
        <v>2000000</v>
      </c>
      <c r="D119" s="22">
        <f>D121+D122+D123</f>
        <v>0</v>
      </c>
      <c r="E119" s="13">
        <f t="shared" si="9"/>
        <v>0</v>
      </c>
      <c r="F119" s="57"/>
    </row>
    <row r="120" spans="1:6" x14ac:dyDescent="0.2">
      <c r="A120" s="10"/>
      <c r="B120" s="1" t="s">
        <v>157</v>
      </c>
      <c r="C120" s="22"/>
      <c r="D120" s="22"/>
      <c r="E120" s="13"/>
      <c r="F120" s="57"/>
    </row>
    <row r="121" spans="1:6" x14ac:dyDescent="0.2">
      <c r="A121" s="10"/>
      <c r="B121" s="1" t="s">
        <v>158</v>
      </c>
      <c r="C121" s="22">
        <v>0</v>
      </c>
      <c r="D121" s="22">
        <v>0</v>
      </c>
      <c r="E121" s="13">
        <v>0</v>
      </c>
      <c r="F121" s="57"/>
    </row>
    <row r="122" spans="1:6" x14ac:dyDescent="0.2">
      <c r="A122" s="10"/>
      <c r="B122" s="1" t="s">
        <v>159</v>
      </c>
      <c r="C122" s="22">
        <v>0</v>
      </c>
      <c r="D122" s="22">
        <v>0</v>
      </c>
      <c r="E122" s="13">
        <v>0</v>
      </c>
      <c r="F122" s="57"/>
    </row>
    <row r="123" spans="1:6" x14ac:dyDescent="0.2">
      <c r="A123" s="10"/>
      <c r="B123" s="1" t="s">
        <v>160</v>
      </c>
      <c r="C123" s="22">
        <v>2000000</v>
      </c>
      <c r="D123" s="22">
        <v>0</v>
      </c>
      <c r="E123" s="13">
        <f t="shared" si="9"/>
        <v>0</v>
      </c>
      <c r="F123" s="57"/>
    </row>
    <row r="124" spans="1:6" ht="47.25" x14ac:dyDescent="0.2">
      <c r="A124" s="10" t="s">
        <v>23</v>
      </c>
      <c r="B124" s="28" t="s">
        <v>24</v>
      </c>
      <c r="C124" s="22">
        <f>C126+C127+C128</f>
        <v>3743700</v>
      </c>
      <c r="D124" s="22">
        <f>D126+D127+D128</f>
        <v>81163.39</v>
      </c>
      <c r="E124" s="13">
        <f t="shared" si="9"/>
        <v>2.1679993054999067</v>
      </c>
      <c r="F124" s="57"/>
    </row>
    <row r="125" spans="1:6" x14ac:dyDescent="0.2">
      <c r="A125" s="10"/>
      <c r="B125" s="1" t="s">
        <v>157</v>
      </c>
      <c r="C125" s="22"/>
      <c r="D125" s="21"/>
      <c r="E125" s="13"/>
      <c r="F125" s="57"/>
    </row>
    <row r="126" spans="1:6" x14ac:dyDescent="0.2">
      <c r="A126" s="10"/>
      <c r="B126" s="1" t="s">
        <v>158</v>
      </c>
      <c r="C126" s="22">
        <f t="shared" ref="C126:D128" si="10">C131</f>
        <v>0</v>
      </c>
      <c r="D126" s="22">
        <f t="shared" si="10"/>
        <v>0</v>
      </c>
      <c r="E126" s="13">
        <v>0</v>
      </c>
      <c r="F126" s="57"/>
    </row>
    <row r="127" spans="1:6" x14ac:dyDescent="0.2">
      <c r="A127" s="10"/>
      <c r="B127" s="1" t="s">
        <v>159</v>
      </c>
      <c r="C127" s="22">
        <f t="shared" si="10"/>
        <v>0</v>
      </c>
      <c r="D127" s="22">
        <f t="shared" si="10"/>
        <v>0</v>
      </c>
      <c r="E127" s="13">
        <v>0</v>
      </c>
      <c r="F127" s="57"/>
    </row>
    <row r="128" spans="1:6" x14ac:dyDescent="0.2">
      <c r="A128" s="10"/>
      <c r="B128" s="1" t="s">
        <v>160</v>
      </c>
      <c r="C128" s="22">
        <f t="shared" si="10"/>
        <v>3743700</v>
      </c>
      <c r="D128" s="22">
        <f t="shared" si="10"/>
        <v>81163.39</v>
      </c>
      <c r="E128" s="13">
        <f t="shared" si="9"/>
        <v>2.1679993054999067</v>
      </c>
      <c r="F128" s="57"/>
    </row>
    <row r="129" spans="1:6" x14ac:dyDescent="0.2">
      <c r="A129" s="11"/>
      <c r="B129" s="9" t="s">
        <v>25</v>
      </c>
      <c r="C129" s="22">
        <f>C131+C132+C133</f>
        <v>3743700</v>
      </c>
      <c r="D129" s="22">
        <f>D131+D132+D133</f>
        <v>81163.39</v>
      </c>
      <c r="E129" s="13">
        <f t="shared" si="9"/>
        <v>2.1679993054999067</v>
      </c>
      <c r="F129" s="57"/>
    </row>
    <row r="130" spans="1:6" x14ac:dyDescent="0.2">
      <c r="A130" s="10" t="s">
        <v>0</v>
      </c>
      <c r="B130" s="1" t="s">
        <v>157</v>
      </c>
      <c r="C130" s="22"/>
      <c r="D130" s="17"/>
      <c r="E130" s="13"/>
      <c r="F130" s="57"/>
    </row>
    <row r="131" spans="1:6" x14ac:dyDescent="0.2">
      <c r="A131" s="10" t="s">
        <v>0</v>
      </c>
      <c r="B131" s="1" t="s">
        <v>158</v>
      </c>
      <c r="C131" s="22">
        <v>0</v>
      </c>
      <c r="D131" s="17">
        <v>0</v>
      </c>
      <c r="E131" s="13">
        <v>0</v>
      </c>
      <c r="F131" s="57"/>
    </row>
    <row r="132" spans="1:6" x14ac:dyDescent="0.2">
      <c r="A132" s="10" t="s">
        <v>0</v>
      </c>
      <c r="B132" s="1" t="s">
        <v>159</v>
      </c>
      <c r="C132" s="22">
        <v>0</v>
      </c>
      <c r="D132" s="17">
        <v>0</v>
      </c>
      <c r="E132" s="13">
        <v>0</v>
      </c>
      <c r="F132" s="57"/>
    </row>
    <row r="133" spans="1:6" x14ac:dyDescent="0.2">
      <c r="A133" s="10" t="s">
        <v>0</v>
      </c>
      <c r="B133" s="1" t="s">
        <v>160</v>
      </c>
      <c r="C133" s="22">
        <v>3743700</v>
      </c>
      <c r="D133" s="17">
        <v>81163.39</v>
      </c>
      <c r="E133" s="13">
        <f t="shared" si="9"/>
        <v>2.1679993054999067</v>
      </c>
      <c r="F133" s="57"/>
    </row>
    <row r="134" spans="1:6" ht="47.25" x14ac:dyDescent="0.2">
      <c r="A134" s="7" t="s">
        <v>26</v>
      </c>
      <c r="B134" s="8" t="s">
        <v>27</v>
      </c>
      <c r="C134" s="19">
        <f>C136+C137+C138</f>
        <v>271901140</v>
      </c>
      <c r="D134" s="19">
        <f>D136+D137+D138</f>
        <v>16988054</v>
      </c>
      <c r="E134" s="44">
        <f t="shared" si="9"/>
        <v>6.2478789165797544</v>
      </c>
      <c r="F134" s="57"/>
    </row>
    <row r="135" spans="1:6" x14ac:dyDescent="0.2">
      <c r="A135" s="7"/>
      <c r="B135" s="1" t="s">
        <v>157</v>
      </c>
      <c r="C135" s="22"/>
      <c r="D135" s="20"/>
      <c r="E135" s="44"/>
      <c r="F135" s="57"/>
    </row>
    <row r="136" spans="1:6" x14ac:dyDescent="0.2">
      <c r="A136" s="7"/>
      <c r="B136" s="2" t="s">
        <v>158</v>
      </c>
      <c r="C136" s="19">
        <f t="shared" ref="C136:D138" si="11">C141+C156+C171</f>
        <v>0</v>
      </c>
      <c r="D136" s="19">
        <f t="shared" si="11"/>
        <v>0</v>
      </c>
      <c r="E136" s="44">
        <v>0</v>
      </c>
      <c r="F136" s="57"/>
    </row>
    <row r="137" spans="1:6" x14ac:dyDescent="0.2">
      <c r="A137" s="7"/>
      <c r="B137" s="2" t="s">
        <v>159</v>
      </c>
      <c r="C137" s="19">
        <f t="shared" si="11"/>
        <v>2773840</v>
      </c>
      <c r="D137" s="19">
        <f t="shared" si="11"/>
        <v>0</v>
      </c>
      <c r="E137" s="44">
        <f t="shared" si="9"/>
        <v>0</v>
      </c>
      <c r="F137" s="57"/>
    </row>
    <row r="138" spans="1:6" x14ac:dyDescent="0.2">
      <c r="A138" s="7"/>
      <c r="B138" s="2" t="s">
        <v>160</v>
      </c>
      <c r="C138" s="19">
        <f t="shared" si="11"/>
        <v>269127300</v>
      </c>
      <c r="D138" s="19">
        <f t="shared" si="11"/>
        <v>16988054</v>
      </c>
      <c r="E138" s="45">
        <f t="shared" si="9"/>
        <v>6.3122745258470614</v>
      </c>
      <c r="F138" s="57"/>
    </row>
    <row r="139" spans="1:6" ht="31.5" x14ac:dyDescent="0.2">
      <c r="A139" s="10" t="s">
        <v>28</v>
      </c>
      <c r="B139" s="28" t="s">
        <v>195</v>
      </c>
      <c r="C139" s="22">
        <f>C141+C142+C143</f>
        <v>34495300</v>
      </c>
      <c r="D139" s="22">
        <f>D141+D142+D143</f>
        <v>1008913</v>
      </c>
      <c r="E139" s="13">
        <f t="shared" si="9"/>
        <v>2.9247839560751756</v>
      </c>
      <c r="F139" s="57"/>
    </row>
    <row r="140" spans="1:6" x14ac:dyDescent="0.2">
      <c r="A140" s="10"/>
      <c r="B140" s="1" t="s">
        <v>157</v>
      </c>
      <c r="C140" s="22"/>
      <c r="D140" s="21"/>
      <c r="E140" s="13"/>
      <c r="F140" s="57"/>
    </row>
    <row r="141" spans="1:6" x14ac:dyDescent="0.2">
      <c r="A141" s="10"/>
      <c r="B141" s="1" t="s">
        <v>158</v>
      </c>
      <c r="C141" s="22">
        <f t="shared" ref="C141:D143" si="12">C146+C151</f>
        <v>0</v>
      </c>
      <c r="D141" s="22">
        <f t="shared" si="12"/>
        <v>0</v>
      </c>
      <c r="E141" s="13">
        <v>0</v>
      </c>
      <c r="F141" s="57"/>
    </row>
    <row r="142" spans="1:6" x14ac:dyDescent="0.2">
      <c r="A142" s="10"/>
      <c r="B142" s="1" t="s">
        <v>159</v>
      </c>
      <c r="C142" s="22">
        <f t="shared" si="12"/>
        <v>2773840</v>
      </c>
      <c r="D142" s="22">
        <f t="shared" si="12"/>
        <v>0</v>
      </c>
      <c r="E142" s="13">
        <f t="shared" si="9"/>
        <v>0</v>
      </c>
      <c r="F142" s="57"/>
    </row>
    <row r="143" spans="1:6" x14ac:dyDescent="0.2">
      <c r="A143" s="10"/>
      <c r="B143" s="1" t="s">
        <v>160</v>
      </c>
      <c r="C143" s="22">
        <f t="shared" si="12"/>
        <v>31721460</v>
      </c>
      <c r="D143" s="22">
        <f t="shared" si="12"/>
        <v>1008913</v>
      </c>
      <c r="E143" s="13">
        <f t="shared" si="9"/>
        <v>3.1805377179991088</v>
      </c>
      <c r="F143" s="57"/>
    </row>
    <row r="144" spans="1:6" ht="31.5" x14ac:dyDescent="0.2">
      <c r="A144" s="11"/>
      <c r="B144" s="9" t="s">
        <v>29</v>
      </c>
      <c r="C144" s="22">
        <f>C146+C147+C148</f>
        <v>31028000</v>
      </c>
      <c r="D144" s="22">
        <f>D146+D147+D148</f>
        <v>1008913</v>
      </c>
      <c r="E144" s="13">
        <f t="shared" si="9"/>
        <v>3.2516211164109832</v>
      </c>
      <c r="F144" s="57"/>
    </row>
    <row r="145" spans="1:6" x14ac:dyDescent="0.2">
      <c r="A145" s="10" t="s">
        <v>0</v>
      </c>
      <c r="B145" s="1" t="s">
        <v>157</v>
      </c>
      <c r="C145" s="22"/>
      <c r="D145" s="17"/>
      <c r="E145" s="13"/>
      <c r="F145" s="57"/>
    </row>
    <row r="146" spans="1:6" x14ac:dyDescent="0.2">
      <c r="A146" s="10" t="s">
        <v>0</v>
      </c>
      <c r="B146" s="1" t="s">
        <v>158</v>
      </c>
      <c r="C146" s="22">
        <v>0</v>
      </c>
      <c r="D146" s="17">
        <v>0</v>
      </c>
      <c r="E146" s="13">
        <v>0</v>
      </c>
      <c r="F146" s="57"/>
    </row>
    <row r="147" spans="1:6" x14ac:dyDescent="0.2">
      <c r="A147" s="10" t="s">
        <v>0</v>
      </c>
      <c r="B147" s="1" t="s">
        <v>159</v>
      </c>
      <c r="C147" s="22">
        <v>0</v>
      </c>
      <c r="D147" s="17">
        <v>0</v>
      </c>
      <c r="E147" s="13">
        <v>0</v>
      </c>
      <c r="F147" s="57"/>
    </row>
    <row r="148" spans="1:6" x14ac:dyDescent="0.2">
      <c r="A148" s="10" t="s">
        <v>0</v>
      </c>
      <c r="B148" s="1" t="s">
        <v>160</v>
      </c>
      <c r="C148" s="22">
        <v>31028000</v>
      </c>
      <c r="D148" s="17">
        <v>1008913</v>
      </c>
      <c r="E148" s="13">
        <f t="shared" si="9"/>
        <v>3.2516211164109832</v>
      </c>
      <c r="F148" s="57"/>
    </row>
    <row r="149" spans="1:6" ht="31.5" x14ac:dyDescent="0.2">
      <c r="A149" s="10"/>
      <c r="B149" s="55" t="s">
        <v>244</v>
      </c>
      <c r="C149" s="22">
        <f>C151+C152+C153</f>
        <v>3467300</v>
      </c>
      <c r="D149" s="22">
        <f>D151+D152+D153</f>
        <v>0</v>
      </c>
      <c r="E149" s="13">
        <f t="shared" si="9"/>
        <v>0</v>
      </c>
      <c r="F149" s="57"/>
    </row>
    <row r="150" spans="1:6" x14ac:dyDescent="0.2">
      <c r="A150" s="10"/>
      <c r="B150" s="1" t="s">
        <v>157</v>
      </c>
      <c r="C150" s="22"/>
      <c r="D150" s="17"/>
      <c r="E150" s="13"/>
      <c r="F150" s="57"/>
    </row>
    <row r="151" spans="1:6" x14ac:dyDescent="0.2">
      <c r="A151" s="10"/>
      <c r="B151" s="1" t="s">
        <v>158</v>
      </c>
      <c r="C151" s="22">
        <v>0</v>
      </c>
      <c r="D151" s="17">
        <v>0</v>
      </c>
      <c r="E151" s="13">
        <v>0</v>
      </c>
      <c r="F151" s="57"/>
    </row>
    <row r="152" spans="1:6" x14ac:dyDescent="0.2">
      <c r="A152" s="10"/>
      <c r="B152" s="1" t="s">
        <v>159</v>
      </c>
      <c r="C152" s="22">
        <v>2773840</v>
      </c>
      <c r="D152" s="17">
        <v>0</v>
      </c>
      <c r="E152" s="13">
        <v>0</v>
      </c>
      <c r="F152" s="57"/>
    </row>
    <row r="153" spans="1:6" x14ac:dyDescent="0.2">
      <c r="A153" s="10"/>
      <c r="B153" s="1" t="s">
        <v>160</v>
      </c>
      <c r="C153" s="22">
        <v>693460</v>
      </c>
      <c r="D153" s="17">
        <v>0</v>
      </c>
      <c r="E153" s="13">
        <f t="shared" si="9"/>
        <v>0</v>
      </c>
      <c r="F153" s="57"/>
    </row>
    <row r="154" spans="1:6" ht="31.5" x14ac:dyDescent="0.2">
      <c r="A154" s="10" t="s">
        <v>30</v>
      </c>
      <c r="B154" s="28" t="s">
        <v>194</v>
      </c>
      <c r="C154" s="22">
        <f>C156+C157+C158</f>
        <v>216661740</v>
      </c>
      <c r="D154" s="22">
        <f>D156+D157+D158</f>
        <v>14830000</v>
      </c>
      <c r="E154" s="13">
        <f t="shared" si="9"/>
        <v>6.8447710241780575</v>
      </c>
      <c r="F154" s="57"/>
    </row>
    <row r="155" spans="1:6" x14ac:dyDescent="0.2">
      <c r="A155" s="7"/>
      <c r="B155" s="1" t="s">
        <v>157</v>
      </c>
      <c r="C155" s="22"/>
      <c r="D155" s="20"/>
      <c r="E155" s="13"/>
      <c r="F155" s="57"/>
    </row>
    <row r="156" spans="1:6" x14ac:dyDescent="0.2">
      <c r="A156" s="10"/>
      <c r="B156" s="1" t="s">
        <v>158</v>
      </c>
      <c r="C156" s="22">
        <f t="shared" ref="C156:D158" si="13">C161+C166</f>
        <v>0</v>
      </c>
      <c r="D156" s="22">
        <f t="shared" si="13"/>
        <v>0</v>
      </c>
      <c r="E156" s="13">
        <v>0</v>
      </c>
      <c r="F156" s="57"/>
    </row>
    <row r="157" spans="1:6" x14ac:dyDescent="0.2">
      <c r="A157" s="10"/>
      <c r="B157" s="1" t="s">
        <v>159</v>
      </c>
      <c r="C157" s="22">
        <f t="shared" si="13"/>
        <v>0</v>
      </c>
      <c r="D157" s="22">
        <f t="shared" si="13"/>
        <v>0</v>
      </c>
      <c r="E157" s="13">
        <v>0</v>
      </c>
      <c r="F157" s="57"/>
    </row>
    <row r="158" spans="1:6" x14ac:dyDescent="0.2">
      <c r="A158" s="10"/>
      <c r="B158" s="1" t="s">
        <v>160</v>
      </c>
      <c r="C158" s="22">
        <f t="shared" si="13"/>
        <v>216661740</v>
      </c>
      <c r="D158" s="22">
        <f t="shared" si="13"/>
        <v>14830000</v>
      </c>
      <c r="E158" s="13">
        <f t="shared" si="9"/>
        <v>6.8447710241780575</v>
      </c>
      <c r="F158" s="57"/>
    </row>
    <row r="159" spans="1:6" x14ac:dyDescent="0.2">
      <c r="A159" s="11"/>
      <c r="B159" s="9" t="s">
        <v>31</v>
      </c>
      <c r="C159" s="22">
        <f>C161+C162+C163</f>
        <v>216301740</v>
      </c>
      <c r="D159" s="22">
        <f>D161+D162+D163</f>
        <v>14800000</v>
      </c>
      <c r="E159" s="13">
        <f t="shared" si="9"/>
        <v>6.842293547892865</v>
      </c>
      <c r="F159" s="57"/>
    </row>
    <row r="160" spans="1:6" x14ac:dyDescent="0.2">
      <c r="A160" s="10" t="s">
        <v>0</v>
      </c>
      <c r="B160" s="1" t="s">
        <v>157</v>
      </c>
      <c r="C160" s="22"/>
      <c r="D160" s="17"/>
      <c r="E160" s="13"/>
      <c r="F160" s="57"/>
    </row>
    <row r="161" spans="1:6" x14ac:dyDescent="0.2">
      <c r="A161" s="10" t="s">
        <v>0</v>
      </c>
      <c r="B161" s="1" t="s">
        <v>158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 t="s">
        <v>0</v>
      </c>
      <c r="B162" s="1" t="s">
        <v>159</v>
      </c>
      <c r="C162" s="22">
        <v>0</v>
      </c>
      <c r="D162" s="17">
        <v>0</v>
      </c>
      <c r="E162" s="13">
        <v>0</v>
      </c>
      <c r="F162" s="57"/>
    </row>
    <row r="163" spans="1:6" x14ac:dyDescent="0.2">
      <c r="A163" s="10" t="s">
        <v>0</v>
      </c>
      <c r="B163" s="1" t="s">
        <v>160</v>
      </c>
      <c r="C163" s="22">
        <v>216301740</v>
      </c>
      <c r="D163" s="17">
        <v>14800000</v>
      </c>
      <c r="E163" s="13">
        <f t="shared" ref="E163:E224" si="14">D163/C163*100</f>
        <v>6.842293547892865</v>
      </c>
      <c r="F163" s="57"/>
    </row>
    <row r="164" spans="1:6" ht="78.75" x14ac:dyDescent="0.2">
      <c r="A164" s="10" t="s">
        <v>0</v>
      </c>
      <c r="B164" s="9" t="s">
        <v>32</v>
      </c>
      <c r="C164" s="22">
        <f>C166+C167+C168</f>
        <v>360000</v>
      </c>
      <c r="D164" s="22">
        <f>D166+D167+D168</f>
        <v>30000</v>
      </c>
      <c r="E164" s="13">
        <f t="shared" si="14"/>
        <v>8.3333333333333321</v>
      </c>
      <c r="F164" s="57"/>
    </row>
    <row r="165" spans="1:6" x14ac:dyDescent="0.2">
      <c r="A165" s="7"/>
      <c r="B165" s="1" t="s">
        <v>157</v>
      </c>
      <c r="C165" s="19"/>
      <c r="D165" s="17"/>
      <c r="E165" s="13"/>
      <c r="F165" s="57"/>
    </row>
    <row r="166" spans="1:6" x14ac:dyDescent="0.2">
      <c r="A166" s="10"/>
      <c r="B166" s="1" t="s">
        <v>158</v>
      </c>
      <c r="C166" s="22">
        <v>0</v>
      </c>
      <c r="D166" s="17">
        <v>0</v>
      </c>
      <c r="E166" s="13">
        <v>0</v>
      </c>
      <c r="F166" s="57"/>
    </row>
    <row r="167" spans="1:6" x14ac:dyDescent="0.2">
      <c r="A167" s="10"/>
      <c r="B167" s="1" t="s">
        <v>159</v>
      </c>
      <c r="C167" s="22">
        <v>0</v>
      </c>
      <c r="D167" s="17">
        <v>0</v>
      </c>
      <c r="E167" s="13">
        <v>0</v>
      </c>
      <c r="F167" s="57"/>
    </row>
    <row r="168" spans="1:6" x14ac:dyDescent="0.2">
      <c r="A168" s="10"/>
      <c r="B168" s="1" t="s">
        <v>160</v>
      </c>
      <c r="C168" s="22">
        <v>360000</v>
      </c>
      <c r="D168" s="17">
        <v>30000</v>
      </c>
      <c r="E168" s="13">
        <f t="shared" si="14"/>
        <v>8.3333333333333321</v>
      </c>
      <c r="F168" s="57"/>
    </row>
    <row r="169" spans="1:6" ht="47.25" x14ac:dyDescent="0.2">
      <c r="A169" s="10" t="s">
        <v>33</v>
      </c>
      <c r="B169" s="28" t="s">
        <v>34</v>
      </c>
      <c r="C169" s="22">
        <f>C171+C172+C173</f>
        <v>20744100</v>
      </c>
      <c r="D169" s="22">
        <f>D171+D172+D173</f>
        <v>1149141</v>
      </c>
      <c r="E169" s="13">
        <f t="shared" si="14"/>
        <v>5.5396040319898185</v>
      </c>
      <c r="F169" s="57"/>
    </row>
    <row r="170" spans="1:6" x14ac:dyDescent="0.2">
      <c r="A170" s="10"/>
      <c r="B170" s="1" t="s">
        <v>157</v>
      </c>
      <c r="C170" s="22"/>
      <c r="D170" s="21"/>
      <c r="E170" s="13"/>
      <c r="F170" s="57"/>
    </row>
    <row r="171" spans="1:6" x14ac:dyDescent="0.2">
      <c r="A171" s="10"/>
      <c r="B171" s="1" t="s">
        <v>158</v>
      </c>
      <c r="C171" s="22">
        <f t="shared" ref="C171:D173" si="15">C176</f>
        <v>0</v>
      </c>
      <c r="D171" s="22">
        <f t="shared" si="15"/>
        <v>0</v>
      </c>
      <c r="E171" s="13">
        <v>0</v>
      </c>
      <c r="F171" s="57"/>
    </row>
    <row r="172" spans="1:6" x14ac:dyDescent="0.2">
      <c r="A172" s="10"/>
      <c r="B172" s="1" t="s">
        <v>159</v>
      </c>
      <c r="C172" s="22">
        <f t="shared" si="15"/>
        <v>0</v>
      </c>
      <c r="D172" s="22">
        <f t="shared" si="15"/>
        <v>0</v>
      </c>
      <c r="E172" s="13">
        <v>0</v>
      </c>
      <c r="F172" s="57"/>
    </row>
    <row r="173" spans="1:6" x14ac:dyDescent="0.2">
      <c r="A173" s="10"/>
      <c r="B173" s="1" t="s">
        <v>160</v>
      </c>
      <c r="C173" s="22">
        <f t="shared" si="15"/>
        <v>20744100</v>
      </c>
      <c r="D173" s="22">
        <f t="shared" si="15"/>
        <v>1149141</v>
      </c>
      <c r="E173" s="13">
        <f t="shared" si="14"/>
        <v>5.5396040319898185</v>
      </c>
      <c r="F173" s="57"/>
    </row>
    <row r="174" spans="1:6" x14ac:dyDescent="0.2">
      <c r="A174" s="11"/>
      <c r="B174" s="9" t="s">
        <v>25</v>
      </c>
      <c r="C174" s="22">
        <f>C176+C177+C178</f>
        <v>20744100</v>
      </c>
      <c r="D174" s="22">
        <f>D176+D177+D178</f>
        <v>1149141</v>
      </c>
      <c r="E174" s="13">
        <f t="shared" si="14"/>
        <v>5.5396040319898185</v>
      </c>
      <c r="F174" s="57"/>
    </row>
    <row r="175" spans="1:6" x14ac:dyDescent="0.2">
      <c r="A175" s="10"/>
      <c r="B175" s="1" t="s">
        <v>157</v>
      </c>
      <c r="C175" s="22"/>
      <c r="D175" s="17"/>
      <c r="E175" s="13"/>
      <c r="F175" s="57"/>
    </row>
    <row r="176" spans="1:6" x14ac:dyDescent="0.2">
      <c r="A176" s="10"/>
      <c r="B176" s="1" t="s">
        <v>158</v>
      </c>
      <c r="C176" s="22">
        <v>0</v>
      </c>
      <c r="D176" s="17">
        <v>0</v>
      </c>
      <c r="E176" s="13">
        <v>0</v>
      </c>
      <c r="F176" s="57"/>
    </row>
    <row r="177" spans="1:6" x14ac:dyDescent="0.2">
      <c r="A177" s="10"/>
      <c r="B177" s="1" t="s">
        <v>159</v>
      </c>
      <c r="C177" s="22">
        <v>0</v>
      </c>
      <c r="D177" s="17">
        <v>0</v>
      </c>
      <c r="E177" s="13">
        <v>0</v>
      </c>
      <c r="F177" s="57"/>
    </row>
    <row r="178" spans="1:6" x14ac:dyDescent="0.2">
      <c r="A178" s="10"/>
      <c r="B178" s="1" t="s">
        <v>160</v>
      </c>
      <c r="C178" s="22">
        <v>20744100</v>
      </c>
      <c r="D178" s="17">
        <v>1149141</v>
      </c>
      <c r="E178" s="13">
        <f t="shared" si="14"/>
        <v>5.5396040319898185</v>
      </c>
      <c r="F178" s="57"/>
    </row>
    <row r="179" spans="1:6" ht="31.5" x14ac:dyDescent="0.2">
      <c r="A179" s="7" t="s">
        <v>35</v>
      </c>
      <c r="B179" s="8" t="s">
        <v>36</v>
      </c>
      <c r="C179" s="19">
        <f>C181+C182+C183</f>
        <v>2627000</v>
      </c>
      <c r="D179" s="19">
        <f>D181+D182+D183</f>
        <v>6616.48</v>
      </c>
      <c r="E179" s="44">
        <f t="shared" si="14"/>
        <v>0.2518644842025124</v>
      </c>
      <c r="F179" s="57"/>
    </row>
    <row r="180" spans="1:6" x14ac:dyDescent="0.2">
      <c r="A180" s="7"/>
      <c r="B180" s="1" t="s">
        <v>157</v>
      </c>
      <c r="C180" s="22"/>
      <c r="D180" s="20"/>
      <c r="E180" s="13"/>
      <c r="F180" s="57"/>
    </row>
    <row r="181" spans="1:6" x14ac:dyDescent="0.2">
      <c r="A181" s="7"/>
      <c r="B181" s="2" t="s">
        <v>158</v>
      </c>
      <c r="C181" s="19">
        <f>C196+C191</f>
        <v>0</v>
      </c>
      <c r="D181" s="19">
        <f>D196+D191</f>
        <v>0</v>
      </c>
      <c r="E181" s="45">
        <v>0</v>
      </c>
      <c r="F181" s="57"/>
    </row>
    <row r="182" spans="1:6" x14ac:dyDescent="0.2">
      <c r="A182" s="7"/>
      <c r="B182" s="2" t="s">
        <v>159</v>
      </c>
      <c r="C182" s="19">
        <f>C197+C192</f>
        <v>457000</v>
      </c>
      <c r="D182" s="19">
        <f>D197+D192</f>
        <v>6616.48</v>
      </c>
      <c r="E182" s="45">
        <f t="shared" si="14"/>
        <v>1.4478074398249452</v>
      </c>
      <c r="F182" s="57"/>
    </row>
    <row r="183" spans="1:6" x14ac:dyDescent="0.2">
      <c r="A183" s="7"/>
      <c r="B183" s="2" t="s">
        <v>160</v>
      </c>
      <c r="C183" s="19">
        <f>C198+C188</f>
        <v>2170000</v>
      </c>
      <c r="D183" s="19">
        <f>D198+D188</f>
        <v>0</v>
      </c>
      <c r="E183" s="45">
        <f t="shared" si="14"/>
        <v>0</v>
      </c>
      <c r="F183" s="57"/>
    </row>
    <row r="184" spans="1:6" ht="31.5" x14ac:dyDescent="0.2">
      <c r="A184" s="10" t="s">
        <v>37</v>
      </c>
      <c r="B184" s="59" t="s">
        <v>245</v>
      </c>
      <c r="C184" s="22">
        <f>C186+C187+C188</f>
        <v>2000000</v>
      </c>
      <c r="D184" s="22">
        <f>D186+D187+D188</f>
        <v>0</v>
      </c>
      <c r="E184" s="13">
        <f t="shared" si="14"/>
        <v>0</v>
      </c>
      <c r="F184" s="57"/>
    </row>
    <row r="185" spans="1:6" x14ac:dyDescent="0.2">
      <c r="A185" s="7"/>
      <c r="B185" s="1" t="s">
        <v>157</v>
      </c>
      <c r="C185" s="19"/>
      <c r="D185" s="19"/>
      <c r="E185" s="13"/>
      <c r="F185" s="57"/>
    </row>
    <row r="186" spans="1:6" x14ac:dyDescent="0.2">
      <c r="A186" s="7"/>
      <c r="B186" s="1" t="s">
        <v>158</v>
      </c>
      <c r="C186" s="22">
        <f t="shared" ref="C186:D188" si="16">C191</f>
        <v>0</v>
      </c>
      <c r="D186" s="22">
        <f t="shared" si="16"/>
        <v>0</v>
      </c>
      <c r="E186" s="13">
        <v>0</v>
      </c>
      <c r="F186" s="57"/>
    </row>
    <row r="187" spans="1:6" x14ac:dyDescent="0.2">
      <c r="A187" s="7"/>
      <c r="B187" s="1" t="s">
        <v>159</v>
      </c>
      <c r="C187" s="22">
        <f t="shared" si="16"/>
        <v>0</v>
      </c>
      <c r="D187" s="22">
        <f t="shared" si="16"/>
        <v>0</v>
      </c>
      <c r="E187" s="13">
        <v>0</v>
      </c>
      <c r="F187" s="57"/>
    </row>
    <row r="188" spans="1:6" x14ac:dyDescent="0.2">
      <c r="A188" s="7"/>
      <c r="B188" s="1" t="s">
        <v>160</v>
      </c>
      <c r="C188" s="22">
        <f t="shared" si="16"/>
        <v>2000000</v>
      </c>
      <c r="D188" s="22">
        <f t="shared" si="16"/>
        <v>0</v>
      </c>
      <c r="E188" s="13">
        <f t="shared" si="14"/>
        <v>0</v>
      </c>
      <c r="F188" s="57"/>
    </row>
    <row r="189" spans="1:6" ht="31.5" x14ac:dyDescent="0.2">
      <c r="A189" s="7"/>
      <c r="B189" s="50" t="s">
        <v>228</v>
      </c>
      <c r="C189" s="22">
        <f>C191+C192+C193</f>
        <v>2000000</v>
      </c>
      <c r="D189" s="22">
        <f>D191+D192+D193</f>
        <v>0</v>
      </c>
      <c r="E189" s="13">
        <f t="shared" si="14"/>
        <v>0</v>
      </c>
      <c r="F189" s="57"/>
    </row>
    <row r="190" spans="1:6" x14ac:dyDescent="0.2">
      <c r="A190" s="7"/>
      <c r="B190" s="1" t="s">
        <v>157</v>
      </c>
      <c r="C190" s="19"/>
      <c r="D190" s="19"/>
      <c r="E190" s="13"/>
      <c r="F190" s="57"/>
    </row>
    <row r="191" spans="1:6" x14ac:dyDescent="0.2">
      <c r="A191" s="7"/>
      <c r="B191" s="1" t="s">
        <v>158</v>
      </c>
      <c r="C191" s="22">
        <v>0</v>
      </c>
      <c r="D191" s="22">
        <v>0</v>
      </c>
      <c r="E191" s="13">
        <v>0</v>
      </c>
      <c r="F191" s="57"/>
    </row>
    <row r="192" spans="1:6" x14ac:dyDescent="0.2">
      <c r="A192" s="7"/>
      <c r="B192" s="1" t="s">
        <v>159</v>
      </c>
      <c r="C192" s="22">
        <v>0</v>
      </c>
      <c r="D192" s="22">
        <v>0</v>
      </c>
      <c r="E192" s="13">
        <v>0</v>
      </c>
      <c r="F192" s="57"/>
    </row>
    <row r="193" spans="1:6" x14ac:dyDescent="0.2">
      <c r="A193" s="7"/>
      <c r="B193" s="1" t="s">
        <v>160</v>
      </c>
      <c r="C193" s="22">
        <v>2000000</v>
      </c>
      <c r="D193" s="22">
        <v>0</v>
      </c>
      <c r="E193" s="13">
        <f t="shared" si="14"/>
        <v>0</v>
      </c>
      <c r="F193" s="57"/>
    </row>
    <row r="194" spans="1:6" x14ac:dyDescent="0.2">
      <c r="A194" s="10" t="s">
        <v>227</v>
      </c>
      <c r="B194" s="28" t="s">
        <v>193</v>
      </c>
      <c r="C194" s="22">
        <f>C196+C197+C198</f>
        <v>627000</v>
      </c>
      <c r="D194" s="22">
        <f>D196+D197+D198</f>
        <v>6616.48</v>
      </c>
      <c r="E194" s="13">
        <f t="shared" si="14"/>
        <v>1.0552599681020731</v>
      </c>
      <c r="F194" s="57"/>
    </row>
    <row r="195" spans="1:6" x14ac:dyDescent="0.2">
      <c r="A195" s="10"/>
      <c r="B195" s="1" t="s">
        <v>157</v>
      </c>
      <c r="C195" s="22"/>
      <c r="D195" s="21"/>
      <c r="E195" s="13"/>
      <c r="F195" s="57"/>
    </row>
    <row r="196" spans="1:6" x14ac:dyDescent="0.2">
      <c r="A196" s="10"/>
      <c r="B196" s="1" t="s">
        <v>158</v>
      </c>
      <c r="C196" s="22">
        <f t="shared" ref="C196:D198" si="17">C201</f>
        <v>0</v>
      </c>
      <c r="D196" s="22">
        <f t="shared" si="17"/>
        <v>0</v>
      </c>
      <c r="E196" s="13">
        <v>0</v>
      </c>
      <c r="F196" s="57"/>
    </row>
    <row r="197" spans="1:6" x14ac:dyDescent="0.2">
      <c r="A197" s="10"/>
      <c r="B197" s="1" t="s">
        <v>159</v>
      </c>
      <c r="C197" s="22">
        <f t="shared" si="17"/>
        <v>457000</v>
      </c>
      <c r="D197" s="22">
        <f t="shared" si="17"/>
        <v>6616.48</v>
      </c>
      <c r="E197" s="13">
        <f t="shared" si="14"/>
        <v>1.4478074398249452</v>
      </c>
      <c r="F197" s="57"/>
    </row>
    <row r="198" spans="1:6" x14ac:dyDescent="0.2">
      <c r="A198" s="10"/>
      <c r="B198" s="1" t="s">
        <v>160</v>
      </c>
      <c r="C198" s="22">
        <f t="shared" si="17"/>
        <v>170000</v>
      </c>
      <c r="D198" s="22">
        <f t="shared" si="17"/>
        <v>0</v>
      </c>
      <c r="E198" s="13">
        <f t="shared" si="14"/>
        <v>0</v>
      </c>
      <c r="F198" s="57"/>
    </row>
    <row r="199" spans="1:6" ht="31.5" x14ac:dyDescent="0.2">
      <c r="A199" s="11"/>
      <c r="B199" s="9" t="s">
        <v>38</v>
      </c>
      <c r="C199" s="22">
        <f>C201+C202+C203</f>
        <v>627000</v>
      </c>
      <c r="D199" s="22">
        <f>D201+D202+D203</f>
        <v>6616.48</v>
      </c>
      <c r="E199" s="13">
        <f t="shared" si="14"/>
        <v>1.0552599681020731</v>
      </c>
      <c r="F199" s="57"/>
    </row>
    <row r="200" spans="1:6" x14ac:dyDescent="0.2">
      <c r="A200" s="10" t="s">
        <v>0</v>
      </c>
      <c r="B200" s="1" t="s">
        <v>157</v>
      </c>
      <c r="C200" s="22"/>
      <c r="D200" s="17"/>
      <c r="E200" s="13"/>
      <c r="F200" s="57"/>
    </row>
    <row r="201" spans="1:6" x14ac:dyDescent="0.2">
      <c r="A201" s="10" t="s">
        <v>0</v>
      </c>
      <c r="B201" s="1" t="s">
        <v>158</v>
      </c>
      <c r="C201" s="22">
        <v>0</v>
      </c>
      <c r="D201" s="17">
        <v>0</v>
      </c>
      <c r="E201" s="13">
        <v>0</v>
      </c>
      <c r="F201" s="57"/>
    </row>
    <row r="202" spans="1:6" x14ac:dyDescent="0.2">
      <c r="A202" s="10" t="s">
        <v>0</v>
      </c>
      <c r="B202" s="1" t="s">
        <v>159</v>
      </c>
      <c r="C202" s="22">
        <v>457000</v>
      </c>
      <c r="D202" s="17">
        <v>6616.48</v>
      </c>
      <c r="E202" s="13">
        <f t="shared" si="14"/>
        <v>1.4478074398249452</v>
      </c>
      <c r="F202" s="57"/>
    </row>
    <row r="203" spans="1:6" x14ac:dyDescent="0.2">
      <c r="A203" s="10" t="s">
        <v>0</v>
      </c>
      <c r="B203" s="1" t="s">
        <v>160</v>
      </c>
      <c r="C203" s="22">
        <v>170000</v>
      </c>
      <c r="D203" s="17">
        <v>0</v>
      </c>
      <c r="E203" s="13">
        <f t="shared" si="14"/>
        <v>0</v>
      </c>
      <c r="F203" s="57"/>
    </row>
    <row r="204" spans="1:6" ht="31.5" x14ac:dyDescent="0.2">
      <c r="A204" s="7" t="s">
        <v>39</v>
      </c>
      <c r="B204" s="8" t="s">
        <v>40</v>
      </c>
      <c r="C204" s="19">
        <f>C206+C207+C208</f>
        <v>8027764500</v>
      </c>
      <c r="D204" s="19">
        <f>D206+D207+D208</f>
        <v>579898490.01999998</v>
      </c>
      <c r="E204" s="44">
        <f t="shared" si="14"/>
        <v>7.2236609584150111</v>
      </c>
      <c r="F204" s="57"/>
    </row>
    <row r="205" spans="1:6" x14ac:dyDescent="0.2">
      <c r="A205" s="7"/>
      <c r="B205" s="1" t="s">
        <v>157</v>
      </c>
      <c r="C205" s="22"/>
      <c r="D205" s="20"/>
      <c r="E205" s="13"/>
      <c r="F205" s="57"/>
    </row>
    <row r="206" spans="1:6" x14ac:dyDescent="0.2">
      <c r="A206" s="7"/>
      <c r="B206" s="2" t="s">
        <v>158</v>
      </c>
      <c r="C206" s="19">
        <f>C211+C256+C271+C291+C281</f>
        <v>536184800</v>
      </c>
      <c r="D206" s="19">
        <f>D211+D256+D271+D291+D281</f>
        <v>0</v>
      </c>
      <c r="E206" s="45">
        <f t="shared" si="14"/>
        <v>0</v>
      </c>
      <c r="F206" s="57"/>
    </row>
    <row r="207" spans="1:6" x14ac:dyDescent="0.2">
      <c r="A207" s="7"/>
      <c r="B207" s="2" t="s">
        <v>159</v>
      </c>
      <c r="C207" s="19">
        <f>C212+C257+C272+C292+C282</f>
        <v>6045089090</v>
      </c>
      <c r="D207" s="19">
        <f>D212+D257+D272+D292+D282</f>
        <v>479158945.94999999</v>
      </c>
      <c r="E207" s="45">
        <f t="shared" si="14"/>
        <v>7.9264166138203267</v>
      </c>
      <c r="F207" s="57"/>
    </row>
    <row r="208" spans="1:6" x14ac:dyDescent="0.2">
      <c r="A208" s="7"/>
      <c r="B208" s="2" t="s">
        <v>160</v>
      </c>
      <c r="C208" s="19">
        <f>C213+C258+C273+C298+C283</f>
        <v>1446490610</v>
      </c>
      <c r="D208" s="19">
        <f>D213+D258+D273+D298+D283</f>
        <v>100739544.06999999</v>
      </c>
      <c r="E208" s="45">
        <f t="shared" si="14"/>
        <v>6.9644105100689178</v>
      </c>
      <c r="F208" s="57"/>
    </row>
    <row r="209" spans="1:6" x14ac:dyDescent="0.2">
      <c r="A209" s="10" t="s">
        <v>41</v>
      </c>
      <c r="B209" s="28" t="s">
        <v>192</v>
      </c>
      <c r="C209" s="22">
        <f>C211+C212+C213</f>
        <v>7984372300</v>
      </c>
      <c r="D209" s="22">
        <f>D211+D212+D213</f>
        <v>579567040.56999993</v>
      </c>
      <c r="E209" s="13">
        <f t="shared" si="14"/>
        <v>7.2587677376968003</v>
      </c>
      <c r="F209" s="57"/>
    </row>
    <row r="210" spans="1:6" x14ac:dyDescent="0.2">
      <c r="A210" s="10"/>
      <c r="B210" s="1" t="s">
        <v>157</v>
      </c>
      <c r="C210" s="22"/>
      <c r="D210" s="21"/>
      <c r="E210" s="13"/>
      <c r="F210" s="57"/>
    </row>
    <row r="211" spans="1:6" x14ac:dyDescent="0.2">
      <c r="A211" s="10"/>
      <c r="B211" s="1" t="s">
        <v>158</v>
      </c>
      <c r="C211" s="22">
        <f t="shared" ref="C211:D213" si="18">C216+C221+C226+C231+C236+C241+C246+C251</f>
        <v>536184800</v>
      </c>
      <c r="D211" s="22">
        <f t="shared" si="18"/>
        <v>0</v>
      </c>
      <c r="E211" s="13">
        <f t="shared" si="14"/>
        <v>0</v>
      </c>
      <c r="F211" s="57"/>
    </row>
    <row r="212" spans="1:6" x14ac:dyDescent="0.2">
      <c r="A212" s="10"/>
      <c r="B212" s="1" t="s">
        <v>159</v>
      </c>
      <c r="C212" s="22">
        <f t="shared" si="18"/>
        <v>6020671490</v>
      </c>
      <c r="D212" s="22">
        <f t="shared" si="18"/>
        <v>479001505.76999998</v>
      </c>
      <c r="E212" s="13">
        <f t="shared" si="14"/>
        <v>7.9559482121818927</v>
      </c>
      <c r="F212" s="57"/>
    </row>
    <row r="213" spans="1:6" x14ac:dyDescent="0.2">
      <c r="A213" s="10"/>
      <c r="B213" s="1" t="s">
        <v>160</v>
      </c>
      <c r="C213" s="22">
        <f t="shared" si="18"/>
        <v>1427516010</v>
      </c>
      <c r="D213" s="22">
        <f t="shared" si="18"/>
        <v>100565534.8</v>
      </c>
      <c r="E213" s="13">
        <f t="shared" si="14"/>
        <v>7.044792079074476</v>
      </c>
      <c r="F213" s="57"/>
    </row>
    <row r="214" spans="1:6" ht="31.5" x14ac:dyDescent="0.2">
      <c r="A214" s="11"/>
      <c r="B214" s="9" t="s">
        <v>42</v>
      </c>
      <c r="C214" s="22">
        <f>C216+C217+C218</f>
        <v>1024704750</v>
      </c>
      <c r="D214" s="22">
        <f>D216+D217+D218</f>
        <v>92581295</v>
      </c>
      <c r="E214" s="13">
        <f t="shared" si="14"/>
        <v>9.0349239622437594</v>
      </c>
      <c r="F214" s="57"/>
    </row>
    <row r="215" spans="1:6" x14ac:dyDescent="0.2">
      <c r="A215" s="10" t="s">
        <v>0</v>
      </c>
      <c r="B215" s="1" t="s">
        <v>157</v>
      </c>
      <c r="C215" s="22"/>
      <c r="D215" s="17"/>
      <c r="E215" s="13"/>
      <c r="F215" s="57"/>
    </row>
    <row r="216" spans="1:6" x14ac:dyDescent="0.2">
      <c r="A216" s="10" t="s">
        <v>0</v>
      </c>
      <c r="B216" s="1" t="s">
        <v>158</v>
      </c>
      <c r="C216" s="22">
        <v>0</v>
      </c>
      <c r="D216" s="17">
        <v>0</v>
      </c>
      <c r="E216" s="13">
        <v>0</v>
      </c>
      <c r="F216" s="57"/>
    </row>
    <row r="217" spans="1:6" x14ac:dyDescent="0.2">
      <c r="A217" s="10" t="s">
        <v>0</v>
      </c>
      <c r="B217" s="1" t="s">
        <v>159</v>
      </c>
      <c r="C217" s="22">
        <v>0</v>
      </c>
      <c r="D217" s="17">
        <v>0</v>
      </c>
      <c r="E217" s="13">
        <v>0</v>
      </c>
      <c r="F217" s="57"/>
    </row>
    <row r="218" spans="1:6" x14ac:dyDescent="0.2">
      <c r="A218" s="10" t="s">
        <v>0</v>
      </c>
      <c r="B218" s="1" t="s">
        <v>160</v>
      </c>
      <c r="C218" s="22">
        <v>1024704750</v>
      </c>
      <c r="D218" s="17">
        <v>92581295</v>
      </c>
      <c r="E218" s="13">
        <f t="shared" si="14"/>
        <v>9.0349239622437594</v>
      </c>
      <c r="F218" s="57"/>
    </row>
    <row r="219" spans="1:6" ht="47.25" x14ac:dyDescent="0.2">
      <c r="A219" s="10" t="s">
        <v>0</v>
      </c>
      <c r="B219" s="9" t="s">
        <v>43</v>
      </c>
      <c r="C219" s="22">
        <f>C221+C222+C223</f>
        <v>5965548100</v>
      </c>
      <c r="D219" s="22">
        <f>D221+D222+D223</f>
        <v>478130840</v>
      </c>
      <c r="E219" s="13">
        <f t="shared" si="14"/>
        <v>8.0148685751104747</v>
      </c>
      <c r="F219" s="57"/>
    </row>
    <row r="220" spans="1:6" x14ac:dyDescent="0.2">
      <c r="A220" s="10" t="s">
        <v>0</v>
      </c>
      <c r="B220" s="1" t="s">
        <v>157</v>
      </c>
      <c r="C220" s="22"/>
      <c r="D220" s="17"/>
      <c r="E220" s="13"/>
      <c r="F220" s="57"/>
    </row>
    <row r="221" spans="1:6" x14ac:dyDescent="0.2">
      <c r="A221" s="10" t="s">
        <v>0</v>
      </c>
      <c r="B221" s="1" t="s">
        <v>158</v>
      </c>
      <c r="C221" s="22">
        <v>0</v>
      </c>
      <c r="D221" s="17">
        <v>0</v>
      </c>
      <c r="E221" s="13">
        <v>0</v>
      </c>
      <c r="F221" s="57"/>
    </row>
    <row r="222" spans="1:6" x14ac:dyDescent="0.2">
      <c r="A222" s="10" t="s">
        <v>0</v>
      </c>
      <c r="B222" s="1" t="s">
        <v>159</v>
      </c>
      <c r="C222" s="22">
        <v>5965548100</v>
      </c>
      <c r="D222" s="17">
        <v>478130840</v>
      </c>
      <c r="E222" s="13">
        <f t="shared" si="14"/>
        <v>8.0148685751104747</v>
      </c>
      <c r="F222" s="57"/>
    </row>
    <row r="223" spans="1:6" x14ac:dyDescent="0.2">
      <c r="A223" s="10" t="s">
        <v>0</v>
      </c>
      <c r="B223" s="1" t="s">
        <v>160</v>
      </c>
      <c r="C223" s="22">
        <v>0</v>
      </c>
      <c r="D223" s="17">
        <v>0</v>
      </c>
      <c r="E223" s="13">
        <v>0</v>
      </c>
      <c r="F223" s="57"/>
    </row>
    <row r="224" spans="1:6" ht="31.5" x14ac:dyDescent="0.2">
      <c r="A224" s="10" t="s">
        <v>0</v>
      </c>
      <c r="B224" s="9" t="s">
        <v>44</v>
      </c>
      <c r="C224" s="22">
        <f>C226+C227+C228</f>
        <v>251333000</v>
      </c>
      <c r="D224" s="22">
        <f>D226+D227+D228</f>
        <v>5432739.7999999998</v>
      </c>
      <c r="E224" s="13">
        <f t="shared" si="14"/>
        <v>2.1615704264859765</v>
      </c>
      <c r="F224" s="57"/>
    </row>
    <row r="225" spans="1:6" x14ac:dyDescent="0.2">
      <c r="A225" s="10" t="s">
        <v>0</v>
      </c>
      <c r="B225" s="1" t="s">
        <v>157</v>
      </c>
      <c r="C225" s="22"/>
      <c r="D225" s="17"/>
      <c r="E225" s="13"/>
      <c r="F225" s="57"/>
    </row>
    <row r="226" spans="1:6" x14ac:dyDescent="0.2">
      <c r="A226" s="10" t="s">
        <v>0</v>
      </c>
      <c r="B226" s="1" t="s">
        <v>158</v>
      </c>
      <c r="C226" s="22">
        <v>0</v>
      </c>
      <c r="D226" s="17">
        <v>0</v>
      </c>
      <c r="E226" s="13">
        <v>0</v>
      </c>
      <c r="F226" s="57"/>
    </row>
    <row r="227" spans="1:6" x14ac:dyDescent="0.2">
      <c r="A227" s="10" t="s">
        <v>0</v>
      </c>
      <c r="B227" s="1" t="s">
        <v>159</v>
      </c>
      <c r="C227" s="22">
        <v>0</v>
      </c>
      <c r="D227" s="17">
        <v>0</v>
      </c>
      <c r="E227" s="13">
        <v>0</v>
      </c>
      <c r="F227" s="57"/>
    </row>
    <row r="228" spans="1:6" x14ac:dyDescent="0.2">
      <c r="A228" s="10" t="s">
        <v>0</v>
      </c>
      <c r="B228" s="1" t="s">
        <v>160</v>
      </c>
      <c r="C228" s="22">
        <v>251333000</v>
      </c>
      <c r="D228" s="17">
        <v>5432739.7999999998</v>
      </c>
      <c r="E228" s="13">
        <f t="shared" ref="E228:E269" si="19">D228/C228*100</f>
        <v>2.1615704264859765</v>
      </c>
      <c r="F228" s="57"/>
    </row>
    <row r="229" spans="1:6" ht="78.75" x14ac:dyDescent="0.2">
      <c r="A229" s="10"/>
      <c r="B229" s="12" t="s">
        <v>199</v>
      </c>
      <c r="C229" s="22">
        <f>C231+C232+C233</f>
        <v>188861000</v>
      </c>
      <c r="D229" s="22">
        <f>D231+D232+D233</f>
        <v>0</v>
      </c>
      <c r="E229" s="13">
        <f t="shared" si="19"/>
        <v>0</v>
      </c>
      <c r="F229" s="57"/>
    </row>
    <row r="230" spans="1:6" x14ac:dyDescent="0.2">
      <c r="A230" s="10"/>
      <c r="B230" s="1" t="s">
        <v>157</v>
      </c>
      <c r="C230" s="22"/>
      <c r="D230" s="21"/>
      <c r="E230" s="13"/>
      <c r="F230" s="57"/>
    </row>
    <row r="231" spans="1:6" x14ac:dyDescent="0.2">
      <c r="A231" s="10"/>
      <c r="B231" s="1" t="s">
        <v>158</v>
      </c>
      <c r="C231" s="22">
        <v>188861000</v>
      </c>
      <c r="D231" s="17">
        <v>0</v>
      </c>
      <c r="E231" s="13">
        <f t="shared" ref="E231" si="20">D231/C231*100</f>
        <v>0</v>
      </c>
      <c r="F231" s="57"/>
    </row>
    <row r="232" spans="1:6" x14ac:dyDescent="0.2">
      <c r="A232" s="10"/>
      <c r="B232" s="1" t="s">
        <v>159</v>
      </c>
      <c r="C232" s="22">
        <v>0</v>
      </c>
      <c r="D232" s="17">
        <v>0</v>
      </c>
      <c r="E232" s="13">
        <v>0</v>
      </c>
      <c r="F232" s="57"/>
    </row>
    <row r="233" spans="1:6" x14ac:dyDescent="0.2">
      <c r="A233" s="10"/>
      <c r="B233" s="1" t="s">
        <v>160</v>
      </c>
      <c r="C233" s="22">
        <v>0</v>
      </c>
      <c r="D233" s="17">
        <v>0</v>
      </c>
      <c r="E233" s="13">
        <v>0</v>
      </c>
      <c r="F233" s="57"/>
    </row>
    <row r="234" spans="1:6" ht="63" x14ac:dyDescent="0.2">
      <c r="A234" s="10" t="s">
        <v>0</v>
      </c>
      <c r="B234" s="9" t="s">
        <v>45</v>
      </c>
      <c r="C234" s="22">
        <f>C236+C237+C238</f>
        <v>12000000</v>
      </c>
      <c r="D234" s="22">
        <f>D236+D237+D238</f>
        <v>0</v>
      </c>
      <c r="E234" s="13">
        <f t="shared" si="19"/>
        <v>0</v>
      </c>
      <c r="F234" s="57"/>
    </row>
    <row r="235" spans="1:6" x14ac:dyDescent="0.2">
      <c r="A235" s="10" t="s">
        <v>0</v>
      </c>
      <c r="B235" s="1" t="s">
        <v>157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158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159</v>
      </c>
      <c r="C237" s="22">
        <v>0</v>
      </c>
      <c r="D237" s="17">
        <v>0</v>
      </c>
      <c r="E237" s="13">
        <v>0</v>
      </c>
      <c r="F237" s="57"/>
    </row>
    <row r="238" spans="1:6" x14ac:dyDescent="0.2">
      <c r="A238" s="10" t="s">
        <v>0</v>
      </c>
      <c r="B238" s="1" t="s">
        <v>160</v>
      </c>
      <c r="C238" s="22">
        <v>12000000</v>
      </c>
      <c r="D238" s="17">
        <v>0</v>
      </c>
      <c r="E238" s="13">
        <f t="shared" si="19"/>
        <v>0</v>
      </c>
      <c r="F238" s="57"/>
    </row>
    <row r="239" spans="1:6" ht="31.5" x14ac:dyDescent="0.2">
      <c r="A239" s="10" t="s">
        <v>0</v>
      </c>
      <c r="B239" s="9" t="s">
        <v>46</v>
      </c>
      <c r="C239" s="22">
        <f>C241+C242+C243</f>
        <v>618000</v>
      </c>
      <c r="D239" s="22">
        <f t="shared" ref="D239" si="21">D241+D242+D243</f>
        <v>51500</v>
      </c>
      <c r="E239" s="13">
        <f t="shared" si="19"/>
        <v>8.3333333333333321</v>
      </c>
      <c r="F239" s="57"/>
    </row>
    <row r="240" spans="1:6" x14ac:dyDescent="0.2">
      <c r="A240" s="10" t="s">
        <v>0</v>
      </c>
      <c r="B240" s="1" t="s">
        <v>157</v>
      </c>
      <c r="C240" s="22"/>
      <c r="D240" s="17"/>
      <c r="E240" s="13"/>
      <c r="F240" s="57"/>
    </row>
    <row r="241" spans="1:6" x14ac:dyDescent="0.2">
      <c r="A241" s="10" t="s">
        <v>0</v>
      </c>
      <c r="B241" s="1" t="s">
        <v>158</v>
      </c>
      <c r="C241" s="22">
        <v>0</v>
      </c>
      <c r="D241" s="17">
        <v>0</v>
      </c>
      <c r="E241" s="13">
        <v>0</v>
      </c>
      <c r="F241" s="57"/>
    </row>
    <row r="242" spans="1:6" x14ac:dyDescent="0.2">
      <c r="A242" s="10" t="s">
        <v>0</v>
      </c>
      <c r="B242" s="1" t="s">
        <v>159</v>
      </c>
      <c r="C242" s="22">
        <v>0</v>
      </c>
      <c r="D242" s="17">
        <v>0</v>
      </c>
      <c r="E242" s="13">
        <v>0</v>
      </c>
      <c r="F242" s="57"/>
    </row>
    <row r="243" spans="1:6" x14ac:dyDescent="0.2">
      <c r="A243" s="10" t="s">
        <v>0</v>
      </c>
      <c r="B243" s="1" t="s">
        <v>160</v>
      </c>
      <c r="C243" s="22">
        <v>618000</v>
      </c>
      <c r="D243" s="17">
        <v>51500</v>
      </c>
      <c r="E243" s="13">
        <f t="shared" si="19"/>
        <v>8.3333333333333321</v>
      </c>
      <c r="F243" s="57"/>
    </row>
    <row r="244" spans="1:6" x14ac:dyDescent="0.2">
      <c r="A244" s="10" t="s">
        <v>0</v>
      </c>
      <c r="B244" s="9" t="s">
        <v>47</v>
      </c>
      <c r="C244" s="22">
        <f>C246+C247+C248</f>
        <v>519408158</v>
      </c>
      <c r="D244" s="22">
        <f>D246+D247+D248</f>
        <v>3370665.77</v>
      </c>
      <c r="E244" s="13">
        <f t="shared" si="19"/>
        <v>0.64894355586921681</v>
      </c>
      <c r="F244" s="57"/>
    </row>
    <row r="245" spans="1:6" x14ac:dyDescent="0.2">
      <c r="A245" s="10" t="s">
        <v>0</v>
      </c>
      <c r="B245" s="1" t="s">
        <v>157</v>
      </c>
      <c r="C245" s="22"/>
      <c r="D245" s="21"/>
      <c r="E245" s="13"/>
      <c r="F245" s="57"/>
    </row>
    <row r="246" spans="1:6" x14ac:dyDescent="0.2">
      <c r="A246" s="10" t="s">
        <v>0</v>
      </c>
      <c r="B246" s="1" t="s">
        <v>158</v>
      </c>
      <c r="C246" s="22">
        <v>346921600</v>
      </c>
      <c r="D246" s="17">
        <v>0</v>
      </c>
      <c r="E246" s="13">
        <f t="shared" si="19"/>
        <v>0</v>
      </c>
      <c r="F246" s="57"/>
    </row>
    <row r="247" spans="1:6" x14ac:dyDescent="0.2">
      <c r="A247" s="10" t="s">
        <v>0</v>
      </c>
      <c r="B247" s="1" t="s">
        <v>159</v>
      </c>
      <c r="C247" s="22">
        <v>55119298</v>
      </c>
      <c r="D247" s="17">
        <v>870665.77</v>
      </c>
      <c r="E247" s="13">
        <f t="shared" si="19"/>
        <v>1.5796024288988586</v>
      </c>
      <c r="F247" s="57"/>
    </row>
    <row r="248" spans="1:6" x14ac:dyDescent="0.2">
      <c r="A248" s="10" t="s">
        <v>0</v>
      </c>
      <c r="B248" s="1" t="s">
        <v>160</v>
      </c>
      <c r="C248" s="22">
        <v>117367260</v>
      </c>
      <c r="D248" s="17">
        <v>2500000</v>
      </c>
      <c r="E248" s="13">
        <f t="shared" si="19"/>
        <v>2.1300659144637102</v>
      </c>
      <c r="F248" s="57"/>
    </row>
    <row r="249" spans="1:6" ht="31.5" x14ac:dyDescent="0.2">
      <c r="A249" s="10" t="s">
        <v>0</v>
      </c>
      <c r="B249" s="9" t="s">
        <v>48</v>
      </c>
      <c r="C249" s="22">
        <f>C251+C252+C253</f>
        <v>21899292</v>
      </c>
      <c r="D249" s="22">
        <f>D251+D252+D253</f>
        <v>0</v>
      </c>
      <c r="E249" s="13">
        <f t="shared" si="19"/>
        <v>0</v>
      </c>
      <c r="F249" s="57"/>
    </row>
    <row r="250" spans="1:6" x14ac:dyDescent="0.2">
      <c r="A250" s="10" t="s">
        <v>0</v>
      </c>
      <c r="B250" s="1" t="s">
        <v>157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158</v>
      </c>
      <c r="C251" s="22">
        <v>402200</v>
      </c>
      <c r="D251" s="17">
        <v>0</v>
      </c>
      <c r="E251" s="13">
        <f t="shared" si="19"/>
        <v>0</v>
      </c>
      <c r="F251" s="57"/>
    </row>
    <row r="252" spans="1:6" x14ac:dyDescent="0.2">
      <c r="A252" s="10" t="s">
        <v>0</v>
      </c>
      <c r="B252" s="1" t="s">
        <v>159</v>
      </c>
      <c r="C252" s="22">
        <v>4092</v>
      </c>
      <c r="D252" s="17">
        <v>0</v>
      </c>
      <c r="E252" s="13">
        <f t="shared" si="19"/>
        <v>0</v>
      </c>
      <c r="F252" s="57"/>
    </row>
    <row r="253" spans="1:6" x14ac:dyDescent="0.2">
      <c r="A253" s="10" t="s">
        <v>0</v>
      </c>
      <c r="B253" s="1" t="s">
        <v>160</v>
      </c>
      <c r="C253" s="22">
        <v>21493000</v>
      </c>
      <c r="D253" s="17">
        <v>0</v>
      </c>
      <c r="E253" s="13">
        <f t="shared" si="19"/>
        <v>0</v>
      </c>
      <c r="F253" s="57"/>
    </row>
    <row r="254" spans="1:6" ht="31.5" x14ac:dyDescent="0.2">
      <c r="A254" s="10" t="s">
        <v>49</v>
      </c>
      <c r="B254" s="28" t="s">
        <v>191</v>
      </c>
      <c r="C254" s="22">
        <f>C256+C257+C258</f>
        <v>250000</v>
      </c>
      <c r="D254" s="22">
        <f>D256+D257+D258</f>
        <v>0</v>
      </c>
      <c r="E254" s="13">
        <f t="shared" si="19"/>
        <v>0</v>
      </c>
      <c r="F254" s="57"/>
    </row>
    <row r="255" spans="1:6" x14ac:dyDescent="0.2">
      <c r="A255" s="10"/>
      <c r="B255" s="1" t="s">
        <v>157</v>
      </c>
      <c r="C255" s="22"/>
      <c r="D255" s="21"/>
      <c r="E255" s="13"/>
      <c r="F255" s="57"/>
    </row>
    <row r="256" spans="1:6" x14ac:dyDescent="0.2">
      <c r="A256" s="10"/>
      <c r="B256" s="1" t="s">
        <v>158</v>
      </c>
      <c r="C256" s="22">
        <f>C261+C266</f>
        <v>0</v>
      </c>
      <c r="D256" s="22">
        <f t="shared" ref="D256:D257" si="22">D261+D266</f>
        <v>0</v>
      </c>
      <c r="E256" s="13">
        <v>0</v>
      </c>
      <c r="F256" s="57"/>
    </row>
    <row r="257" spans="1:6" x14ac:dyDescent="0.2">
      <c r="A257" s="10"/>
      <c r="B257" s="1" t="s">
        <v>159</v>
      </c>
      <c r="C257" s="22">
        <f>C262+C267</f>
        <v>0</v>
      </c>
      <c r="D257" s="22">
        <f t="shared" si="22"/>
        <v>0</v>
      </c>
      <c r="E257" s="13">
        <v>0</v>
      </c>
      <c r="F257" s="57"/>
    </row>
    <row r="258" spans="1:6" x14ac:dyDescent="0.2">
      <c r="A258" s="10"/>
      <c r="B258" s="1" t="s">
        <v>160</v>
      </c>
      <c r="C258" s="22">
        <f>C263+C268</f>
        <v>250000</v>
      </c>
      <c r="D258" s="22">
        <v>0</v>
      </c>
      <c r="E258" s="13">
        <f t="shared" si="19"/>
        <v>0</v>
      </c>
      <c r="F258" s="57"/>
    </row>
    <row r="259" spans="1:6" ht="31.5" x14ac:dyDescent="0.2">
      <c r="A259" s="11"/>
      <c r="B259" s="9" t="s">
        <v>50</v>
      </c>
      <c r="C259" s="22">
        <f>C261+C262+C263</f>
        <v>250000</v>
      </c>
      <c r="D259" s="22">
        <f>D261+D262+D263</f>
        <v>0</v>
      </c>
      <c r="E259" s="13">
        <f t="shared" si="19"/>
        <v>0</v>
      </c>
      <c r="F259" s="57"/>
    </row>
    <row r="260" spans="1:6" x14ac:dyDescent="0.2">
      <c r="A260" s="10" t="s">
        <v>0</v>
      </c>
      <c r="B260" s="1" t="s">
        <v>157</v>
      </c>
      <c r="C260" s="22"/>
      <c r="D260" s="17"/>
      <c r="E260" s="13"/>
      <c r="F260" s="57"/>
    </row>
    <row r="261" spans="1:6" x14ac:dyDescent="0.2">
      <c r="A261" s="10" t="s">
        <v>0</v>
      </c>
      <c r="B261" s="1" t="s">
        <v>158</v>
      </c>
      <c r="C261" s="22">
        <v>0</v>
      </c>
      <c r="D261" s="17">
        <v>0</v>
      </c>
      <c r="E261" s="13">
        <v>0</v>
      </c>
      <c r="F261" s="57"/>
    </row>
    <row r="262" spans="1:6" x14ac:dyDescent="0.2">
      <c r="A262" s="10" t="s">
        <v>0</v>
      </c>
      <c r="B262" s="1" t="s">
        <v>159</v>
      </c>
      <c r="C262" s="22">
        <v>0</v>
      </c>
      <c r="D262" s="17">
        <v>0</v>
      </c>
      <c r="E262" s="13">
        <v>0</v>
      </c>
      <c r="F262" s="57"/>
    </row>
    <row r="263" spans="1:6" x14ac:dyDescent="0.2">
      <c r="A263" s="10" t="s">
        <v>0</v>
      </c>
      <c r="B263" s="1" t="s">
        <v>160</v>
      </c>
      <c r="C263" s="22">
        <v>250000</v>
      </c>
      <c r="D263" s="17">
        <v>0</v>
      </c>
      <c r="E263" s="13">
        <f t="shared" si="19"/>
        <v>0</v>
      </c>
      <c r="F263" s="57"/>
    </row>
    <row r="264" spans="1:6" x14ac:dyDescent="0.2">
      <c r="A264" s="10" t="s">
        <v>0</v>
      </c>
      <c r="B264" s="9" t="s">
        <v>51</v>
      </c>
      <c r="C264" s="22">
        <f>C266+C267+C268</f>
        <v>0</v>
      </c>
      <c r="D264" s="22">
        <f>D266+D267+D268</f>
        <v>0</v>
      </c>
      <c r="E264" s="13">
        <v>0</v>
      </c>
      <c r="F264" s="57"/>
    </row>
    <row r="265" spans="1:6" x14ac:dyDescent="0.2">
      <c r="A265" s="10" t="s">
        <v>0</v>
      </c>
      <c r="B265" s="1" t="s">
        <v>157</v>
      </c>
      <c r="C265" s="22"/>
      <c r="D265" s="17"/>
      <c r="E265" s="13"/>
      <c r="F265" s="57"/>
    </row>
    <row r="266" spans="1:6" x14ac:dyDescent="0.2">
      <c r="A266" s="10" t="s">
        <v>0</v>
      </c>
      <c r="B266" s="1" t="s">
        <v>158</v>
      </c>
      <c r="C266" s="22">
        <v>0</v>
      </c>
      <c r="D266" s="17">
        <v>0</v>
      </c>
      <c r="E266" s="13">
        <v>0</v>
      </c>
      <c r="F266" s="57"/>
    </row>
    <row r="267" spans="1:6" x14ac:dyDescent="0.2">
      <c r="A267" s="10" t="s">
        <v>0</v>
      </c>
      <c r="B267" s="1" t="s">
        <v>159</v>
      </c>
      <c r="C267" s="22">
        <v>0</v>
      </c>
      <c r="D267" s="17">
        <v>0</v>
      </c>
      <c r="E267" s="13">
        <v>0</v>
      </c>
      <c r="F267" s="57"/>
    </row>
    <row r="268" spans="1:6" x14ac:dyDescent="0.2">
      <c r="A268" s="10" t="s">
        <v>0</v>
      </c>
      <c r="B268" s="1" t="s">
        <v>160</v>
      </c>
      <c r="C268" s="22">
        <v>0</v>
      </c>
      <c r="D268" s="17">
        <v>0</v>
      </c>
      <c r="E268" s="13">
        <v>0</v>
      </c>
      <c r="F268" s="57"/>
    </row>
    <row r="269" spans="1:6" ht="63" x14ac:dyDescent="0.2">
      <c r="A269" s="10" t="s">
        <v>52</v>
      </c>
      <c r="B269" s="28" t="s">
        <v>187</v>
      </c>
      <c r="C269" s="22">
        <f>C271+C272+C273</f>
        <v>1000000</v>
      </c>
      <c r="D269" s="22">
        <f>D271+D272+D273</f>
        <v>0</v>
      </c>
      <c r="E269" s="13">
        <f t="shared" si="19"/>
        <v>0</v>
      </c>
      <c r="F269" s="57"/>
    </row>
    <row r="270" spans="1:6" x14ac:dyDescent="0.2">
      <c r="A270" s="10"/>
      <c r="B270" s="1" t="s">
        <v>157</v>
      </c>
      <c r="C270" s="22"/>
      <c r="D270" s="21"/>
      <c r="E270" s="13"/>
      <c r="F270" s="57"/>
    </row>
    <row r="271" spans="1:6" x14ac:dyDescent="0.2">
      <c r="A271" s="10"/>
      <c r="B271" s="1" t="s">
        <v>158</v>
      </c>
      <c r="C271" s="22">
        <f t="shared" ref="C271:D273" si="23">C276</f>
        <v>0</v>
      </c>
      <c r="D271" s="22">
        <f t="shared" si="23"/>
        <v>0</v>
      </c>
      <c r="E271" s="13">
        <v>0</v>
      </c>
      <c r="F271" s="57"/>
    </row>
    <row r="272" spans="1:6" x14ac:dyDescent="0.2">
      <c r="A272" s="10"/>
      <c r="B272" s="1" t="s">
        <v>159</v>
      </c>
      <c r="C272" s="22">
        <f t="shared" si="23"/>
        <v>0</v>
      </c>
      <c r="D272" s="22">
        <f t="shared" si="23"/>
        <v>0</v>
      </c>
      <c r="E272" s="13">
        <v>0</v>
      </c>
      <c r="F272" s="57"/>
    </row>
    <row r="273" spans="1:6" x14ac:dyDescent="0.2">
      <c r="A273" s="10"/>
      <c r="B273" s="1" t="s">
        <v>160</v>
      </c>
      <c r="C273" s="22">
        <f t="shared" si="23"/>
        <v>1000000</v>
      </c>
      <c r="D273" s="22">
        <f t="shared" si="23"/>
        <v>0</v>
      </c>
      <c r="E273" s="13">
        <f t="shared" ref="E273:E274" si="24">D273/C273*100</f>
        <v>0</v>
      </c>
      <c r="F273" s="57"/>
    </row>
    <row r="274" spans="1:6" ht="63" x14ac:dyDescent="0.2">
      <c r="A274" s="10" t="s">
        <v>0</v>
      </c>
      <c r="B274" s="9" t="s">
        <v>53</v>
      </c>
      <c r="C274" s="22">
        <f>C276+C277+C278</f>
        <v>1000000</v>
      </c>
      <c r="D274" s="22">
        <f>D276+D277+D278</f>
        <v>0</v>
      </c>
      <c r="E274" s="13">
        <f t="shared" si="24"/>
        <v>0</v>
      </c>
      <c r="F274" s="57"/>
    </row>
    <row r="275" spans="1:6" x14ac:dyDescent="0.2">
      <c r="A275" s="10" t="s">
        <v>0</v>
      </c>
      <c r="B275" s="1" t="s">
        <v>157</v>
      </c>
      <c r="C275" s="22"/>
      <c r="D275" s="17"/>
      <c r="E275" s="13"/>
      <c r="F275" s="57"/>
    </row>
    <row r="276" spans="1:6" x14ac:dyDescent="0.2">
      <c r="A276" s="10" t="s">
        <v>0</v>
      </c>
      <c r="B276" s="1" t="s">
        <v>158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 t="s">
        <v>0</v>
      </c>
      <c r="B277" s="1" t="s">
        <v>159</v>
      </c>
      <c r="C277" s="22">
        <v>0</v>
      </c>
      <c r="D277" s="17">
        <v>0</v>
      </c>
      <c r="E277" s="13">
        <v>0</v>
      </c>
      <c r="F277" s="57"/>
    </row>
    <row r="278" spans="1:6" x14ac:dyDescent="0.2">
      <c r="A278" s="10" t="s">
        <v>0</v>
      </c>
      <c r="B278" s="1" t="s">
        <v>160</v>
      </c>
      <c r="C278" s="22">
        <v>1000000</v>
      </c>
      <c r="D278" s="17">
        <v>0</v>
      </c>
      <c r="E278" s="13">
        <f t="shared" ref="E278:E344" si="25">D278/C278*100</f>
        <v>0</v>
      </c>
      <c r="F278" s="57"/>
    </row>
    <row r="279" spans="1:6" customFormat="1" ht="31.5" x14ac:dyDescent="0.2">
      <c r="A279" s="46" t="s">
        <v>54</v>
      </c>
      <c r="B279" s="58" t="s">
        <v>223</v>
      </c>
      <c r="C279" s="22">
        <f>C281+C282+C283</f>
        <v>12541000</v>
      </c>
      <c r="D279" s="22">
        <f>D281+D282+D283</f>
        <v>0</v>
      </c>
      <c r="E279" s="48">
        <f t="shared" si="25"/>
        <v>0</v>
      </c>
      <c r="F279" s="57"/>
    </row>
    <row r="280" spans="1:6" x14ac:dyDescent="0.2">
      <c r="A280" s="10"/>
      <c r="B280" s="1" t="s">
        <v>157</v>
      </c>
      <c r="C280" s="22"/>
      <c r="D280" s="17"/>
      <c r="E280" s="13"/>
      <c r="F280" s="57"/>
    </row>
    <row r="281" spans="1:6" x14ac:dyDescent="0.2">
      <c r="A281" s="10"/>
      <c r="B281" s="1" t="s">
        <v>158</v>
      </c>
      <c r="C281" s="22">
        <f t="shared" ref="C281:D283" si="26">C286</f>
        <v>0</v>
      </c>
      <c r="D281" s="22">
        <f t="shared" si="26"/>
        <v>0</v>
      </c>
      <c r="E281" s="13">
        <v>0</v>
      </c>
      <c r="F281" s="57"/>
    </row>
    <row r="282" spans="1:6" x14ac:dyDescent="0.2">
      <c r="A282" s="10"/>
      <c r="B282" s="1" t="s">
        <v>159</v>
      </c>
      <c r="C282" s="22">
        <f t="shared" si="26"/>
        <v>10032800</v>
      </c>
      <c r="D282" s="22">
        <f t="shared" si="26"/>
        <v>0</v>
      </c>
      <c r="E282" s="13">
        <f t="shared" si="25"/>
        <v>0</v>
      </c>
      <c r="F282" s="57"/>
    </row>
    <row r="283" spans="1:6" x14ac:dyDescent="0.2">
      <c r="A283" s="10"/>
      <c r="B283" s="1" t="s">
        <v>160</v>
      </c>
      <c r="C283" s="22">
        <f t="shared" si="26"/>
        <v>2508200</v>
      </c>
      <c r="D283" s="22">
        <f t="shared" si="26"/>
        <v>0</v>
      </c>
      <c r="E283" s="13">
        <f t="shared" si="25"/>
        <v>0</v>
      </c>
      <c r="F283" s="57"/>
    </row>
    <row r="284" spans="1:6" ht="63" x14ac:dyDescent="0.2">
      <c r="A284" s="10"/>
      <c r="B284" s="50" t="s">
        <v>224</v>
      </c>
      <c r="C284" s="22">
        <f>C286+C287+C288</f>
        <v>12541000</v>
      </c>
      <c r="D284" s="22">
        <f>D286+D287+D288</f>
        <v>0</v>
      </c>
      <c r="E284" s="13">
        <f t="shared" si="25"/>
        <v>0</v>
      </c>
      <c r="F284" s="57"/>
    </row>
    <row r="285" spans="1:6" x14ac:dyDescent="0.2">
      <c r="A285" s="10"/>
      <c r="B285" s="1" t="s">
        <v>157</v>
      </c>
      <c r="C285" s="22"/>
      <c r="D285" s="17"/>
      <c r="E285" s="13"/>
      <c r="F285" s="57"/>
    </row>
    <row r="286" spans="1:6" x14ac:dyDescent="0.2">
      <c r="A286" s="10"/>
      <c r="B286" s="1" t="s">
        <v>158</v>
      </c>
      <c r="C286" s="22">
        <v>0</v>
      </c>
      <c r="D286" s="17">
        <v>0</v>
      </c>
      <c r="E286" s="13">
        <v>0</v>
      </c>
      <c r="F286" s="57"/>
    </row>
    <row r="287" spans="1:6" x14ac:dyDescent="0.2">
      <c r="A287" s="10"/>
      <c r="B287" s="1" t="s">
        <v>159</v>
      </c>
      <c r="C287" s="22">
        <v>10032800</v>
      </c>
      <c r="D287" s="17">
        <v>0</v>
      </c>
      <c r="E287" s="13">
        <f t="shared" si="25"/>
        <v>0</v>
      </c>
      <c r="F287" s="57"/>
    </row>
    <row r="288" spans="1:6" x14ac:dyDescent="0.2">
      <c r="A288" s="10"/>
      <c r="B288" s="1" t="s">
        <v>160</v>
      </c>
      <c r="C288" s="22">
        <v>2508200</v>
      </c>
      <c r="D288" s="17">
        <v>0</v>
      </c>
      <c r="E288" s="13">
        <f t="shared" si="25"/>
        <v>0</v>
      </c>
      <c r="F288" s="57"/>
    </row>
    <row r="289" spans="1:6" ht="31.5" x14ac:dyDescent="0.2">
      <c r="A289" s="10" t="s">
        <v>222</v>
      </c>
      <c r="B289" s="28" t="s">
        <v>55</v>
      </c>
      <c r="C289" s="22">
        <f>C291+C292+C293</f>
        <v>29601200</v>
      </c>
      <c r="D289" s="22">
        <f>D291+D292+D293</f>
        <v>331449.44999999995</v>
      </c>
      <c r="E289" s="13">
        <f t="shared" si="25"/>
        <v>1.1197162615029119</v>
      </c>
      <c r="F289" s="57"/>
    </row>
    <row r="290" spans="1:6" x14ac:dyDescent="0.2">
      <c r="A290" s="10"/>
      <c r="B290" s="1" t="s">
        <v>157</v>
      </c>
      <c r="C290" s="22"/>
      <c r="D290" s="21"/>
      <c r="E290" s="13"/>
      <c r="F290" s="57"/>
    </row>
    <row r="291" spans="1:6" x14ac:dyDescent="0.2">
      <c r="A291" s="10"/>
      <c r="B291" s="1" t="s">
        <v>158</v>
      </c>
      <c r="C291" s="22">
        <f t="shared" ref="C291:D293" si="27">C296</f>
        <v>0</v>
      </c>
      <c r="D291" s="22">
        <f t="shared" si="27"/>
        <v>0</v>
      </c>
      <c r="E291" s="13">
        <v>0</v>
      </c>
      <c r="F291" s="57"/>
    </row>
    <row r="292" spans="1:6" x14ac:dyDescent="0.2">
      <c r="A292" s="10"/>
      <c r="B292" s="1" t="s">
        <v>159</v>
      </c>
      <c r="C292" s="22">
        <f t="shared" si="27"/>
        <v>14384800</v>
      </c>
      <c r="D292" s="22">
        <f t="shared" si="27"/>
        <v>157440.18</v>
      </c>
      <c r="E292" s="13">
        <f t="shared" si="25"/>
        <v>1.0944898782047716</v>
      </c>
      <c r="F292" s="57"/>
    </row>
    <row r="293" spans="1:6" x14ac:dyDescent="0.2">
      <c r="A293" s="10"/>
      <c r="B293" s="1" t="s">
        <v>160</v>
      </c>
      <c r="C293" s="22">
        <f t="shared" si="27"/>
        <v>15216400</v>
      </c>
      <c r="D293" s="22">
        <f>D298</f>
        <v>174009.27</v>
      </c>
      <c r="E293" s="13">
        <f t="shared" si="25"/>
        <v>1.1435639835966456</v>
      </c>
      <c r="F293" s="57"/>
    </row>
    <row r="294" spans="1:6" x14ac:dyDescent="0.2">
      <c r="A294" s="11"/>
      <c r="B294" s="9" t="s">
        <v>25</v>
      </c>
      <c r="C294" s="22">
        <f>C296+C297+C298</f>
        <v>29601200</v>
      </c>
      <c r="D294" s="22">
        <f>D296+D297+D298</f>
        <v>331449.44999999995</v>
      </c>
      <c r="E294" s="13">
        <f t="shared" si="25"/>
        <v>1.1197162615029119</v>
      </c>
      <c r="F294" s="57"/>
    </row>
    <row r="295" spans="1:6" x14ac:dyDescent="0.2">
      <c r="A295" s="10"/>
      <c r="B295" s="1" t="s">
        <v>157</v>
      </c>
      <c r="C295" s="22"/>
      <c r="D295" s="17"/>
      <c r="E295" s="13"/>
      <c r="F295" s="57"/>
    </row>
    <row r="296" spans="1:6" x14ac:dyDescent="0.2">
      <c r="A296" s="10"/>
      <c r="B296" s="1" t="s">
        <v>158</v>
      </c>
      <c r="C296" s="22">
        <v>0</v>
      </c>
      <c r="D296" s="17">
        <v>0</v>
      </c>
      <c r="E296" s="13">
        <v>0</v>
      </c>
      <c r="F296" s="57"/>
    </row>
    <row r="297" spans="1:6" x14ac:dyDescent="0.2">
      <c r="A297" s="10"/>
      <c r="B297" s="1" t="s">
        <v>159</v>
      </c>
      <c r="C297" s="22">
        <v>14384800</v>
      </c>
      <c r="D297" s="17">
        <v>157440.18</v>
      </c>
      <c r="E297" s="13">
        <f t="shared" si="25"/>
        <v>1.0944898782047716</v>
      </c>
      <c r="F297" s="57"/>
    </row>
    <row r="298" spans="1:6" x14ac:dyDescent="0.2">
      <c r="A298" s="10"/>
      <c r="B298" s="1" t="s">
        <v>160</v>
      </c>
      <c r="C298" s="22">
        <v>15216400</v>
      </c>
      <c r="D298" s="17">
        <v>174009.27</v>
      </c>
      <c r="E298" s="13">
        <f t="shared" si="25"/>
        <v>1.1435639835966456</v>
      </c>
      <c r="F298" s="57"/>
    </row>
    <row r="299" spans="1:6" ht="47.25" x14ac:dyDescent="0.2">
      <c r="A299" s="7" t="s">
        <v>56</v>
      </c>
      <c r="B299" s="8" t="s">
        <v>57</v>
      </c>
      <c r="C299" s="19">
        <f>C301+C302+C303</f>
        <v>63702600</v>
      </c>
      <c r="D299" s="19">
        <f>D301+D302+D303</f>
        <v>1797473.32</v>
      </c>
      <c r="E299" s="44">
        <f t="shared" si="25"/>
        <v>2.8216639823178333</v>
      </c>
      <c r="F299" s="57"/>
    </row>
    <row r="300" spans="1:6" x14ac:dyDescent="0.2">
      <c r="A300" s="7"/>
      <c r="B300" s="1" t="s">
        <v>157</v>
      </c>
      <c r="C300" s="22"/>
      <c r="D300" s="20"/>
      <c r="E300" s="44"/>
      <c r="F300" s="57"/>
    </row>
    <row r="301" spans="1:6" x14ac:dyDescent="0.2">
      <c r="A301" s="7"/>
      <c r="B301" s="2" t="s">
        <v>158</v>
      </c>
      <c r="C301" s="19">
        <f>C316+C326+C336+C306</f>
        <v>0</v>
      </c>
      <c r="D301" s="19">
        <f>D316+D326+D336+D306</f>
        <v>0</v>
      </c>
      <c r="E301" s="44">
        <v>0</v>
      </c>
      <c r="F301" s="57"/>
    </row>
    <row r="302" spans="1:6" x14ac:dyDescent="0.2">
      <c r="A302" s="7"/>
      <c r="B302" s="2" t="s">
        <v>159</v>
      </c>
      <c r="C302" s="19">
        <f>C317+C327+C337+C307</f>
        <v>0</v>
      </c>
      <c r="D302" s="19">
        <f>D317+D327+D337+D307</f>
        <v>0</v>
      </c>
      <c r="E302" s="44">
        <v>0</v>
      </c>
      <c r="F302" s="57"/>
    </row>
    <row r="303" spans="1:6" x14ac:dyDescent="0.2">
      <c r="A303" s="7"/>
      <c r="B303" s="2" t="s">
        <v>160</v>
      </c>
      <c r="C303" s="19">
        <f>C318+C328+C343+C308</f>
        <v>63702600</v>
      </c>
      <c r="D303" s="19">
        <f>D318+D328+D343+D308</f>
        <v>1797473.32</v>
      </c>
      <c r="E303" s="45">
        <f t="shared" si="25"/>
        <v>2.8216639823178333</v>
      </c>
      <c r="F303" s="57"/>
    </row>
    <row r="304" spans="1:6" ht="78.75" x14ac:dyDescent="0.2">
      <c r="A304" s="10" t="s">
        <v>58</v>
      </c>
      <c r="B304" s="54" t="s">
        <v>219</v>
      </c>
      <c r="C304" s="22">
        <f>C306+C307+C308</f>
        <v>3840000</v>
      </c>
      <c r="D304" s="22">
        <f>D306+D307+D308</f>
        <v>0</v>
      </c>
      <c r="E304" s="13">
        <f t="shared" si="25"/>
        <v>0</v>
      </c>
      <c r="F304" s="57"/>
    </row>
    <row r="305" spans="1:6" x14ac:dyDescent="0.2">
      <c r="A305" s="7"/>
      <c r="B305" s="1" t="s">
        <v>157</v>
      </c>
      <c r="C305" s="19"/>
      <c r="D305" s="19"/>
      <c r="E305" s="13"/>
      <c r="F305" s="57"/>
    </row>
    <row r="306" spans="1:6" x14ac:dyDescent="0.2">
      <c r="A306" s="7"/>
      <c r="B306" s="1" t="s">
        <v>158</v>
      </c>
      <c r="C306" s="22">
        <f t="shared" ref="C306:D308" si="28">C311</f>
        <v>0</v>
      </c>
      <c r="D306" s="22">
        <f t="shared" si="28"/>
        <v>0</v>
      </c>
      <c r="E306" s="13">
        <v>0</v>
      </c>
      <c r="F306" s="57"/>
    </row>
    <row r="307" spans="1:6" x14ac:dyDescent="0.2">
      <c r="A307" s="7"/>
      <c r="B307" s="1" t="s">
        <v>159</v>
      </c>
      <c r="C307" s="22">
        <f t="shared" si="28"/>
        <v>0</v>
      </c>
      <c r="D307" s="22">
        <f t="shared" si="28"/>
        <v>0</v>
      </c>
      <c r="E307" s="13">
        <v>0</v>
      </c>
      <c r="F307" s="57"/>
    </row>
    <row r="308" spans="1:6" x14ac:dyDescent="0.2">
      <c r="A308" s="7"/>
      <c r="B308" s="1" t="s">
        <v>160</v>
      </c>
      <c r="C308" s="22">
        <f t="shared" si="28"/>
        <v>3840000</v>
      </c>
      <c r="D308" s="22">
        <f t="shared" si="28"/>
        <v>0</v>
      </c>
      <c r="E308" s="13">
        <f t="shared" si="25"/>
        <v>0</v>
      </c>
      <c r="F308" s="57"/>
    </row>
    <row r="309" spans="1:6" ht="94.5" x14ac:dyDescent="0.2">
      <c r="A309" s="7"/>
      <c r="B309" s="27" t="s">
        <v>220</v>
      </c>
      <c r="C309" s="22">
        <f>C311+C312+C313</f>
        <v>3840000</v>
      </c>
      <c r="D309" s="22">
        <f>D311+D312+D313</f>
        <v>0</v>
      </c>
      <c r="E309" s="13">
        <f t="shared" si="25"/>
        <v>0</v>
      </c>
      <c r="F309" s="57"/>
    </row>
    <row r="310" spans="1:6" x14ac:dyDescent="0.2">
      <c r="A310" s="7"/>
      <c r="B310" s="1" t="s">
        <v>157</v>
      </c>
      <c r="C310" s="19"/>
      <c r="D310" s="19"/>
      <c r="E310" s="13"/>
      <c r="F310" s="57"/>
    </row>
    <row r="311" spans="1:6" x14ac:dyDescent="0.2">
      <c r="A311" s="7"/>
      <c r="B311" s="1" t="s">
        <v>158</v>
      </c>
      <c r="C311" s="22">
        <v>0</v>
      </c>
      <c r="D311" s="22">
        <v>0</v>
      </c>
      <c r="E311" s="13">
        <v>0</v>
      </c>
      <c r="F311" s="57"/>
    </row>
    <row r="312" spans="1:6" x14ac:dyDescent="0.2">
      <c r="A312" s="7"/>
      <c r="B312" s="1" t="s">
        <v>159</v>
      </c>
      <c r="C312" s="22">
        <v>0</v>
      </c>
      <c r="D312" s="22">
        <v>0</v>
      </c>
      <c r="E312" s="13">
        <v>0</v>
      </c>
      <c r="F312" s="57"/>
    </row>
    <row r="313" spans="1:6" x14ac:dyDescent="0.2">
      <c r="A313" s="7"/>
      <c r="B313" s="1" t="s">
        <v>160</v>
      </c>
      <c r="C313" s="22">
        <v>3840000</v>
      </c>
      <c r="D313" s="22">
        <v>0</v>
      </c>
      <c r="E313" s="13">
        <f t="shared" si="25"/>
        <v>0</v>
      </c>
      <c r="F313" s="57"/>
    </row>
    <row r="314" spans="1:6" ht="31.5" x14ac:dyDescent="0.2">
      <c r="A314" s="10" t="s">
        <v>59</v>
      </c>
      <c r="B314" s="28" t="s">
        <v>186</v>
      </c>
      <c r="C314" s="22">
        <f>C316+C317+C318</f>
        <v>2276900</v>
      </c>
      <c r="D314" s="22">
        <f>D316+D317+D318</f>
        <v>0</v>
      </c>
      <c r="E314" s="13">
        <f t="shared" si="25"/>
        <v>0</v>
      </c>
      <c r="F314" s="57"/>
    </row>
    <row r="315" spans="1:6" x14ac:dyDescent="0.2">
      <c r="A315" s="10"/>
      <c r="B315" s="1" t="s">
        <v>157</v>
      </c>
      <c r="C315" s="22"/>
      <c r="D315" s="21"/>
      <c r="E315" s="13"/>
      <c r="F315" s="57"/>
    </row>
    <row r="316" spans="1:6" x14ac:dyDescent="0.2">
      <c r="A316" s="10"/>
      <c r="B316" s="1" t="s">
        <v>158</v>
      </c>
      <c r="C316" s="22">
        <f t="shared" ref="C316:D318" si="29">C321</f>
        <v>0</v>
      </c>
      <c r="D316" s="22">
        <f t="shared" si="29"/>
        <v>0</v>
      </c>
      <c r="E316" s="13">
        <v>0</v>
      </c>
      <c r="F316" s="57"/>
    </row>
    <row r="317" spans="1:6" x14ac:dyDescent="0.2">
      <c r="A317" s="10"/>
      <c r="B317" s="1" t="s">
        <v>159</v>
      </c>
      <c r="C317" s="22">
        <f t="shared" si="29"/>
        <v>0</v>
      </c>
      <c r="D317" s="22">
        <f t="shared" si="29"/>
        <v>0</v>
      </c>
      <c r="E317" s="13">
        <v>0</v>
      </c>
      <c r="F317" s="57"/>
    </row>
    <row r="318" spans="1:6" x14ac:dyDescent="0.2">
      <c r="A318" s="10"/>
      <c r="B318" s="1" t="s">
        <v>160</v>
      </c>
      <c r="C318" s="22">
        <f t="shared" si="29"/>
        <v>2276900</v>
      </c>
      <c r="D318" s="22">
        <f t="shared" si="29"/>
        <v>0</v>
      </c>
      <c r="E318" s="13">
        <f t="shared" si="25"/>
        <v>0</v>
      </c>
      <c r="F318" s="57"/>
    </row>
    <row r="319" spans="1:6" ht="47.25" x14ac:dyDescent="0.2">
      <c r="A319" s="11"/>
      <c r="B319" s="9" t="s">
        <v>60</v>
      </c>
      <c r="C319" s="22">
        <f>C321+C322+C323</f>
        <v>2276900</v>
      </c>
      <c r="D319" s="22">
        <f>D321+D322+D323</f>
        <v>0</v>
      </c>
      <c r="E319" s="13">
        <f t="shared" si="25"/>
        <v>0</v>
      </c>
      <c r="F319" s="57"/>
    </row>
    <row r="320" spans="1:6" x14ac:dyDescent="0.2">
      <c r="A320" s="10" t="s">
        <v>0</v>
      </c>
      <c r="B320" s="1" t="s">
        <v>157</v>
      </c>
      <c r="C320" s="22"/>
      <c r="D320" s="17"/>
      <c r="E320" s="13"/>
      <c r="F320" s="57"/>
    </row>
    <row r="321" spans="1:6" x14ac:dyDescent="0.2">
      <c r="A321" s="10" t="s">
        <v>0</v>
      </c>
      <c r="B321" s="1" t="s">
        <v>158</v>
      </c>
      <c r="C321" s="22">
        <v>0</v>
      </c>
      <c r="D321" s="17">
        <v>0</v>
      </c>
      <c r="E321" s="13">
        <v>0</v>
      </c>
      <c r="F321" s="57"/>
    </row>
    <row r="322" spans="1:6" x14ac:dyDescent="0.2">
      <c r="A322" s="10" t="s">
        <v>0</v>
      </c>
      <c r="B322" s="1" t="s">
        <v>159</v>
      </c>
      <c r="C322" s="22">
        <v>0</v>
      </c>
      <c r="D322" s="17">
        <v>0</v>
      </c>
      <c r="E322" s="13">
        <v>0</v>
      </c>
      <c r="F322" s="57"/>
    </row>
    <row r="323" spans="1:6" x14ac:dyDescent="0.2">
      <c r="A323" s="10" t="s">
        <v>0</v>
      </c>
      <c r="B323" s="1" t="s">
        <v>160</v>
      </c>
      <c r="C323" s="22">
        <v>2276900</v>
      </c>
      <c r="D323" s="17">
        <v>0</v>
      </c>
      <c r="E323" s="13">
        <f t="shared" si="25"/>
        <v>0</v>
      </c>
      <c r="F323" s="57"/>
    </row>
    <row r="324" spans="1:6" ht="47.25" x14ac:dyDescent="0.2">
      <c r="A324" s="10" t="s">
        <v>61</v>
      </c>
      <c r="B324" s="28" t="s">
        <v>185</v>
      </c>
      <c r="C324" s="22">
        <f>C326+C327+C328</f>
        <v>27450000</v>
      </c>
      <c r="D324" s="22">
        <f>D326+D327+D328</f>
        <v>1500000</v>
      </c>
      <c r="E324" s="13">
        <f t="shared" si="25"/>
        <v>5.4644808743169397</v>
      </c>
      <c r="F324" s="57"/>
    </row>
    <row r="325" spans="1:6" x14ac:dyDescent="0.2">
      <c r="A325" s="10"/>
      <c r="B325" s="1" t="s">
        <v>157</v>
      </c>
      <c r="C325" s="22"/>
      <c r="D325" s="21"/>
      <c r="E325" s="13"/>
      <c r="F325" s="57"/>
    </row>
    <row r="326" spans="1:6" x14ac:dyDescent="0.2">
      <c r="A326" s="10"/>
      <c r="B326" s="1" t="s">
        <v>158</v>
      </c>
      <c r="C326" s="22">
        <f t="shared" ref="C326:D328" si="30">C331</f>
        <v>0</v>
      </c>
      <c r="D326" s="22">
        <f t="shared" si="30"/>
        <v>0</v>
      </c>
      <c r="E326" s="13">
        <v>0</v>
      </c>
      <c r="F326" s="57"/>
    </row>
    <row r="327" spans="1:6" x14ac:dyDescent="0.2">
      <c r="A327" s="10"/>
      <c r="B327" s="1" t="s">
        <v>159</v>
      </c>
      <c r="C327" s="22">
        <f t="shared" si="30"/>
        <v>0</v>
      </c>
      <c r="D327" s="22">
        <f t="shared" si="30"/>
        <v>0</v>
      </c>
      <c r="E327" s="13">
        <v>0</v>
      </c>
      <c r="F327" s="57"/>
    </row>
    <row r="328" spans="1:6" x14ac:dyDescent="0.2">
      <c r="A328" s="10"/>
      <c r="B328" s="1" t="s">
        <v>160</v>
      </c>
      <c r="C328" s="22">
        <f t="shared" si="30"/>
        <v>27450000</v>
      </c>
      <c r="D328" s="22">
        <f t="shared" si="30"/>
        <v>1500000</v>
      </c>
      <c r="E328" s="13">
        <f t="shared" si="25"/>
        <v>5.4644808743169397</v>
      </c>
      <c r="F328" s="57"/>
    </row>
    <row r="329" spans="1:6" ht="47.25" x14ac:dyDescent="0.2">
      <c r="A329" s="11"/>
      <c r="B329" s="9" t="s">
        <v>62</v>
      </c>
      <c r="C329" s="22">
        <f>C331+C332+C333</f>
        <v>27450000</v>
      </c>
      <c r="D329" s="22">
        <f>D331+D332+D333</f>
        <v>1500000</v>
      </c>
      <c r="E329" s="13">
        <f t="shared" si="25"/>
        <v>5.4644808743169397</v>
      </c>
      <c r="F329" s="57"/>
    </row>
    <row r="330" spans="1:6" x14ac:dyDescent="0.2">
      <c r="A330" s="11"/>
      <c r="B330" s="1" t="s">
        <v>157</v>
      </c>
      <c r="C330" s="22"/>
      <c r="D330" s="17"/>
      <c r="E330" s="13"/>
      <c r="F330" s="57"/>
    </row>
    <row r="331" spans="1:6" x14ac:dyDescent="0.2">
      <c r="A331" s="10" t="s">
        <v>0</v>
      </c>
      <c r="B331" s="1" t="s">
        <v>158</v>
      </c>
      <c r="C331" s="22">
        <v>0</v>
      </c>
      <c r="D331" s="17">
        <v>0</v>
      </c>
      <c r="E331" s="13">
        <v>0</v>
      </c>
      <c r="F331" s="57"/>
    </row>
    <row r="332" spans="1:6" x14ac:dyDescent="0.2">
      <c r="A332" s="10" t="s">
        <v>0</v>
      </c>
      <c r="B332" s="1" t="s">
        <v>159</v>
      </c>
      <c r="C332" s="22">
        <v>0</v>
      </c>
      <c r="D332" s="17">
        <v>0</v>
      </c>
      <c r="E332" s="13">
        <v>0</v>
      </c>
      <c r="F332" s="57"/>
    </row>
    <row r="333" spans="1:6" x14ac:dyDescent="0.2">
      <c r="A333" s="10" t="s">
        <v>0</v>
      </c>
      <c r="B333" s="1" t="s">
        <v>160</v>
      </c>
      <c r="C333" s="22">
        <v>27450000</v>
      </c>
      <c r="D333" s="17">
        <v>1500000</v>
      </c>
      <c r="E333" s="13">
        <f t="shared" si="25"/>
        <v>5.4644808743169397</v>
      </c>
      <c r="F333" s="57"/>
    </row>
    <row r="334" spans="1:6" ht="63" x14ac:dyDescent="0.2">
      <c r="A334" s="10" t="s">
        <v>221</v>
      </c>
      <c r="B334" s="28" t="s">
        <v>63</v>
      </c>
      <c r="C334" s="22">
        <f>C336+C337+C338</f>
        <v>30135700</v>
      </c>
      <c r="D334" s="22">
        <f>D336+D337+D338</f>
        <v>297473.32</v>
      </c>
      <c r="E334" s="13">
        <f t="shared" si="25"/>
        <v>0.98711269358269427</v>
      </c>
      <c r="F334" s="57"/>
    </row>
    <row r="335" spans="1:6" x14ac:dyDescent="0.2">
      <c r="A335" s="10"/>
      <c r="B335" s="1" t="s">
        <v>157</v>
      </c>
      <c r="C335" s="22"/>
      <c r="D335" s="21"/>
      <c r="E335" s="13"/>
      <c r="F335" s="57"/>
    </row>
    <row r="336" spans="1:6" x14ac:dyDescent="0.2">
      <c r="A336" s="10"/>
      <c r="B336" s="1" t="s">
        <v>158</v>
      </c>
      <c r="C336" s="22">
        <f t="shared" ref="C336:D338" si="31">C341</f>
        <v>0</v>
      </c>
      <c r="D336" s="22">
        <f t="shared" si="31"/>
        <v>0</v>
      </c>
      <c r="E336" s="13">
        <v>0</v>
      </c>
      <c r="F336" s="57"/>
    </row>
    <row r="337" spans="1:6" x14ac:dyDescent="0.2">
      <c r="A337" s="10"/>
      <c r="B337" s="1" t="s">
        <v>159</v>
      </c>
      <c r="C337" s="22">
        <f t="shared" si="31"/>
        <v>0</v>
      </c>
      <c r="D337" s="22">
        <f t="shared" si="31"/>
        <v>0</v>
      </c>
      <c r="E337" s="13">
        <v>0</v>
      </c>
      <c r="F337" s="57"/>
    </row>
    <row r="338" spans="1:6" x14ac:dyDescent="0.2">
      <c r="A338" s="10"/>
      <c r="B338" s="1" t="s">
        <v>160</v>
      </c>
      <c r="C338" s="22">
        <f t="shared" si="31"/>
        <v>30135700</v>
      </c>
      <c r="D338" s="22">
        <f t="shared" si="31"/>
        <v>297473.32</v>
      </c>
      <c r="E338" s="13">
        <f t="shared" si="25"/>
        <v>0.98711269358269427</v>
      </c>
      <c r="F338" s="57"/>
    </row>
    <row r="339" spans="1:6" x14ac:dyDescent="0.2">
      <c r="A339" s="11"/>
      <c r="B339" s="9" t="s">
        <v>25</v>
      </c>
      <c r="C339" s="22">
        <f>C341+C342+C343</f>
        <v>30135700</v>
      </c>
      <c r="D339" s="22">
        <f>D341+D342+D343</f>
        <v>297473.32</v>
      </c>
      <c r="E339" s="13">
        <f t="shared" si="25"/>
        <v>0.98711269358269427</v>
      </c>
      <c r="F339" s="57"/>
    </row>
    <row r="340" spans="1:6" x14ac:dyDescent="0.2">
      <c r="A340" s="11"/>
      <c r="B340" s="1" t="s">
        <v>157</v>
      </c>
      <c r="C340" s="22"/>
      <c r="D340" s="17"/>
      <c r="E340" s="13"/>
      <c r="F340" s="57"/>
    </row>
    <row r="341" spans="1:6" x14ac:dyDescent="0.2">
      <c r="A341" s="10" t="s">
        <v>0</v>
      </c>
      <c r="B341" s="1" t="s">
        <v>158</v>
      </c>
      <c r="C341" s="22">
        <v>0</v>
      </c>
      <c r="D341" s="17">
        <v>0</v>
      </c>
      <c r="E341" s="13">
        <v>0</v>
      </c>
      <c r="F341" s="57"/>
    </row>
    <row r="342" spans="1:6" x14ac:dyDescent="0.2">
      <c r="A342" s="10" t="s">
        <v>0</v>
      </c>
      <c r="B342" s="1" t="s">
        <v>159</v>
      </c>
      <c r="C342" s="22">
        <v>0</v>
      </c>
      <c r="D342" s="17">
        <v>0</v>
      </c>
      <c r="E342" s="13">
        <v>0</v>
      </c>
      <c r="F342" s="57"/>
    </row>
    <row r="343" spans="1:6" x14ac:dyDescent="0.2">
      <c r="A343" s="10" t="s">
        <v>0</v>
      </c>
      <c r="B343" s="1" t="s">
        <v>160</v>
      </c>
      <c r="C343" s="22">
        <v>30135700</v>
      </c>
      <c r="D343" s="17">
        <v>297473.32</v>
      </c>
      <c r="E343" s="13">
        <f t="shared" si="25"/>
        <v>0.98711269358269427</v>
      </c>
      <c r="F343" s="57"/>
    </row>
    <row r="344" spans="1:6" ht="63" x14ac:dyDescent="0.2">
      <c r="A344" s="7" t="s">
        <v>64</v>
      </c>
      <c r="B344" s="8" t="s">
        <v>65</v>
      </c>
      <c r="C344" s="19">
        <f>C346+C347+C348</f>
        <v>12950600</v>
      </c>
      <c r="D344" s="19">
        <f>D346+D347+D348</f>
        <v>170401.22</v>
      </c>
      <c r="E344" s="44">
        <f t="shared" si="25"/>
        <v>1.3157785739656849</v>
      </c>
      <c r="F344" s="57"/>
    </row>
    <row r="345" spans="1:6" x14ac:dyDescent="0.2">
      <c r="A345" s="7"/>
      <c r="B345" s="1" t="s">
        <v>157</v>
      </c>
      <c r="C345" s="22"/>
      <c r="D345" s="20"/>
      <c r="E345" s="13"/>
      <c r="F345" s="57"/>
    </row>
    <row r="346" spans="1:6" x14ac:dyDescent="0.2">
      <c r="A346" s="7"/>
      <c r="B346" s="2" t="s">
        <v>158</v>
      </c>
      <c r="C346" s="19">
        <f t="shared" ref="C346:D348" si="32">C351</f>
        <v>0</v>
      </c>
      <c r="D346" s="19">
        <f t="shared" si="32"/>
        <v>0</v>
      </c>
      <c r="E346" s="45">
        <v>0</v>
      </c>
      <c r="F346" s="57"/>
    </row>
    <row r="347" spans="1:6" x14ac:dyDescent="0.2">
      <c r="A347" s="7"/>
      <c r="B347" s="2" t="s">
        <v>159</v>
      </c>
      <c r="C347" s="19">
        <f t="shared" si="32"/>
        <v>2857000</v>
      </c>
      <c r="D347" s="19">
        <f t="shared" si="32"/>
        <v>0</v>
      </c>
      <c r="E347" s="45">
        <f t="shared" ref="E347:E384" si="33">D347/C347*100</f>
        <v>0</v>
      </c>
      <c r="F347" s="57"/>
    </row>
    <row r="348" spans="1:6" x14ac:dyDescent="0.2">
      <c r="A348" s="7"/>
      <c r="B348" s="2" t="s">
        <v>160</v>
      </c>
      <c r="C348" s="19">
        <f t="shared" si="32"/>
        <v>10093600</v>
      </c>
      <c r="D348" s="19">
        <f t="shared" si="32"/>
        <v>170401.22</v>
      </c>
      <c r="E348" s="45">
        <f t="shared" si="33"/>
        <v>1.6882105492589363</v>
      </c>
      <c r="F348" s="57"/>
    </row>
    <row r="349" spans="1:6" x14ac:dyDescent="0.2">
      <c r="A349" s="10" t="s">
        <v>66</v>
      </c>
      <c r="B349" s="28" t="s">
        <v>188</v>
      </c>
      <c r="C349" s="22">
        <f>C351+C352+C353</f>
        <v>12950600</v>
      </c>
      <c r="D349" s="22">
        <f>D351+D352+D353</f>
        <v>170401.22</v>
      </c>
      <c r="E349" s="13">
        <f t="shared" si="33"/>
        <v>1.3157785739656849</v>
      </c>
      <c r="F349" s="57"/>
    </row>
    <row r="350" spans="1:6" x14ac:dyDescent="0.2">
      <c r="A350" s="10"/>
      <c r="B350" s="1" t="s">
        <v>157</v>
      </c>
      <c r="C350" s="22"/>
      <c r="D350" s="21"/>
      <c r="E350" s="13"/>
      <c r="F350" s="57"/>
    </row>
    <row r="351" spans="1:6" x14ac:dyDescent="0.2">
      <c r="A351" s="10"/>
      <c r="B351" s="1" t="s">
        <v>158</v>
      </c>
      <c r="C351" s="22">
        <f t="shared" ref="C351:D353" si="34">C356</f>
        <v>0</v>
      </c>
      <c r="D351" s="22">
        <f t="shared" si="34"/>
        <v>0</v>
      </c>
      <c r="E351" s="13">
        <v>0</v>
      </c>
      <c r="F351" s="57"/>
    </row>
    <row r="352" spans="1:6" x14ac:dyDescent="0.2">
      <c r="A352" s="10"/>
      <c r="B352" s="1" t="s">
        <v>159</v>
      </c>
      <c r="C352" s="22">
        <f t="shared" si="34"/>
        <v>2857000</v>
      </c>
      <c r="D352" s="22">
        <f t="shared" si="34"/>
        <v>0</v>
      </c>
      <c r="E352" s="13">
        <f t="shared" si="33"/>
        <v>0</v>
      </c>
      <c r="F352" s="57"/>
    </row>
    <row r="353" spans="1:6" x14ac:dyDescent="0.2">
      <c r="A353" s="10"/>
      <c r="B353" s="1" t="s">
        <v>160</v>
      </c>
      <c r="C353" s="22">
        <f t="shared" si="34"/>
        <v>10093600</v>
      </c>
      <c r="D353" s="22">
        <f t="shared" si="34"/>
        <v>170401.22</v>
      </c>
      <c r="E353" s="13">
        <f t="shared" si="33"/>
        <v>1.6882105492589363</v>
      </c>
      <c r="F353" s="57"/>
    </row>
    <row r="354" spans="1:6" ht="31.5" x14ac:dyDescent="0.2">
      <c r="A354" s="11"/>
      <c r="B354" s="9" t="s">
        <v>67</v>
      </c>
      <c r="C354" s="22">
        <f>C357+C358</f>
        <v>12950600</v>
      </c>
      <c r="D354" s="22">
        <f>D357+D358</f>
        <v>170401.22</v>
      </c>
      <c r="E354" s="13">
        <f t="shared" si="33"/>
        <v>1.3157785739656849</v>
      </c>
      <c r="F354" s="57"/>
    </row>
    <row r="355" spans="1:6" x14ac:dyDescent="0.2">
      <c r="A355" s="11"/>
      <c r="B355" s="1" t="s">
        <v>157</v>
      </c>
      <c r="C355" s="22"/>
      <c r="D355" s="17"/>
      <c r="E355" s="13"/>
      <c r="F355" s="57"/>
    </row>
    <row r="356" spans="1:6" x14ac:dyDescent="0.2">
      <c r="A356" s="10" t="s">
        <v>0</v>
      </c>
      <c r="B356" s="1" t="s">
        <v>158</v>
      </c>
      <c r="C356" s="22">
        <v>0</v>
      </c>
      <c r="D356" s="17">
        <v>0</v>
      </c>
      <c r="E356" s="13">
        <v>0</v>
      </c>
      <c r="F356" s="57"/>
    </row>
    <row r="357" spans="1:6" x14ac:dyDescent="0.2">
      <c r="A357" s="10" t="s">
        <v>0</v>
      </c>
      <c r="B357" s="1" t="s">
        <v>159</v>
      </c>
      <c r="C357" s="22">
        <v>2857000</v>
      </c>
      <c r="D357" s="17">
        <v>0</v>
      </c>
      <c r="E357" s="13">
        <f t="shared" si="33"/>
        <v>0</v>
      </c>
      <c r="F357" s="57"/>
    </row>
    <row r="358" spans="1:6" x14ac:dyDescent="0.2">
      <c r="A358" s="10" t="s">
        <v>0</v>
      </c>
      <c r="B358" s="1" t="s">
        <v>160</v>
      </c>
      <c r="C358" s="22">
        <v>10093600</v>
      </c>
      <c r="D358" s="17">
        <v>170401.22</v>
      </c>
      <c r="E358" s="13">
        <f t="shared" si="33"/>
        <v>1.6882105492589363</v>
      </c>
      <c r="F358" s="57"/>
    </row>
    <row r="359" spans="1:6" ht="31.5" x14ac:dyDescent="0.2">
      <c r="A359" s="52" t="s">
        <v>68</v>
      </c>
      <c r="B359" s="8" t="s">
        <v>71</v>
      </c>
      <c r="C359" s="19">
        <f>C361+C362+C363</f>
        <v>2185197800</v>
      </c>
      <c r="D359" s="19">
        <f>D361+D362+D363</f>
        <v>47548408.5</v>
      </c>
      <c r="E359" s="44">
        <f t="shared" si="33"/>
        <v>2.1759315564018964</v>
      </c>
      <c r="F359" s="57"/>
    </row>
    <row r="360" spans="1:6" x14ac:dyDescent="0.2">
      <c r="A360" s="7"/>
      <c r="B360" s="1" t="s">
        <v>157</v>
      </c>
      <c r="C360" s="22"/>
      <c r="D360" s="20"/>
      <c r="E360" s="13"/>
      <c r="F360" s="57"/>
    </row>
    <row r="361" spans="1:6" x14ac:dyDescent="0.2">
      <c r="A361" s="7"/>
      <c r="B361" s="2" t="s">
        <v>158</v>
      </c>
      <c r="C361" s="19">
        <f t="shared" ref="C361:D363" si="35">C366+C381+C396</f>
        <v>0</v>
      </c>
      <c r="D361" s="19">
        <f t="shared" si="35"/>
        <v>0</v>
      </c>
      <c r="E361" s="45">
        <v>0</v>
      </c>
      <c r="F361" s="57"/>
    </row>
    <row r="362" spans="1:6" x14ac:dyDescent="0.2">
      <c r="A362" s="7"/>
      <c r="B362" s="2" t="s">
        <v>159</v>
      </c>
      <c r="C362" s="19">
        <f t="shared" si="35"/>
        <v>971044900</v>
      </c>
      <c r="D362" s="19">
        <f t="shared" si="35"/>
        <v>0</v>
      </c>
      <c r="E362" s="45">
        <f t="shared" si="33"/>
        <v>0</v>
      </c>
      <c r="F362" s="57"/>
    </row>
    <row r="363" spans="1:6" x14ac:dyDescent="0.2">
      <c r="A363" s="7"/>
      <c r="B363" s="2" t="s">
        <v>160</v>
      </c>
      <c r="C363" s="19">
        <f t="shared" si="35"/>
        <v>1214152900</v>
      </c>
      <c r="D363" s="19">
        <f t="shared" si="35"/>
        <v>47548408.5</v>
      </c>
      <c r="E363" s="45">
        <f t="shared" si="33"/>
        <v>3.9161796261409907</v>
      </c>
      <c r="F363" s="57"/>
    </row>
    <row r="364" spans="1:6" ht="31.5" x14ac:dyDescent="0.2">
      <c r="A364" s="10" t="s">
        <v>69</v>
      </c>
      <c r="B364" s="28" t="s">
        <v>189</v>
      </c>
      <c r="C364" s="22">
        <f>C366+C367+C368</f>
        <v>2082911900</v>
      </c>
      <c r="D364" s="22">
        <f>D366+D367+D368</f>
        <v>47548408.5</v>
      </c>
      <c r="E364" s="13">
        <f t="shared" si="33"/>
        <v>2.282785388090586</v>
      </c>
      <c r="F364" s="57"/>
    </row>
    <row r="365" spans="1:6" x14ac:dyDescent="0.2">
      <c r="A365" s="10"/>
      <c r="B365" s="1" t="s">
        <v>157</v>
      </c>
      <c r="C365" s="22"/>
      <c r="D365" s="21"/>
      <c r="E365" s="13"/>
      <c r="F365" s="57"/>
    </row>
    <row r="366" spans="1:6" x14ac:dyDescent="0.2">
      <c r="A366" s="10"/>
      <c r="B366" s="1" t="s">
        <v>158</v>
      </c>
      <c r="C366" s="22">
        <f t="shared" ref="C366:D368" si="36">C371+C376</f>
        <v>0</v>
      </c>
      <c r="D366" s="22">
        <f t="shared" si="36"/>
        <v>0</v>
      </c>
      <c r="E366" s="13">
        <v>0</v>
      </c>
      <c r="F366" s="57"/>
    </row>
    <row r="367" spans="1:6" x14ac:dyDescent="0.2">
      <c r="A367" s="10"/>
      <c r="B367" s="1" t="s">
        <v>159</v>
      </c>
      <c r="C367" s="22">
        <f t="shared" si="36"/>
        <v>971039000</v>
      </c>
      <c r="D367" s="22">
        <f t="shared" si="36"/>
        <v>0</v>
      </c>
      <c r="E367" s="13">
        <f t="shared" si="33"/>
        <v>0</v>
      </c>
      <c r="F367" s="57"/>
    </row>
    <row r="368" spans="1:6" x14ac:dyDescent="0.2">
      <c r="A368" s="10"/>
      <c r="B368" s="1" t="s">
        <v>160</v>
      </c>
      <c r="C368" s="22">
        <f t="shared" si="36"/>
        <v>1111872900</v>
      </c>
      <c r="D368" s="22">
        <f t="shared" si="36"/>
        <v>47548408.5</v>
      </c>
      <c r="E368" s="13">
        <f t="shared" si="33"/>
        <v>4.2764248053891771</v>
      </c>
      <c r="F368" s="57"/>
    </row>
    <row r="369" spans="1:6" ht="47.25" x14ac:dyDescent="0.2">
      <c r="A369" s="11"/>
      <c r="B369" s="9" t="s">
        <v>73</v>
      </c>
      <c r="C369" s="22">
        <f>C371+C372+C373</f>
        <v>924666200</v>
      </c>
      <c r="D369" s="22">
        <f>D371+D372+D373</f>
        <v>47548408.5</v>
      </c>
      <c r="E369" s="13">
        <f t="shared" si="33"/>
        <v>5.1422241345038895</v>
      </c>
      <c r="F369" s="57"/>
    </row>
    <row r="370" spans="1:6" x14ac:dyDescent="0.2">
      <c r="A370" s="11"/>
      <c r="B370" s="1" t="s">
        <v>157</v>
      </c>
      <c r="C370" s="22"/>
      <c r="D370" s="17"/>
      <c r="E370" s="13"/>
      <c r="F370" s="57"/>
    </row>
    <row r="371" spans="1:6" x14ac:dyDescent="0.2">
      <c r="A371" s="10" t="s">
        <v>0</v>
      </c>
      <c r="B371" s="1" t="s">
        <v>158</v>
      </c>
      <c r="C371" s="22">
        <v>0</v>
      </c>
      <c r="D371" s="17">
        <v>0</v>
      </c>
      <c r="E371" s="13">
        <v>0</v>
      </c>
      <c r="F371" s="57"/>
    </row>
    <row r="372" spans="1:6" x14ac:dyDescent="0.2">
      <c r="A372" s="10" t="s">
        <v>0</v>
      </c>
      <c r="B372" s="1" t="s">
        <v>159</v>
      </c>
      <c r="C372" s="22">
        <v>44444000</v>
      </c>
      <c r="D372" s="17">
        <v>0</v>
      </c>
      <c r="E372" s="13">
        <f t="shared" si="33"/>
        <v>0</v>
      </c>
      <c r="F372" s="57"/>
    </row>
    <row r="373" spans="1:6" x14ac:dyDescent="0.2">
      <c r="A373" s="10" t="s">
        <v>0</v>
      </c>
      <c r="B373" s="1" t="s">
        <v>160</v>
      </c>
      <c r="C373" s="22">
        <v>880222200</v>
      </c>
      <c r="D373" s="17">
        <v>47548408.5</v>
      </c>
      <c r="E373" s="13">
        <f t="shared" si="33"/>
        <v>5.4018642679087163</v>
      </c>
      <c r="F373" s="57"/>
    </row>
    <row r="374" spans="1:6" ht="31.5" x14ac:dyDescent="0.2">
      <c r="A374" s="10" t="s">
        <v>0</v>
      </c>
      <c r="B374" s="9" t="s">
        <v>74</v>
      </c>
      <c r="C374" s="22">
        <f>C376+C377+C378</f>
        <v>1158245700</v>
      </c>
      <c r="D374" s="22">
        <f>D376+D377+D378</f>
        <v>0</v>
      </c>
      <c r="E374" s="13">
        <f t="shared" si="33"/>
        <v>0</v>
      </c>
      <c r="F374" s="57"/>
    </row>
    <row r="375" spans="1:6" x14ac:dyDescent="0.2">
      <c r="A375" s="10" t="s">
        <v>0</v>
      </c>
      <c r="B375" s="1" t="s">
        <v>157</v>
      </c>
      <c r="C375" s="19"/>
      <c r="D375" s="17"/>
      <c r="E375" s="13"/>
      <c r="F375" s="57"/>
    </row>
    <row r="376" spans="1:6" x14ac:dyDescent="0.2">
      <c r="A376" s="7" t="s">
        <v>0</v>
      </c>
      <c r="B376" s="1" t="s">
        <v>158</v>
      </c>
      <c r="C376" s="22">
        <v>0</v>
      </c>
      <c r="D376" s="17">
        <v>0</v>
      </c>
      <c r="E376" s="13">
        <v>0</v>
      </c>
      <c r="F376" s="57"/>
    </row>
    <row r="377" spans="1:6" x14ac:dyDescent="0.2">
      <c r="A377" s="10" t="s">
        <v>0</v>
      </c>
      <c r="B377" s="1" t="s">
        <v>159</v>
      </c>
      <c r="C377" s="22">
        <v>926595000</v>
      </c>
      <c r="D377" s="17">
        <v>0</v>
      </c>
      <c r="E377" s="13">
        <f t="shared" si="33"/>
        <v>0</v>
      </c>
      <c r="F377" s="57"/>
    </row>
    <row r="378" spans="1:6" x14ac:dyDescent="0.2">
      <c r="A378" s="10" t="s">
        <v>0</v>
      </c>
      <c r="B378" s="1" t="s">
        <v>160</v>
      </c>
      <c r="C378" s="22">
        <v>231650700</v>
      </c>
      <c r="D378" s="17">
        <v>0</v>
      </c>
      <c r="E378" s="13">
        <f t="shared" si="33"/>
        <v>0</v>
      </c>
      <c r="F378" s="57"/>
    </row>
    <row r="379" spans="1:6" x14ac:dyDescent="0.2">
      <c r="A379" s="10" t="s">
        <v>229</v>
      </c>
      <c r="B379" s="28" t="s">
        <v>190</v>
      </c>
      <c r="C379" s="22">
        <f>C381+C382+C383</f>
        <v>70005900</v>
      </c>
      <c r="D379" s="22">
        <f>D381+D382+D383</f>
        <v>0</v>
      </c>
      <c r="E379" s="13">
        <f t="shared" si="33"/>
        <v>0</v>
      </c>
      <c r="F379" s="57"/>
    </row>
    <row r="380" spans="1:6" x14ac:dyDescent="0.2">
      <c r="A380" s="10"/>
      <c r="B380" s="1" t="s">
        <v>157</v>
      </c>
      <c r="C380" s="22"/>
      <c r="D380" s="21"/>
      <c r="E380" s="13"/>
      <c r="F380" s="57"/>
    </row>
    <row r="381" spans="1:6" x14ac:dyDescent="0.2">
      <c r="A381" s="10"/>
      <c r="B381" s="1" t="s">
        <v>158</v>
      </c>
      <c r="C381" s="22">
        <f t="shared" ref="C381:D383" si="37">C386+C391</f>
        <v>0</v>
      </c>
      <c r="D381" s="22">
        <f t="shared" si="37"/>
        <v>0</v>
      </c>
      <c r="E381" s="13">
        <v>0</v>
      </c>
      <c r="F381" s="57"/>
    </row>
    <row r="382" spans="1:6" x14ac:dyDescent="0.2">
      <c r="A382" s="10"/>
      <c r="B382" s="1" t="s">
        <v>159</v>
      </c>
      <c r="C382" s="22">
        <f t="shared" si="37"/>
        <v>5900</v>
      </c>
      <c r="D382" s="22">
        <f t="shared" si="37"/>
        <v>0</v>
      </c>
      <c r="E382" s="13">
        <f t="shared" si="33"/>
        <v>0</v>
      </c>
      <c r="F382" s="57"/>
    </row>
    <row r="383" spans="1:6" x14ac:dyDescent="0.2">
      <c r="A383" s="10"/>
      <c r="B383" s="1" t="s">
        <v>160</v>
      </c>
      <c r="C383" s="22">
        <f t="shared" si="37"/>
        <v>70000000</v>
      </c>
      <c r="D383" s="22">
        <f t="shared" si="37"/>
        <v>0</v>
      </c>
      <c r="E383" s="13">
        <f t="shared" si="33"/>
        <v>0</v>
      </c>
      <c r="F383" s="57"/>
    </row>
    <row r="384" spans="1:6" ht="31.5" x14ac:dyDescent="0.2">
      <c r="A384" s="10"/>
      <c r="B384" s="9" t="s">
        <v>76</v>
      </c>
      <c r="C384" s="22">
        <f>C386+C387+C388</f>
        <v>63005900</v>
      </c>
      <c r="D384" s="22">
        <f>D386+D387+D388</f>
        <v>0</v>
      </c>
      <c r="E384" s="13">
        <f t="shared" si="33"/>
        <v>0</v>
      </c>
      <c r="F384" s="57"/>
    </row>
    <row r="385" spans="1:6" x14ac:dyDescent="0.2">
      <c r="A385" s="11"/>
      <c r="B385" s="1" t="s">
        <v>157</v>
      </c>
      <c r="C385" s="22"/>
      <c r="D385" s="17"/>
      <c r="E385" s="13"/>
      <c r="F385" s="57"/>
    </row>
    <row r="386" spans="1:6" x14ac:dyDescent="0.2">
      <c r="A386" s="10" t="s">
        <v>0</v>
      </c>
      <c r="B386" s="1" t="s">
        <v>158</v>
      </c>
      <c r="C386" s="22">
        <v>0</v>
      </c>
      <c r="D386" s="17">
        <v>0</v>
      </c>
      <c r="E386" s="13">
        <v>0</v>
      </c>
      <c r="F386" s="57"/>
    </row>
    <row r="387" spans="1:6" x14ac:dyDescent="0.2">
      <c r="A387" s="10" t="s">
        <v>0</v>
      </c>
      <c r="B387" s="1" t="s">
        <v>159</v>
      </c>
      <c r="C387" s="22">
        <v>5900</v>
      </c>
      <c r="D387" s="17">
        <v>0</v>
      </c>
      <c r="E387" s="13">
        <f t="shared" ref="E387:E459" si="38">D387/C387*100</f>
        <v>0</v>
      </c>
      <c r="F387" s="57"/>
    </row>
    <row r="388" spans="1:6" x14ac:dyDescent="0.2">
      <c r="A388" s="10" t="s">
        <v>0</v>
      </c>
      <c r="B388" s="1" t="s">
        <v>160</v>
      </c>
      <c r="C388" s="22">
        <v>63000000</v>
      </c>
      <c r="D388" s="17">
        <v>0</v>
      </c>
      <c r="E388" s="13">
        <f t="shared" si="38"/>
        <v>0</v>
      </c>
      <c r="F388" s="57"/>
    </row>
    <row r="389" spans="1:6" ht="47.25" x14ac:dyDescent="0.2">
      <c r="A389" s="10"/>
      <c r="B389" s="12" t="s">
        <v>200</v>
      </c>
      <c r="C389" s="22">
        <f>C391+C392+C393</f>
        <v>7000000</v>
      </c>
      <c r="D389" s="22">
        <f>D391+D392+D393</f>
        <v>0</v>
      </c>
      <c r="E389" s="13">
        <f t="shared" si="38"/>
        <v>0</v>
      </c>
      <c r="F389" s="57"/>
    </row>
    <row r="390" spans="1:6" x14ac:dyDescent="0.2">
      <c r="A390" s="10"/>
      <c r="B390" s="1" t="s">
        <v>157</v>
      </c>
      <c r="C390" s="19"/>
      <c r="D390" s="20"/>
      <c r="E390" s="13"/>
      <c r="F390" s="57"/>
    </row>
    <row r="391" spans="1:6" x14ac:dyDescent="0.2">
      <c r="A391" s="10"/>
      <c r="B391" s="1" t="s">
        <v>158</v>
      </c>
      <c r="C391" s="22">
        <v>0</v>
      </c>
      <c r="D391" s="17">
        <v>0</v>
      </c>
      <c r="E391" s="13">
        <v>0</v>
      </c>
      <c r="F391" s="57"/>
    </row>
    <row r="392" spans="1:6" x14ac:dyDescent="0.2">
      <c r="A392" s="10"/>
      <c r="B392" s="1" t="s">
        <v>159</v>
      </c>
      <c r="C392" s="22">
        <v>0</v>
      </c>
      <c r="D392" s="17">
        <v>0</v>
      </c>
      <c r="E392" s="13">
        <v>0</v>
      </c>
      <c r="F392" s="57"/>
    </row>
    <row r="393" spans="1:6" x14ac:dyDescent="0.2">
      <c r="A393" s="10"/>
      <c r="B393" s="1" t="s">
        <v>160</v>
      </c>
      <c r="C393" s="22">
        <v>7000000</v>
      </c>
      <c r="D393" s="17">
        <v>0</v>
      </c>
      <c r="E393" s="13">
        <f t="shared" ref="E393" si="39">D393/C393*100</f>
        <v>0</v>
      </c>
      <c r="F393" s="57"/>
    </row>
    <row r="394" spans="1:6" customFormat="1" x14ac:dyDescent="0.2">
      <c r="A394" s="46" t="s">
        <v>230</v>
      </c>
      <c r="B394" s="47" t="s">
        <v>184</v>
      </c>
      <c r="C394" s="22">
        <f>C396+C397+C398</f>
        <v>32280000</v>
      </c>
      <c r="D394" s="22">
        <f>D396+D397+D398</f>
        <v>0</v>
      </c>
      <c r="E394" s="48">
        <f t="shared" si="38"/>
        <v>0</v>
      </c>
      <c r="F394" s="57"/>
    </row>
    <row r="395" spans="1:6" x14ac:dyDescent="0.2">
      <c r="A395" s="10"/>
      <c r="B395" s="1" t="s">
        <v>157</v>
      </c>
      <c r="C395" s="22"/>
      <c r="D395" s="21"/>
      <c r="E395" s="13"/>
      <c r="F395" s="57"/>
    </row>
    <row r="396" spans="1:6" x14ac:dyDescent="0.2">
      <c r="A396" s="10"/>
      <c r="B396" s="1" t="s">
        <v>158</v>
      </c>
      <c r="C396" s="22">
        <f t="shared" ref="C396:D398" si="40">C401</f>
        <v>0</v>
      </c>
      <c r="D396" s="22">
        <f t="shared" si="40"/>
        <v>0</v>
      </c>
      <c r="E396" s="13">
        <v>0</v>
      </c>
      <c r="F396" s="57"/>
    </row>
    <row r="397" spans="1:6" x14ac:dyDescent="0.2">
      <c r="A397" s="10"/>
      <c r="B397" s="1" t="s">
        <v>159</v>
      </c>
      <c r="C397" s="22">
        <f t="shared" si="40"/>
        <v>0</v>
      </c>
      <c r="D397" s="22">
        <f t="shared" si="40"/>
        <v>0</v>
      </c>
      <c r="E397" s="13">
        <v>0</v>
      </c>
      <c r="F397" s="57"/>
    </row>
    <row r="398" spans="1:6" x14ac:dyDescent="0.2">
      <c r="A398" s="10"/>
      <c r="B398" s="1" t="s">
        <v>160</v>
      </c>
      <c r="C398" s="22">
        <f t="shared" si="40"/>
        <v>32280000</v>
      </c>
      <c r="D398" s="22">
        <f t="shared" si="40"/>
        <v>0</v>
      </c>
      <c r="E398" s="13">
        <f t="shared" si="38"/>
        <v>0</v>
      </c>
      <c r="F398" s="57"/>
    </row>
    <row r="399" spans="1:6" ht="47.25" x14ac:dyDescent="0.2">
      <c r="A399" s="11"/>
      <c r="B399" s="9" t="s">
        <v>78</v>
      </c>
      <c r="C399" s="22">
        <f>C401+C402+C403</f>
        <v>32280000</v>
      </c>
      <c r="D399" s="22">
        <f>D401+D402+D403</f>
        <v>0</v>
      </c>
      <c r="E399" s="13">
        <f t="shared" si="38"/>
        <v>0</v>
      </c>
      <c r="F399" s="57"/>
    </row>
    <row r="400" spans="1:6" x14ac:dyDescent="0.2">
      <c r="A400" s="11"/>
      <c r="B400" s="1" t="s">
        <v>157</v>
      </c>
      <c r="C400" s="22"/>
      <c r="D400" s="21"/>
      <c r="E400" s="13"/>
      <c r="F400" s="57"/>
    </row>
    <row r="401" spans="1:6" x14ac:dyDescent="0.2">
      <c r="A401" s="10" t="s">
        <v>0</v>
      </c>
      <c r="B401" s="1" t="s">
        <v>158</v>
      </c>
      <c r="C401" s="22">
        <v>0</v>
      </c>
      <c r="D401" s="17">
        <v>0</v>
      </c>
      <c r="E401" s="13">
        <v>0</v>
      </c>
      <c r="F401" s="57"/>
    </row>
    <row r="402" spans="1:6" x14ac:dyDescent="0.2">
      <c r="A402" s="10" t="s">
        <v>0</v>
      </c>
      <c r="B402" s="1" t="s">
        <v>159</v>
      </c>
      <c r="C402" s="22">
        <v>0</v>
      </c>
      <c r="D402" s="17">
        <v>0</v>
      </c>
      <c r="E402" s="13">
        <v>0</v>
      </c>
      <c r="F402" s="57"/>
    </row>
    <row r="403" spans="1:6" x14ac:dyDescent="0.2">
      <c r="A403" s="10" t="s">
        <v>0</v>
      </c>
      <c r="B403" s="1" t="s">
        <v>160</v>
      </c>
      <c r="C403" s="22">
        <v>32280000</v>
      </c>
      <c r="D403" s="17">
        <v>0</v>
      </c>
      <c r="E403" s="13">
        <f t="shared" si="38"/>
        <v>0</v>
      </c>
      <c r="F403" s="57"/>
    </row>
    <row r="404" spans="1:6" ht="47.25" x14ac:dyDescent="0.2">
      <c r="A404" s="7" t="s">
        <v>70</v>
      </c>
      <c r="B404" s="8" t="s">
        <v>80</v>
      </c>
      <c r="C404" s="19">
        <f>C406+C407+C408</f>
        <v>198541400.61000001</v>
      </c>
      <c r="D404" s="19">
        <f>D406+D407+D408</f>
        <v>0</v>
      </c>
      <c r="E404" s="44">
        <f t="shared" si="38"/>
        <v>0</v>
      </c>
      <c r="F404" s="57"/>
    </row>
    <row r="405" spans="1:6" x14ac:dyDescent="0.2">
      <c r="A405" s="7"/>
      <c r="B405" s="1" t="s">
        <v>157</v>
      </c>
      <c r="C405" s="22"/>
      <c r="D405" s="20"/>
      <c r="E405" s="13"/>
      <c r="F405" s="57"/>
    </row>
    <row r="406" spans="1:6" x14ac:dyDescent="0.2">
      <c r="A406" s="7"/>
      <c r="B406" s="2" t="s">
        <v>158</v>
      </c>
      <c r="C406" s="19">
        <f t="shared" ref="C406:D408" si="41">C421+C436+C446+C411</f>
        <v>147952300</v>
      </c>
      <c r="D406" s="19">
        <f t="shared" si="41"/>
        <v>0</v>
      </c>
      <c r="E406" s="45">
        <f t="shared" si="38"/>
        <v>0</v>
      </c>
      <c r="F406" s="57"/>
    </row>
    <row r="407" spans="1:6" x14ac:dyDescent="0.2">
      <c r="A407" s="7"/>
      <c r="B407" s="2" t="s">
        <v>159</v>
      </c>
      <c r="C407" s="19">
        <f t="shared" si="41"/>
        <v>1197800.6100000001</v>
      </c>
      <c r="D407" s="19">
        <f t="shared" si="41"/>
        <v>0</v>
      </c>
      <c r="E407" s="45">
        <f t="shared" si="38"/>
        <v>0</v>
      </c>
      <c r="F407" s="57"/>
    </row>
    <row r="408" spans="1:6" x14ac:dyDescent="0.2">
      <c r="A408" s="7"/>
      <c r="B408" s="2" t="s">
        <v>160</v>
      </c>
      <c r="C408" s="19">
        <f t="shared" si="41"/>
        <v>49391300</v>
      </c>
      <c r="D408" s="19">
        <f t="shared" si="41"/>
        <v>0</v>
      </c>
      <c r="E408" s="45">
        <f t="shared" si="38"/>
        <v>0</v>
      </c>
      <c r="F408" s="57"/>
    </row>
    <row r="409" spans="1:6" ht="78.75" x14ac:dyDescent="0.2">
      <c r="A409" s="10" t="s">
        <v>72</v>
      </c>
      <c r="B409" s="60" t="s">
        <v>226</v>
      </c>
      <c r="C409" s="22">
        <f>C411+C412+C413</f>
        <v>1162200</v>
      </c>
      <c r="D409" s="22">
        <f>D411+D412+D413</f>
        <v>0</v>
      </c>
      <c r="E409" s="13">
        <f t="shared" si="38"/>
        <v>0</v>
      </c>
      <c r="F409" s="57"/>
    </row>
    <row r="410" spans="1:6" x14ac:dyDescent="0.2">
      <c r="A410" s="7"/>
      <c r="B410" s="1" t="s">
        <v>157</v>
      </c>
      <c r="C410" s="19"/>
      <c r="D410" s="19"/>
      <c r="E410" s="13"/>
      <c r="F410" s="57"/>
    </row>
    <row r="411" spans="1:6" x14ac:dyDescent="0.2">
      <c r="A411" s="7"/>
      <c r="B411" s="1" t="s">
        <v>158</v>
      </c>
      <c r="C411" s="22">
        <f>C416</f>
        <v>1147600</v>
      </c>
      <c r="D411" s="22">
        <v>0</v>
      </c>
      <c r="E411" s="13">
        <f t="shared" si="38"/>
        <v>0</v>
      </c>
      <c r="F411" s="57"/>
    </row>
    <row r="412" spans="1:6" x14ac:dyDescent="0.2">
      <c r="A412" s="7"/>
      <c r="B412" s="1" t="s">
        <v>159</v>
      </c>
      <c r="C412" s="22">
        <f>C417</f>
        <v>11500</v>
      </c>
      <c r="D412" s="22">
        <v>0</v>
      </c>
      <c r="E412" s="13">
        <f t="shared" si="38"/>
        <v>0</v>
      </c>
      <c r="F412" s="57"/>
    </row>
    <row r="413" spans="1:6" x14ac:dyDescent="0.2">
      <c r="A413" s="7"/>
      <c r="B413" s="1" t="s">
        <v>160</v>
      </c>
      <c r="C413" s="22">
        <f>C418</f>
        <v>3100</v>
      </c>
      <c r="D413" s="22">
        <v>0</v>
      </c>
      <c r="E413" s="13">
        <f t="shared" si="38"/>
        <v>0</v>
      </c>
      <c r="F413" s="57"/>
    </row>
    <row r="414" spans="1:6" ht="47.25" x14ac:dyDescent="0.2">
      <c r="A414" s="7"/>
      <c r="B414" s="59" t="s">
        <v>225</v>
      </c>
      <c r="C414" s="22">
        <f>C416+C417+C418</f>
        <v>1162200</v>
      </c>
      <c r="D414" s="22">
        <f>D416+D417+D418</f>
        <v>0</v>
      </c>
      <c r="E414" s="13">
        <f t="shared" si="38"/>
        <v>0</v>
      </c>
      <c r="F414" s="57"/>
    </row>
    <row r="415" spans="1:6" x14ac:dyDescent="0.2">
      <c r="A415" s="7"/>
      <c r="B415" s="1" t="s">
        <v>157</v>
      </c>
      <c r="C415" s="19"/>
      <c r="D415" s="19"/>
      <c r="E415" s="13"/>
      <c r="F415" s="57"/>
    </row>
    <row r="416" spans="1:6" x14ac:dyDescent="0.2">
      <c r="A416" s="7"/>
      <c r="B416" s="1" t="s">
        <v>158</v>
      </c>
      <c r="C416" s="22">
        <v>1147600</v>
      </c>
      <c r="D416" s="22">
        <v>0</v>
      </c>
      <c r="E416" s="13">
        <f t="shared" si="38"/>
        <v>0</v>
      </c>
      <c r="F416" s="57"/>
    </row>
    <row r="417" spans="1:6" x14ac:dyDescent="0.2">
      <c r="A417" s="7"/>
      <c r="B417" s="1" t="s">
        <v>159</v>
      </c>
      <c r="C417" s="22">
        <v>11500</v>
      </c>
      <c r="D417" s="22">
        <v>0</v>
      </c>
      <c r="E417" s="13">
        <f t="shared" si="38"/>
        <v>0</v>
      </c>
      <c r="F417" s="57"/>
    </row>
    <row r="418" spans="1:6" x14ac:dyDescent="0.2">
      <c r="A418" s="7"/>
      <c r="B418" s="1" t="s">
        <v>160</v>
      </c>
      <c r="C418" s="22">
        <v>3100</v>
      </c>
      <c r="D418" s="22">
        <v>0</v>
      </c>
      <c r="E418" s="13">
        <f t="shared" si="38"/>
        <v>0</v>
      </c>
      <c r="F418" s="57"/>
    </row>
    <row r="419" spans="1:6" ht="31.5" x14ac:dyDescent="0.2">
      <c r="A419" s="10" t="s">
        <v>75</v>
      </c>
      <c r="B419" s="28" t="s">
        <v>183</v>
      </c>
      <c r="C419" s="22">
        <f>C421+C422+C423</f>
        <v>18178000</v>
      </c>
      <c r="D419" s="22">
        <f>D421+D422+D423</f>
        <v>0</v>
      </c>
      <c r="E419" s="13">
        <f t="shared" si="38"/>
        <v>0</v>
      </c>
      <c r="F419" s="57"/>
    </row>
    <row r="420" spans="1:6" x14ac:dyDescent="0.2">
      <c r="A420" s="10"/>
      <c r="B420" s="1" t="s">
        <v>157</v>
      </c>
      <c r="C420" s="22"/>
      <c r="D420" s="21"/>
      <c r="E420" s="13"/>
      <c r="F420" s="57"/>
    </row>
    <row r="421" spans="1:6" x14ac:dyDescent="0.2">
      <c r="A421" s="10"/>
      <c r="B421" s="1" t="s">
        <v>158</v>
      </c>
      <c r="C421" s="22">
        <f t="shared" ref="C421:D423" si="42">C426+C431</f>
        <v>0</v>
      </c>
      <c r="D421" s="22">
        <f t="shared" si="42"/>
        <v>0</v>
      </c>
      <c r="E421" s="13">
        <v>0</v>
      </c>
      <c r="F421" s="57"/>
    </row>
    <row r="422" spans="1:6" x14ac:dyDescent="0.2">
      <c r="A422" s="10"/>
      <c r="B422" s="1" t="s">
        <v>159</v>
      </c>
      <c r="C422" s="22">
        <f t="shared" si="42"/>
        <v>0</v>
      </c>
      <c r="D422" s="22">
        <f t="shared" si="42"/>
        <v>0</v>
      </c>
      <c r="E422" s="13">
        <v>0</v>
      </c>
      <c r="F422" s="57"/>
    </row>
    <row r="423" spans="1:6" x14ac:dyDescent="0.2">
      <c r="A423" s="10"/>
      <c r="B423" s="1" t="s">
        <v>160</v>
      </c>
      <c r="C423" s="22">
        <f t="shared" si="42"/>
        <v>18178000</v>
      </c>
      <c r="D423" s="22">
        <f t="shared" si="42"/>
        <v>0</v>
      </c>
      <c r="E423" s="13">
        <f t="shared" si="38"/>
        <v>0</v>
      </c>
      <c r="F423" s="57"/>
    </row>
    <row r="424" spans="1:6" ht="47.25" x14ac:dyDescent="0.2">
      <c r="A424" s="11"/>
      <c r="B424" s="9" t="s">
        <v>82</v>
      </c>
      <c r="C424" s="22">
        <f>C426+C427+C428</f>
        <v>18003000</v>
      </c>
      <c r="D424" s="22">
        <f>D426+D427+D428</f>
        <v>0</v>
      </c>
      <c r="E424" s="13">
        <f t="shared" si="38"/>
        <v>0</v>
      </c>
      <c r="F424" s="57"/>
    </row>
    <row r="425" spans="1:6" x14ac:dyDescent="0.2">
      <c r="A425" s="11"/>
      <c r="B425" s="1" t="s">
        <v>157</v>
      </c>
      <c r="C425" s="22"/>
      <c r="D425" s="17"/>
      <c r="E425" s="13"/>
      <c r="F425" s="57"/>
    </row>
    <row r="426" spans="1:6" x14ac:dyDescent="0.2">
      <c r="A426" s="10" t="s">
        <v>0</v>
      </c>
      <c r="B426" s="1" t="s">
        <v>158</v>
      </c>
      <c r="C426" s="22">
        <v>0</v>
      </c>
      <c r="D426" s="17">
        <v>0</v>
      </c>
      <c r="E426" s="13">
        <v>0</v>
      </c>
      <c r="F426" s="57"/>
    </row>
    <row r="427" spans="1:6" x14ac:dyDescent="0.2">
      <c r="A427" s="10" t="s">
        <v>0</v>
      </c>
      <c r="B427" s="1" t="s">
        <v>159</v>
      </c>
      <c r="C427" s="22">
        <v>0</v>
      </c>
      <c r="D427" s="17">
        <v>0</v>
      </c>
      <c r="E427" s="13">
        <v>0</v>
      </c>
      <c r="F427" s="57"/>
    </row>
    <row r="428" spans="1:6" x14ac:dyDescent="0.2">
      <c r="A428" s="10" t="s">
        <v>0</v>
      </c>
      <c r="B428" s="1" t="s">
        <v>160</v>
      </c>
      <c r="C428" s="22">
        <v>18003000</v>
      </c>
      <c r="D428" s="17">
        <v>0</v>
      </c>
      <c r="E428" s="13">
        <f t="shared" si="38"/>
        <v>0</v>
      </c>
      <c r="F428" s="57"/>
    </row>
    <row r="429" spans="1:6" ht="31.5" x14ac:dyDescent="0.2">
      <c r="A429" s="10" t="s">
        <v>0</v>
      </c>
      <c r="B429" s="9" t="s">
        <v>83</v>
      </c>
      <c r="C429" s="22">
        <f>C431+C432+C433</f>
        <v>175000</v>
      </c>
      <c r="D429" s="22">
        <f>D431+D432+D433</f>
        <v>0</v>
      </c>
      <c r="E429" s="13">
        <f t="shared" si="38"/>
        <v>0</v>
      </c>
      <c r="F429" s="57"/>
    </row>
    <row r="430" spans="1:6" x14ac:dyDescent="0.2">
      <c r="A430" s="10" t="s">
        <v>0</v>
      </c>
      <c r="B430" s="1" t="s">
        <v>157</v>
      </c>
      <c r="C430" s="22"/>
      <c r="D430" s="17"/>
      <c r="E430" s="13"/>
      <c r="F430" s="57"/>
    </row>
    <row r="431" spans="1:6" x14ac:dyDescent="0.2">
      <c r="A431" s="10" t="s">
        <v>0</v>
      </c>
      <c r="B431" s="1" t="s">
        <v>158</v>
      </c>
      <c r="C431" s="22">
        <v>0</v>
      </c>
      <c r="D431" s="17">
        <v>0</v>
      </c>
      <c r="E431" s="13">
        <v>0</v>
      </c>
      <c r="F431" s="57"/>
    </row>
    <row r="432" spans="1:6" x14ac:dyDescent="0.2">
      <c r="A432" s="10" t="s">
        <v>0</v>
      </c>
      <c r="B432" s="1" t="s">
        <v>159</v>
      </c>
      <c r="C432" s="22">
        <v>0</v>
      </c>
      <c r="D432" s="17">
        <v>0</v>
      </c>
      <c r="E432" s="13">
        <v>0</v>
      </c>
      <c r="F432" s="57"/>
    </row>
    <row r="433" spans="1:6" x14ac:dyDescent="0.2">
      <c r="A433" s="10" t="s">
        <v>0</v>
      </c>
      <c r="B433" s="1" t="s">
        <v>160</v>
      </c>
      <c r="C433" s="22">
        <v>175000</v>
      </c>
      <c r="D433" s="17">
        <v>0</v>
      </c>
      <c r="E433" s="13">
        <f t="shared" si="38"/>
        <v>0</v>
      </c>
      <c r="F433" s="57"/>
    </row>
    <row r="434" spans="1:6" ht="31.5" x14ac:dyDescent="0.2">
      <c r="A434" s="10" t="s">
        <v>77</v>
      </c>
      <c r="B434" s="28" t="s">
        <v>182</v>
      </c>
      <c r="C434" s="22">
        <f>C436+C437+C438</f>
        <v>4230000</v>
      </c>
      <c r="D434" s="22">
        <f>D436+D437+D438</f>
        <v>0</v>
      </c>
      <c r="E434" s="13">
        <f t="shared" si="38"/>
        <v>0</v>
      </c>
      <c r="F434" s="57"/>
    </row>
    <row r="435" spans="1:6" x14ac:dyDescent="0.2">
      <c r="A435" s="10"/>
      <c r="B435" s="1" t="s">
        <v>157</v>
      </c>
      <c r="C435" s="22"/>
      <c r="D435" s="21"/>
      <c r="E435" s="13"/>
      <c r="F435" s="57"/>
    </row>
    <row r="436" spans="1:6" x14ac:dyDescent="0.2">
      <c r="A436" s="10"/>
      <c r="B436" s="1" t="s">
        <v>158</v>
      </c>
      <c r="C436" s="22">
        <f t="shared" ref="C436:D438" si="43">C441</f>
        <v>0</v>
      </c>
      <c r="D436" s="22">
        <f t="shared" si="43"/>
        <v>0</v>
      </c>
      <c r="E436" s="13">
        <v>0</v>
      </c>
      <c r="F436" s="57"/>
    </row>
    <row r="437" spans="1:6" x14ac:dyDescent="0.2">
      <c r="A437" s="10"/>
      <c r="B437" s="1" t="s">
        <v>159</v>
      </c>
      <c r="C437" s="22">
        <f t="shared" si="43"/>
        <v>0</v>
      </c>
      <c r="D437" s="22">
        <f t="shared" si="43"/>
        <v>0</v>
      </c>
      <c r="E437" s="13">
        <v>0</v>
      </c>
      <c r="F437" s="57"/>
    </row>
    <row r="438" spans="1:6" x14ac:dyDescent="0.2">
      <c r="A438" s="10"/>
      <c r="B438" s="1" t="s">
        <v>160</v>
      </c>
      <c r="C438" s="22">
        <f t="shared" si="43"/>
        <v>4230000</v>
      </c>
      <c r="D438" s="22">
        <f t="shared" si="43"/>
        <v>0</v>
      </c>
      <c r="E438" s="13">
        <f t="shared" si="38"/>
        <v>0</v>
      </c>
      <c r="F438" s="57"/>
    </row>
    <row r="439" spans="1:6" ht="47.25" x14ac:dyDescent="0.2">
      <c r="A439" s="11"/>
      <c r="B439" s="9" t="s">
        <v>85</v>
      </c>
      <c r="C439" s="22">
        <f>C441+C442+C443</f>
        <v>4230000</v>
      </c>
      <c r="D439" s="22">
        <f>D441+D442+D443</f>
        <v>0</v>
      </c>
      <c r="E439" s="13">
        <f t="shared" si="38"/>
        <v>0</v>
      </c>
      <c r="F439" s="57"/>
    </row>
    <row r="440" spans="1:6" x14ac:dyDescent="0.2">
      <c r="A440" s="11"/>
      <c r="B440" s="1" t="s">
        <v>157</v>
      </c>
      <c r="C440" s="22"/>
      <c r="D440" s="17"/>
      <c r="E440" s="13"/>
      <c r="F440" s="57"/>
    </row>
    <row r="441" spans="1:6" x14ac:dyDescent="0.2">
      <c r="A441" s="10" t="s">
        <v>0</v>
      </c>
      <c r="B441" s="1" t="s">
        <v>158</v>
      </c>
      <c r="C441" s="22">
        <v>0</v>
      </c>
      <c r="D441" s="17">
        <v>0</v>
      </c>
      <c r="E441" s="13">
        <v>0</v>
      </c>
      <c r="F441" s="57"/>
    </row>
    <row r="442" spans="1:6" x14ac:dyDescent="0.2">
      <c r="A442" s="10" t="s">
        <v>0</v>
      </c>
      <c r="B442" s="1" t="s">
        <v>159</v>
      </c>
      <c r="C442" s="22">
        <v>0</v>
      </c>
      <c r="D442" s="17">
        <v>0</v>
      </c>
      <c r="E442" s="13">
        <v>0</v>
      </c>
      <c r="F442" s="57"/>
    </row>
    <row r="443" spans="1:6" x14ac:dyDescent="0.2">
      <c r="A443" s="10" t="s">
        <v>0</v>
      </c>
      <c r="B443" s="1" t="s">
        <v>160</v>
      </c>
      <c r="C443" s="22">
        <v>4230000</v>
      </c>
      <c r="D443" s="17">
        <v>0</v>
      </c>
      <c r="E443" s="13">
        <f t="shared" si="38"/>
        <v>0</v>
      </c>
      <c r="F443" s="57"/>
    </row>
    <row r="444" spans="1:6" ht="47.25" x14ac:dyDescent="0.2">
      <c r="A444" s="10" t="s">
        <v>231</v>
      </c>
      <c r="B444" s="28" t="s">
        <v>181</v>
      </c>
      <c r="C444" s="22">
        <f>C446+C447+C448</f>
        <v>174971200.61000001</v>
      </c>
      <c r="D444" s="22">
        <f>D446+D447+D448</f>
        <v>0</v>
      </c>
      <c r="E444" s="13">
        <f t="shared" si="38"/>
        <v>0</v>
      </c>
      <c r="F444" s="57"/>
    </row>
    <row r="445" spans="1:6" x14ac:dyDescent="0.2">
      <c r="A445" s="10"/>
      <c r="B445" s="1" t="s">
        <v>157</v>
      </c>
      <c r="C445" s="22"/>
      <c r="D445" s="21"/>
      <c r="E445" s="13"/>
      <c r="F445" s="57"/>
    </row>
    <row r="446" spans="1:6" x14ac:dyDescent="0.2">
      <c r="A446" s="10"/>
      <c r="B446" s="1" t="s">
        <v>158</v>
      </c>
      <c r="C446" s="22">
        <f t="shared" ref="C446:D448" si="44">C451+C456</f>
        <v>146804700</v>
      </c>
      <c r="D446" s="22">
        <f t="shared" si="44"/>
        <v>0</v>
      </c>
      <c r="E446" s="13">
        <f t="shared" si="38"/>
        <v>0</v>
      </c>
      <c r="F446" s="57"/>
    </row>
    <row r="447" spans="1:6" x14ac:dyDescent="0.2">
      <c r="A447" s="10"/>
      <c r="B447" s="1" t="s">
        <v>159</v>
      </c>
      <c r="C447" s="22">
        <f t="shared" si="44"/>
        <v>1186300.6100000001</v>
      </c>
      <c r="D447" s="22">
        <f t="shared" si="44"/>
        <v>0</v>
      </c>
      <c r="E447" s="13">
        <f t="shared" si="38"/>
        <v>0</v>
      </c>
      <c r="F447" s="57"/>
    </row>
    <row r="448" spans="1:6" x14ac:dyDescent="0.2">
      <c r="A448" s="10"/>
      <c r="B448" s="1" t="s">
        <v>160</v>
      </c>
      <c r="C448" s="22">
        <f t="shared" si="44"/>
        <v>26980200</v>
      </c>
      <c r="D448" s="22">
        <f>D453+D458</f>
        <v>0</v>
      </c>
      <c r="E448" s="13">
        <f t="shared" si="38"/>
        <v>0</v>
      </c>
      <c r="F448" s="57"/>
    </row>
    <row r="449" spans="1:6" x14ac:dyDescent="0.2">
      <c r="A449" s="11"/>
      <c r="B449" s="9" t="s">
        <v>86</v>
      </c>
      <c r="C449" s="22">
        <f>C451+C452+C453</f>
        <v>14184900</v>
      </c>
      <c r="D449" s="22">
        <f>D451+D452+D453</f>
        <v>0</v>
      </c>
      <c r="E449" s="13">
        <f t="shared" si="38"/>
        <v>0</v>
      </c>
      <c r="F449" s="57"/>
    </row>
    <row r="450" spans="1:6" x14ac:dyDescent="0.2">
      <c r="A450" s="11"/>
      <c r="B450" s="1" t="s">
        <v>157</v>
      </c>
      <c r="C450" s="22"/>
      <c r="D450" s="21"/>
      <c r="E450" s="13"/>
      <c r="F450" s="57"/>
    </row>
    <row r="451" spans="1:6" x14ac:dyDescent="0.2">
      <c r="A451" s="10"/>
      <c r="B451" s="1" t="s">
        <v>158</v>
      </c>
      <c r="C451" s="22">
        <v>0</v>
      </c>
      <c r="D451" s="17">
        <v>0</v>
      </c>
      <c r="E451" s="13">
        <v>0</v>
      </c>
      <c r="F451" s="57"/>
    </row>
    <row r="452" spans="1:6" x14ac:dyDescent="0.2">
      <c r="A452" s="10"/>
      <c r="B452" s="1" t="s">
        <v>159</v>
      </c>
      <c r="C452" s="22">
        <v>0</v>
      </c>
      <c r="D452" s="17">
        <v>0</v>
      </c>
      <c r="E452" s="13">
        <v>0</v>
      </c>
      <c r="F452" s="57"/>
    </row>
    <row r="453" spans="1:6" x14ac:dyDescent="0.2">
      <c r="A453" s="10"/>
      <c r="B453" s="1" t="s">
        <v>160</v>
      </c>
      <c r="C453" s="22">
        <v>14184900</v>
      </c>
      <c r="D453" s="17">
        <v>0</v>
      </c>
      <c r="E453" s="13">
        <f t="shared" si="38"/>
        <v>0</v>
      </c>
      <c r="F453" s="57"/>
    </row>
    <row r="454" spans="1:6" ht="31.5" x14ac:dyDescent="0.2">
      <c r="A454" s="10"/>
      <c r="B454" s="9" t="s">
        <v>246</v>
      </c>
      <c r="C454" s="22">
        <f>C456+C457+C458</f>
        <v>160786300.61000001</v>
      </c>
      <c r="D454" s="22">
        <f>D456+D457+D458</f>
        <v>0</v>
      </c>
      <c r="E454" s="13">
        <f t="shared" si="38"/>
        <v>0</v>
      </c>
      <c r="F454" s="57"/>
    </row>
    <row r="455" spans="1:6" x14ac:dyDescent="0.2">
      <c r="A455" s="10" t="s">
        <v>0</v>
      </c>
      <c r="B455" s="1" t="s">
        <v>157</v>
      </c>
      <c r="C455" s="19"/>
      <c r="D455" s="20"/>
      <c r="E455" s="13"/>
      <c r="F455" s="57"/>
    </row>
    <row r="456" spans="1:6" x14ac:dyDescent="0.2">
      <c r="A456" s="7" t="s">
        <v>0</v>
      </c>
      <c r="B456" s="1" t="s">
        <v>158</v>
      </c>
      <c r="C456" s="22">
        <v>146804700</v>
      </c>
      <c r="D456" s="17">
        <v>0</v>
      </c>
      <c r="E456" s="13">
        <f t="shared" si="38"/>
        <v>0</v>
      </c>
      <c r="F456" s="57"/>
    </row>
    <row r="457" spans="1:6" x14ac:dyDescent="0.2">
      <c r="A457" s="10" t="s">
        <v>0</v>
      </c>
      <c r="B457" s="1" t="s">
        <v>159</v>
      </c>
      <c r="C457" s="22">
        <v>1186300.6100000001</v>
      </c>
      <c r="D457" s="17">
        <v>0</v>
      </c>
      <c r="E457" s="13">
        <f t="shared" si="38"/>
        <v>0</v>
      </c>
      <c r="F457" s="57"/>
    </row>
    <row r="458" spans="1:6" x14ac:dyDescent="0.2">
      <c r="A458" s="10" t="s">
        <v>0</v>
      </c>
      <c r="B458" s="1" t="s">
        <v>160</v>
      </c>
      <c r="C458" s="22">
        <v>12795300</v>
      </c>
      <c r="D458" s="17">
        <v>0</v>
      </c>
      <c r="E458" s="13">
        <f t="shared" si="38"/>
        <v>0</v>
      </c>
      <c r="F458" s="57"/>
    </row>
    <row r="459" spans="1:6" ht="47.25" x14ac:dyDescent="0.2">
      <c r="A459" s="7" t="s">
        <v>79</v>
      </c>
      <c r="B459" s="8" t="s">
        <v>88</v>
      </c>
      <c r="C459" s="19">
        <f>C461+C462+C463</f>
        <v>201212440</v>
      </c>
      <c r="D459" s="19">
        <f>D461+D462+D463</f>
        <v>7598558.8700000001</v>
      </c>
      <c r="E459" s="44">
        <f t="shared" si="38"/>
        <v>3.7763862264182073</v>
      </c>
      <c r="F459" s="57"/>
    </row>
    <row r="460" spans="1:6" x14ac:dyDescent="0.2">
      <c r="A460" s="7"/>
      <c r="B460" s="1" t="s">
        <v>157</v>
      </c>
      <c r="C460" s="22"/>
      <c r="D460" s="20"/>
      <c r="E460" s="44"/>
      <c r="F460" s="57"/>
    </row>
    <row r="461" spans="1:6" x14ac:dyDescent="0.2">
      <c r="A461" s="7"/>
      <c r="B461" s="2" t="s">
        <v>158</v>
      </c>
      <c r="C461" s="19">
        <f t="shared" ref="C461:D463" si="45">C466+C496+C486</f>
        <v>0</v>
      </c>
      <c r="D461" s="19">
        <f t="shared" si="45"/>
        <v>0</v>
      </c>
      <c r="E461" s="44">
        <v>0</v>
      </c>
      <c r="F461" s="57"/>
    </row>
    <row r="462" spans="1:6" x14ac:dyDescent="0.2">
      <c r="A462" s="7"/>
      <c r="B462" s="2" t="s">
        <v>159</v>
      </c>
      <c r="C462" s="19">
        <f t="shared" si="45"/>
        <v>42078100</v>
      </c>
      <c r="D462" s="19">
        <f t="shared" si="45"/>
        <v>0</v>
      </c>
      <c r="E462" s="45">
        <f t="shared" ref="E462:E524" si="46">D462/C462*100</f>
        <v>0</v>
      </c>
      <c r="F462" s="57"/>
    </row>
    <row r="463" spans="1:6" x14ac:dyDescent="0.2">
      <c r="A463" s="7"/>
      <c r="B463" s="2" t="s">
        <v>160</v>
      </c>
      <c r="C463" s="19">
        <f t="shared" si="45"/>
        <v>159134340</v>
      </c>
      <c r="D463" s="19">
        <f t="shared" si="45"/>
        <v>7598558.8700000001</v>
      </c>
      <c r="E463" s="45">
        <f t="shared" si="46"/>
        <v>4.7749334744468106</v>
      </c>
      <c r="F463" s="57"/>
    </row>
    <row r="464" spans="1:6" ht="47.25" x14ac:dyDescent="0.2">
      <c r="A464" s="10" t="s">
        <v>81</v>
      </c>
      <c r="B464" s="28" t="s">
        <v>180</v>
      </c>
      <c r="C464" s="22">
        <f>C466+C467+C468</f>
        <v>139441740</v>
      </c>
      <c r="D464" s="22">
        <f>D466+D467+D468</f>
        <v>6779931.5</v>
      </c>
      <c r="E464" s="13">
        <f t="shared" si="46"/>
        <v>4.8621965704099788</v>
      </c>
      <c r="F464" s="57"/>
    </row>
    <row r="465" spans="1:6" x14ac:dyDescent="0.2">
      <c r="A465" s="10"/>
      <c r="B465" s="1" t="s">
        <v>157</v>
      </c>
      <c r="C465" s="22"/>
      <c r="D465" s="21"/>
      <c r="E465" s="13"/>
      <c r="F465" s="57"/>
    </row>
    <row r="466" spans="1:6" x14ac:dyDescent="0.2">
      <c r="A466" s="10"/>
      <c r="B466" s="1" t="s">
        <v>158</v>
      </c>
      <c r="C466" s="22">
        <f t="shared" ref="C466:D468" si="47">C471+C476+C481</f>
        <v>0</v>
      </c>
      <c r="D466" s="22">
        <f t="shared" si="47"/>
        <v>0</v>
      </c>
      <c r="E466" s="13">
        <v>0</v>
      </c>
      <c r="F466" s="57"/>
    </row>
    <row r="467" spans="1:6" x14ac:dyDescent="0.2">
      <c r="A467" s="10"/>
      <c r="B467" s="1" t="s">
        <v>159</v>
      </c>
      <c r="C467" s="22">
        <f t="shared" si="47"/>
        <v>42078100</v>
      </c>
      <c r="D467" s="22">
        <f t="shared" si="47"/>
        <v>0</v>
      </c>
      <c r="E467" s="13">
        <f t="shared" si="46"/>
        <v>0</v>
      </c>
      <c r="F467" s="57"/>
    </row>
    <row r="468" spans="1:6" x14ac:dyDescent="0.2">
      <c r="A468" s="10"/>
      <c r="B468" s="1" t="s">
        <v>160</v>
      </c>
      <c r="C468" s="22">
        <f>C473+C478+C483</f>
        <v>97363640</v>
      </c>
      <c r="D468" s="22">
        <f t="shared" si="47"/>
        <v>6779931.5</v>
      </c>
      <c r="E468" s="13">
        <f t="shared" si="46"/>
        <v>6.9635148192898288</v>
      </c>
      <c r="F468" s="57"/>
    </row>
    <row r="469" spans="1:6" ht="47.25" x14ac:dyDescent="0.2">
      <c r="A469" s="11"/>
      <c r="B469" s="9" t="s">
        <v>90</v>
      </c>
      <c r="C469" s="22">
        <f>C471+C472+C473</f>
        <v>26333100</v>
      </c>
      <c r="D469" s="22">
        <f>D471+D472+D473</f>
        <v>1645000</v>
      </c>
      <c r="E469" s="13">
        <f t="shared" si="46"/>
        <v>6.2468907952348944</v>
      </c>
      <c r="F469" s="57"/>
    </row>
    <row r="470" spans="1:6" x14ac:dyDescent="0.2">
      <c r="A470" s="11"/>
      <c r="B470" s="1" t="s">
        <v>157</v>
      </c>
      <c r="C470" s="22"/>
      <c r="D470" s="17"/>
      <c r="E470" s="13"/>
      <c r="F470" s="57"/>
    </row>
    <row r="471" spans="1:6" x14ac:dyDescent="0.2">
      <c r="A471" s="10" t="s">
        <v>0</v>
      </c>
      <c r="B471" s="1" t="s">
        <v>158</v>
      </c>
      <c r="C471" s="22">
        <v>0</v>
      </c>
      <c r="D471" s="17">
        <v>0</v>
      </c>
      <c r="E471" s="13">
        <v>0</v>
      </c>
      <c r="F471" s="57"/>
    </row>
    <row r="472" spans="1:6" x14ac:dyDescent="0.2">
      <c r="A472" s="10" t="s">
        <v>0</v>
      </c>
      <c r="B472" s="1" t="s">
        <v>159</v>
      </c>
      <c r="C472" s="22">
        <v>0</v>
      </c>
      <c r="D472" s="17">
        <v>0</v>
      </c>
      <c r="E472" s="13">
        <v>0</v>
      </c>
      <c r="F472" s="57"/>
    </row>
    <row r="473" spans="1:6" x14ac:dyDescent="0.2">
      <c r="A473" s="10" t="s">
        <v>0</v>
      </c>
      <c r="B473" s="1" t="s">
        <v>160</v>
      </c>
      <c r="C473" s="22">
        <v>26333100</v>
      </c>
      <c r="D473" s="17">
        <v>1645000</v>
      </c>
      <c r="E473" s="13">
        <f t="shared" si="46"/>
        <v>6.2468907952348944</v>
      </c>
      <c r="F473" s="57"/>
    </row>
    <row r="474" spans="1:6" ht="78.75" x14ac:dyDescent="0.2">
      <c r="A474" s="10"/>
      <c r="B474" s="30" t="s">
        <v>201</v>
      </c>
      <c r="C474" s="22">
        <f>C476+C477+C478</f>
        <v>42503140</v>
      </c>
      <c r="D474" s="22">
        <f>D476+D477+D478</f>
        <v>0</v>
      </c>
      <c r="E474" s="13">
        <f t="shared" si="46"/>
        <v>0</v>
      </c>
      <c r="F474" s="57"/>
    </row>
    <row r="475" spans="1:6" x14ac:dyDescent="0.2">
      <c r="A475" s="10"/>
      <c r="B475" s="31" t="s">
        <v>157</v>
      </c>
      <c r="C475" s="22"/>
      <c r="D475" s="17"/>
      <c r="E475" s="13"/>
      <c r="F475" s="57"/>
    </row>
    <row r="476" spans="1:6" x14ac:dyDescent="0.2">
      <c r="A476" s="10"/>
      <c r="B476" s="31" t="s">
        <v>158</v>
      </c>
      <c r="C476" s="22">
        <v>0</v>
      </c>
      <c r="D476" s="17">
        <v>0</v>
      </c>
      <c r="E476" s="13">
        <v>0</v>
      </c>
      <c r="F476" s="57"/>
    </row>
    <row r="477" spans="1:6" x14ac:dyDescent="0.2">
      <c r="A477" s="10"/>
      <c r="B477" s="31" t="s">
        <v>159</v>
      </c>
      <c r="C477" s="22">
        <v>42078100</v>
      </c>
      <c r="D477" s="17">
        <v>0</v>
      </c>
      <c r="E477" s="13">
        <f t="shared" si="46"/>
        <v>0</v>
      </c>
      <c r="F477" s="57"/>
    </row>
    <row r="478" spans="1:6" x14ac:dyDescent="0.2">
      <c r="A478" s="10"/>
      <c r="B478" s="31" t="s">
        <v>160</v>
      </c>
      <c r="C478" s="22">
        <v>425040</v>
      </c>
      <c r="D478" s="17">
        <v>0</v>
      </c>
      <c r="E478" s="13">
        <f t="shared" si="46"/>
        <v>0</v>
      </c>
      <c r="F478" s="57"/>
    </row>
    <row r="479" spans="1:6" ht="47.25" x14ac:dyDescent="0.2">
      <c r="A479" s="10" t="s">
        <v>0</v>
      </c>
      <c r="B479" s="9" t="s">
        <v>91</v>
      </c>
      <c r="C479" s="22">
        <f>C481+C482+C483</f>
        <v>70605500</v>
      </c>
      <c r="D479" s="22">
        <f>D481+D482+D483</f>
        <v>5134931.5</v>
      </c>
      <c r="E479" s="13">
        <f t="shared" si="46"/>
        <v>7.2727075086218491</v>
      </c>
      <c r="F479" s="57"/>
    </row>
    <row r="480" spans="1:6" x14ac:dyDescent="0.2">
      <c r="A480" s="10" t="s">
        <v>0</v>
      </c>
      <c r="B480" s="1" t="s">
        <v>157</v>
      </c>
      <c r="C480" s="22"/>
      <c r="D480" s="17"/>
      <c r="E480" s="13"/>
      <c r="F480" s="57"/>
    </row>
    <row r="481" spans="1:6" x14ac:dyDescent="0.2">
      <c r="A481" s="10" t="s">
        <v>0</v>
      </c>
      <c r="B481" s="1" t="s">
        <v>158</v>
      </c>
      <c r="C481" s="22">
        <v>0</v>
      </c>
      <c r="D481" s="17">
        <v>0</v>
      </c>
      <c r="E481" s="13">
        <v>0</v>
      </c>
      <c r="F481" s="57"/>
    </row>
    <row r="482" spans="1:6" x14ac:dyDescent="0.2">
      <c r="A482" s="10" t="s">
        <v>0</v>
      </c>
      <c r="B482" s="1" t="s">
        <v>159</v>
      </c>
      <c r="C482" s="22">
        <v>0</v>
      </c>
      <c r="D482" s="17">
        <v>0</v>
      </c>
      <c r="E482" s="13">
        <v>0</v>
      </c>
      <c r="F482" s="57"/>
    </row>
    <row r="483" spans="1:6" x14ac:dyDescent="0.2">
      <c r="A483" s="10" t="s">
        <v>0</v>
      </c>
      <c r="B483" s="1" t="s">
        <v>160</v>
      </c>
      <c r="C483" s="22">
        <v>70605500</v>
      </c>
      <c r="D483" s="17">
        <v>5134931.5</v>
      </c>
      <c r="E483" s="13">
        <f t="shared" si="46"/>
        <v>7.2727075086218491</v>
      </c>
      <c r="F483" s="57"/>
    </row>
    <row r="484" spans="1:6" ht="31.5" x14ac:dyDescent="0.2">
      <c r="A484" s="10" t="s">
        <v>84</v>
      </c>
      <c r="B484" s="1" t="s">
        <v>247</v>
      </c>
      <c r="C484" s="22">
        <f>C486+C487+C488</f>
        <v>26383700</v>
      </c>
      <c r="D484" s="22">
        <f>D486+D487+D488</f>
        <v>376271.22</v>
      </c>
      <c r="E484" s="13">
        <f t="shared" si="46"/>
        <v>1.4261503125035533</v>
      </c>
      <c r="F484" s="57"/>
    </row>
    <row r="485" spans="1:6" x14ac:dyDescent="0.2">
      <c r="A485" s="10"/>
      <c r="B485" s="1" t="s">
        <v>157</v>
      </c>
      <c r="C485" s="22"/>
      <c r="D485" s="22"/>
      <c r="E485" s="13"/>
      <c r="F485" s="57"/>
    </row>
    <row r="486" spans="1:6" x14ac:dyDescent="0.2">
      <c r="A486" s="10"/>
      <c r="B486" s="1" t="s">
        <v>158</v>
      </c>
      <c r="C486" s="22">
        <f t="shared" ref="C486:D488" si="48">C491</f>
        <v>0</v>
      </c>
      <c r="D486" s="22">
        <f t="shared" si="48"/>
        <v>0</v>
      </c>
      <c r="E486" s="13">
        <v>0</v>
      </c>
      <c r="F486" s="57"/>
    </row>
    <row r="487" spans="1:6" x14ac:dyDescent="0.2">
      <c r="A487" s="10"/>
      <c r="B487" s="1" t="s">
        <v>159</v>
      </c>
      <c r="C487" s="22">
        <f t="shared" si="48"/>
        <v>0</v>
      </c>
      <c r="D487" s="22">
        <f t="shared" si="48"/>
        <v>0</v>
      </c>
      <c r="E487" s="13">
        <v>0</v>
      </c>
      <c r="F487" s="57"/>
    </row>
    <row r="488" spans="1:6" x14ac:dyDescent="0.2">
      <c r="A488" s="10"/>
      <c r="B488" s="1" t="s">
        <v>160</v>
      </c>
      <c r="C488" s="22">
        <f t="shared" si="48"/>
        <v>26383700</v>
      </c>
      <c r="D488" s="22">
        <f t="shared" si="48"/>
        <v>376271.22</v>
      </c>
      <c r="E488" s="13">
        <f t="shared" si="46"/>
        <v>1.4261503125035533</v>
      </c>
      <c r="F488" s="57"/>
    </row>
    <row r="489" spans="1:6" ht="63" x14ac:dyDescent="0.2">
      <c r="A489" s="10"/>
      <c r="B489" s="32" t="s">
        <v>248</v>
      </c>
      <c r="C489" s="22">
        <f>C491+C492+C493</f>
        <v>26383700</v>
      </c>
      <c r="D489" s="22">
        <f>D491+D492+D493</f>
        <v>376271.22</v>
      </c>
      <c r="E489" s="13">
        <f t="shared" si="46"/>
        <v>1.4261503125035533</v>
      </c>
      <c r="F489" s="57"/>
    </row>
    <row r="490" spans="1:6" x14ac:dyDescent="0.2">
      <c r="A490" s="10"/>
      <c r="B490" s="1" t="s">
        <v>157</v>
      </c>
      <c r="C490" s="22"/>
      <c r="D490" s="17"/>
      <c r="E490" s="13"/>
      <c r="F490" s="57"/>
    </row>
    <row r="491" spans="1:6" x14ac:dyDescent="0.2">
      <c r="A491" s="10"/>
      <c r="B491" s="1" t="s">
        <v>158</v>
      </c>
      <c r="C491" s="22">
        <v>0</v>
      </c>
      <c r="D491" s="17">
        <v>0</v>
      </c>
      <c r="E491" s="13">
        <v>0</v>
      </c>
      <c r="F491" s="57"/>
    </row>
    <row r="492" spans="1:6" x14ac:dyDescent="0.2">
      <c r="A492" s="10"/>
      <c r="B492" s="1" t="s">
        <v>159</v>
      </c>
      <c r="C492" s="22">
        <v>0</v>
      </c>
      <c r="D492" s="17">
        <v>0</v>
      </c>
      <c r="E492" s="13">
        <v>0</v>
      </c>
      <c r="F492" s="57"/>
    </row>
    <row r="493" spans="1:6" x14ac:dyDescent="0.2">
      <c r="A493" s="10"/>
      <c r="B493" s="1" t="s">
        <v>160</v>
      </c>
      <c r="C493" s="22">
        <v>26383700</v>
      </c>
      <c r="D493" s="17">
        <v>376271.22</v>
      </c>
      <c r="E493" s="13">
        <f t="shared" si="46"/>
        <v>1.4261503125035533</v>
      </c>
      <c r="F493" s="57"/>
    </row>
    <row r="494" spans="1:6" ht="47.25" x14ac:dyDescent="0.2">
      <c r="A494" s="10" t="s">
        <v>210</v>
      </c>
      <c r="B494" s="28" t="s">
        <v>93</v>
      </c>
      <c r="C494" s="22">
        <f>C496+C497+C498</f>
        <v>35387000</v>
      </c>
      <c r="D494" s="22">
        <f>D496+D497+D498</f>
        <v>442356.15</v>
      </c>
      <c r="E494" s="13">
        <f t="shared" si="46"/>
        <v>1.2500527029700175</v>
      </c>
      <c r="F494" s="57"/>
    </row>
    <row r="495" spans="1:6" x14ac:dyDescent="0.2">
      <c r="A495" s="10"/>
      <c r="B495" s="1" t="s">
        <v>157</v>
      </c>
      <c r="C495" s="22"/>
      <c r="D495" s="21"/>
      <c r="E495" s="13"/>
      <c r="F495" s="57"/>
    </row>
    <row r="496" spans="1:6" x14ac:dyDescent="0.2">
      <c r="A496" s="10"/>
      <c r="B496" s="1" t="s">
        <v>158</v>
      </c>
      <c r="C496" s="22">
        <f t="shared" ref="C496:D498" si="49">C501</f>
        <v>0</v>
      </c>
      <c r="D496" s="22">
        <f t="shared" si="49"/>
        <v>0</v>
      </c>
      <c r="E496" s="13">
        <v>0</v>
      </c>
      <c r="F496" s="57"/>
    </row>
    <row r="497" spans="1:6" x14ac:dyDescent="0.2">
      <c r="A497" s="10"/>
      <c r="B497" s="1" t="s">
        <v>159</v>
      </c>
      <c r="C497" s="22">
        <f t="shared" si="49"/>
        <v>0</v>
      </c>
      <c r="D497" s="22">
        <f t="shared" si="49"/>
        <v>0</v>
      </c>
      <c r="E497" s="13">
        <v>0</v>
      </c>
      <c r="F497" s="57"/>
    </row>
    <row r="498" spans="1:6" x14ac:dyDescent="0.2">
      <c r="A498" s="10"/>
      <c r="B498" s="1" t="s">
        <v>160</v>
      </c>
      <c r="C498" s="22">
        <f t="shared" si="49"/>
        <v>35387000</v>
      </c>
      <c r="D498" s="22">
        <f t="shared" si="49"/>
        <v>442356.15</v>
      </c>
      <c r="E498" s="13">
        <f t="shared" si="46"/>
        <v>1.2500527029700175</v>
      </c>
      <c r="F498" s="57"/>
    </row>
    <row r="499" spans="1:6" x14ac:dyDescent="0.2">
      <c r="A499" s="11"/>
      <c r="B499" s="9" t="s">
        <v>25</v>
      </c>
      <c r="C499" s="22">
        <f>C501+C502+C503</f>
        <v>35387000</v>
      </c>
      <c r="D499" s="22">
        <f>D501+D502+D503</f>
        <v>442356.15</v>
      </c>
      <c r="E499" s="13">
        <f t="shared" si="46"/>
        <v>1.2500527029700175</v>
      </c>
      <c r="F499" s="57"/>
    </row>
    <row r="500" spans="1:6" x14ac:dyDescent="0.2">
      <c r="A500" s="11"/>
      <c r="B500" s="1" t="s">
        <v>157</v>
      </c>
      <c r="C500" s="22"/>
      <c r="D500" s="17"/>
      <c r="E500" s="13"/>
      <c r="F500" s="57"/>
    </row>
    <row r="501" spans="1:6" x14ac:dyDescent="0.2">
      <c r="A501" s="10" t="s">
        <v>0</v>
      </c>
      <c r="B501" s="1" t="s">
        <v>158</v>
      </c>
      <c r="C501" s="22">
        <v>0</v>
      </c>
      <c r="D501" s="17">
        <v>0</v>
      </c>
      <c r="E501" s="13">
        <v>0</v>
      </c>
      <c r="F501" s="57"/>
    </row>
    <row r="502" spans="1:6" x14ac:dyDescent="0.2">
      <c r="A502" s="10" t="s">
        <v>0</v>
      </c>
      <c r="B502" s="1" t="s">
        <v>159</v>
      </c>
      <c r="C502" s="22">
        <v>0</v>
      </c>
      <c r="D502" s="17">
        <v>0</v>
      </c>
      <c r="E502" s="13">
        <v>0</v>
      </c>
      <c r="F502" s="57"/>
    </row>
    <row r="503" spans="1:6" x14ac:dyDescent="0.2">
      <c r="A503" s="10" t="s">
        <v>0</v>
      </c>
      <c r="B503" s="1" t="s">
        <v>160</v>
      </c>
      <c r="C503" s="22">
        <v>35387000</v>
      </c>
      <c r="D503" s="17">
        <v>442356.15</v>
      </c>
      <c r="E503" s="13">
        <f t="shared" si="46"/>
        <v>1.2500527029700175</v>
      </c>
      <c r="F503" s="57"/>
    </row>
    <row r="504" spans="1:6" ht="31.5" x14ac:dyDescent="0.2">
      <c r="A504" s="7" t="s">
        <v>87</v>
      </c>
      <c r="B504" s="8" t="s">
        <v>95</v>
      </c>
      <c r="C504" s="19">
        <f>C506+C507+C508</f>
        <v>334282220</v>
      </c>
      <c r="D504" s="19">
        <f>D506+D507+D508</f>
        <v>11746232.110000001</v>
      </c>
      <c r="E504" s="44">
        <f t="shared" si="46"/>
        <v>3.5138668487962064</v>
      </c>
      <c r="F504" s="57"/>
    </row>
    <row r="505" spans="1:6" x14ac:dyDescent="0.2">
      <c r="A505" s="7"/>
      <c r="B505" s="1" t="s">
        <v>157</v>
      </c>
      <c r="C505" s="19"/>
      <c r="D505" s="23"/>
      <c r="E505" s="45"/>
      <c r="F505" s="57"/>
    </row>
    <row r="506" spans="1:6" x14ac:dyDescent="0.2">
      <c r="A506" s="7"/>
      <c r="B506" s="2" t="s">
        <v>158</v>
      </c>
      <c r="C506" s="19">
        <f>C511+C526+C541</f>
        <v>11750600</v>
      </c>
      <c r="D506" s="19">
        <f>D511+D526+D541</f>
        <v>225347.73</v>
      </c>
      <c r="E506" s="45">
        <f t="shared" si="46"/>
        <v>1.9177550933569352</v>
      </c>
      <c r="F506" s="57"/>
    </row>
    <row r="507" spans="1:6" x14ac:dyDescent="0.2">
      <c r="A507" s="7"/>
      <c r="B507" s="2" t="s">
        <v>159</v>
      </c>
      <c r="C507" s="19">
        <f>C512+C527+C542</f>
        <v>0</v>
      </c>
      <c r="D507" s="19">
        <f>D512+D527+D542</f>
        <v>0</v>
      </c>
      <c r="E507" s="45">
        <v>0</v>
      </c>
      <c r="F507" s="57"/>
    </row>
    <row r="508" spans="1:6" x14ac:dyDescent="0.2">
      <c r="A508" s="7"/>
      <c r="B508" s="2" t="s">
        <v>160</v>
      </c>
      <c r="C508" s="19">
        <f>C513+C528+C548</f>
        <v>322531620</v>
      </c>
      <c r="D508" s="19">
        <f>D513+D528+D548</f>
        <v>11520884.380000001</v>
      </c>
      <c r="E508" s="45">
        <f t="shared" si="46"/>
        <v>3.5720170258035475</v>
      </c>
      <c r="F508" s="57"/>
    </row>
    <row r="509" spans="1:6" ht="47.25" x14ac:dyDescent="0.2">
      <c r="A509" s="10" t="s">
        <v>89</v>
      </c>
      <c r="B509" s="28" t="s">
        <v>178</v>
      </c>
      <c r="C509" s="22">
        <f>C511+C512+C513</f>
        <v>470000</v>
      </c>
      <c r="D509" s="22">
        <f>D511+D512+D513</f>
        <v>184050</v>
      </c>
      <c r="E509" s="13">
        <f t="shared" si="46"/>
        <v>39.159574468085104</v>
      </c>
      <c r="F509" s="57"/>
    </row>
    <row r="510" spans="1:6" x14ac:dyDescent="0.2">
      <c r="A510" s="10"/>
      <c r="B510" s="1" t="s">
        <v>157</v>
      </c>
      <c r="C510" s="22"/>
      <c r="D510" s="21"/>
      <c r="E510" s="13"/>
      <c r="F510" s="57"/>
    </row>
    <row r="511" spans="1:6" x14ac:dyDescent="0.2">
      <c r="A511" s="10"/>
      <c r="B511" s="1" t="s">
        <v>158</v>
      </c>
      <c r="C511" s="22">
        <f t="shared" ref="C511:D513" si="50">C516+C521</f>
        <v>0</v>
      </c>
      <c r="D511" s="22">
        <f t="shared" si="50"/>
        <v>0</v>
      </c>
      <c r="E511" s="13">
        <v>0</v>
      </c>
      <c r="F511" s="57"/>
    </row>
    <row r="512" spans="1:6" x14ac:dyDescent="0.2">
      <c r="A512" s="10"/>
      <c r="B512" s="1" t="s">
        <v>159</v>
      </c>
      <c r="C512" s="22">
        <f t="shared" si="50"/>
        <v>0</v>
      </c>
      <c r="D512" s="22">
        <f t="shared" si="50"/>
        <v>0</v>
      </c>
      <c r="E512" s="13">
        <v>0</v>
      </c>
      <c r="F512" s="57"/>
    </row>
    <row r="513" spans="1:6" x14ac:dyDescent="0.2">
      <c r="A513" s="10"/>
      <c r="B513" s="1" t="s">
        <v>160</v>
      </c>
      <c r="C513" s="22">
        <f t="shared" si="50"/>
        <v>470000</v>
      </c>
      <c r="D513" s="22">
        <f t="shared" si="50"/>
        <v>184050</v>
      </c>
      <c r="E513" s="13">
        <f t="shared" si="46"/>
        <v>39.159574468085104</v>
      </c>
      <c r="F513" s="57"/>
    </row>
    <row r="514" spans="1:6" ht="220.5" x14ac:dyDescent="0.2">
      <c r="A514" s="11"/>
      <c r="B514" s="9" t="s">
        <v>97</v>
      </c>
      <c r="C514" s="22">
        <f>C516+C517+C518</f>
        <v>450000</v>
      </c>
      <c r="D514" s="22">
        <f>D516+D517+D518</f>
        <v>184050</v>
      </c>
      <c r="E514" s="13">
        <f t="shared" si="46"/>
        <v>40.9</v>
      </c>
      <c r="F514" s="57"/>
    </row>
    <row r="515" spans="1:6" x14ac:dyDescent="0.2">
      <c r="A515" s="11"/>
      <c r="B515" s="1" t="s">
        <v>157</v>
      </c>
      <c r="C515" s="22"/>
      <c r="D515" s="17"/>
      <c r="E515" s="13"/>
      <c r="F515" s="57"/>
    </row>
    <row r="516" spans="1:6" x14ac:dyDescent="0.2">
      <c r="A516" s="10" t="s">
        <v>0</v>
      </c>
      <c r="B516" s="1" t="s">
        <v>158</v>
      </c>
      <c r="C516" s="22">
        <v>0</v>
      </c>
      <c r="D516" s="17">
        <v>0</v>
      </c>
      <c r="E516" s="13">
        <v>0</v>
      </c>
      <c r="F516" s="57"/>
    </row>
    <row r="517" spans="1:6" x14ac:dyDescent="0.2">
      <c r="A517" s="10" t="s">
        <v>0</v>
      </c>
      <c r="B517" s="1" t="s">
        <v>159</v>
      </c>
      <c r="C517" s="22">
        <v>0</v>
      </c>
      <c r="D517" s="17">
        <v>0</v>
      </c>
      <c r="E517" s="13">
        <v>0</v>
      </c>
      <c r="F517" s="57"/>
    </row>
    <row r="518" spans="1:6" x14ac:dyDescent="0.2">
      <c r="A518" s="10" t="s">
        <v>0</v>
      </c>
      <c r="B518" s="1" t="s">
        <v>160</v>
      </c>
      <c r="C518" s="22">
        <v>450000</v>
      </c>
      <c r="D518" s="17">
        <v>184050</v>
      </c>
      <c r="E518" s="13">
        <f t="shared" si="46"/>
        <v>40.9</v>
      </c>
      <c r="F518" s="57"/>
    </row>
    <row r="519" spans="1:6" ht="47.25" x14ac:dyDescent="0.2">
      <c r="A519" s="10"/>
      <c r="B519" s="32" t="s">
        <v>207</v>
      </c>
      <c r="C519" s="22">
        <f>C521+C522+C523</f>
        <v>20000</v>
      </c>
      <c r="D519" s="22">
        <f>D521+D522+D523</f>
        <v>0</v>
      </c>
      <c r="E519" s="13">
        <f t="shared" si="46"/>
        <v>0</v>
      </c>
      <c r="F519" s="57"/>
    </row>
    <row r="520" spans="1:6" x14ac:dyDescent="0.2">
      <c r="A520" s="10"/>
      <c r="B520" s="1" t="s">
        <v>157</v>
      </c>
      <c r="C520" s="22"/>
      <c r="D520" s="17"/>
      <c r="E520" s="13"/>
      <c r="F520" s="57"/>
    </row>
    <row r="521" spans="1:6" x14ac:dyDescent="0.2">
      <c r="A521" s="10"/>
      <c r="B521" s="1" t="s">
        <v>158</v>
      </c>
      <c r="C521" s="22">
        <v>0</v>
      </c>
      <c r="D521" s="17">
        <v>0</v>
      </c>
      <c r="E521" s="13">
        <v>0</v>
      </c>
      <c r="F521" s="57"/>
    </row>
    <row r="522" spans="1:6" x14ac:dyDescent="0.2">
      <c r="A522" s="10"/>
      <c r="B522" s="1" t="s">
        <v>159</v>
      </c>
      <c r="C522" s="22">
        <v>0</v>
      </c>
      <c r="D522" s="17">
        <v>0</v>
      </c>
      <c r="E522" s="13">
        <v>0</v>
      </c>
      <c r="F522" s="57"/>
    </row>
    <row r="523" spans="1:6" x14ac:dyDescent="0.2">
      <c r="A523" s="10"/>
      <c r="B523" s="1" t="s">
        <v>160</v>
      </c>
      <c r="C523" s="22">
        <v>20000</v>
      </c>
      <c r="D523" s="17">
        <v>0</v>
      </c>
      <c r="E523" s="13">
        <f t="shared" si="46"/>
        <v>0</v>
      </c>
      <c r="F523" s="57"/>
    </row>
    <row r="524" spans="1:6" ht="31.5" x14ac:dyDescent="0.2">
      <c r="A524" s="10" t="s">
        <v>92</v>
      </c>
      <c r="B524" s="28" t="s">
        <v>179</v>
      </c>
      <c r="C524" s="22">
        <f>C526+C527+C528</f>
        <v>11750600</v>
      </c>
      <c r="D524" s="22">
        <f>D526+D527+D528</f>
        <v>225347.73</v>
      </c>
      <c r="E524" s="13">
        <f t="shared" si="46"/>
        <v>1.9177550933569352</v>
      </c>
      <c r="F524" s="57"/>
    </row>
    <row r="525" spans="1:6" x14ac:dyDescent="0.2">
      <c r="A525" s="10"/>
      <c r="B525" s="1" t="s">
        <v>157</v>
      </c>
      <c r="C525" s="22"/>
      <c r="D525" s="21"/>
      <c r="E525" s="13"/>
      <c r="F525" s="57"/>
    </row>
    <row r="526" spans="1:6" x14ac:dyDescent="0.2">
      <c r="A526" s="10"/>
      <c r="B526" s="1" t="s">
        <v>158</v>
      </c>
      <c r="C526" s="22">
        <f t="shared" ref="C526:D528" si="51">C531+C536</f>
        <v>11750600</v>
      </c>
      <c r="D526" s="22">
        <f t="shared" si="51"/>
        <v>225347.73</v>
      </c>
      <c r="E526" s="13">
        <f t="shared" ref="E526:E544" si="52">D526/C526*100</f>
        <v>1.9177550933569352</v>
      </c>
      <c r="F526" s="57"/>
    </row>
    <row r="527" spans="1:6" x14ac:dyDescent="0.2">
      <c r="A527" s="10"/>
      <c r="B527" s="1" t="s">
        <v>159</v>
      </c>
      <c r="C527" s="22">
        <f t="shared" si="51"/>
        <v>0</v>
      </c>
      <c r="D527" s="22">
        <f t="shared" si="51"/>
        <v>0</v>
      </c>
      <c r="E527" s="13">
        <v>0</v>
      </c>
      <c r="F527" s="57"/>
    </row>
    <row r="528" spans="1:6" x14ac:dyDescent="0.2">
      <c r="A528" s="10"/>
      <c r="B528" s="1" t="s">
        <v>160</v>
      </c>
      <c r="C528" s="22">
        <f t="shared" si="51"/>
        <v>0</v>
      </c>
      <c r="D528" s="22">
        <f t="shared" si="51"/>
        <v>0</v>
      </c>
      <c r="E528" s="13">
        <v>0</v>
      </c>
      <c r="F528" s="57"/>
    </row>
    <row r="529" spans="1:6" ht="63" x14ac:dyDescent="0.2">
      <c r="A529" s="11"/>
      <c r="B529" s="9" t="s">
        <v>99</v>
      </c>
      <c r="C529" s="22">
        <f>C531+C532+C533</f>
        <v>40400</v>
      </c>
      <c r="D529" s="22">
        <f>D531+D532+D533</f>
        <v>0</v>
      </c>
      <c r="E529" s="13">
        <f t="shared" si="52"/>
        <v>0</v>
      </c>
      <c r="F529" s="57"/>
    </row>
    <row r="530" spans="1:6" x14ac:dyDescent="0.2">
      <c r="A530" s="11"/>
      <c r="B530" s="1" t="s">
        <v>157</v>
      </c>
      <c r="C530" s="22"/>
      <c r="D530" s="21"/>
      <c r="E530" s="13"/>
      <c r="F530" s="57"/>
    </row>
    <row r="531" spans="1:6" x14ac:dyDescent="0.2">
      <c r="A531" s="10" t="s">
        <v>0</v>
      </c>
      <c r="B531" s="1" t="s">
        <v>158</v>
      </c>
      <c r="C531" s="22">
        <v>40400</v>
      </c>
      <c r="D531" s="17">
        <v>0</v>
      </c>
      <c r="E531" s="13">
        <f t="shared" si="52"/>
        <v>0</v>
      </c>
      <c r="F531" s="57"/>
    </row>
    <row r="532" spans="1:6" x14ac:dyDescent="0.2">
      <c r="A532" s="10" t="s">
        <v>0</v>
      </c>
      <c r="B532" s="1" t="s">
        <v>159</v>
      </c>
      <c r="C532" s="22">
        <v>0</v>
      </c>
      <c r="D532" s="17">
        <v>0</v>
      </c>
      <c r="E532" s="13">
        <v>0</v>
      </c>
      <c r="F532" s="57"/>
    </row>
    <row r="533" spans="1:6" x14ac:dyDescent="0.2">
      <c r="A533" s="10" t="s">
        <v>0</v>
      </c>
      <c r="B533" s="1" t="s">
        <v>160</v>
      </c>
      <c r="C533" s="22">
        <v>0</v>
      </c>
      <c r="D533" s="17">
        <v>0</v>
      </c>
      <c r="E533" s="13">
        <v>0</v>
      </c>
      <c r="F533" s="57"/>
    </row>
    <row r="534" spans="1:6" ht="63" x14ac:dyDescent="0.2">
      <c r="A534" s="10" t="s">
        <v>0</v>
      </c>
      <c r="B534" s="9" t="s">
        <v>100</v>
      </c>
      <c r="C534" s="22">
        <f>C536+C537+C538</f>
        <v>11710200</v>
      </c>
      <c r="D534" s="22">
        <f>D536+D537+D538</f>
        <v>225347.73</v>
      </c>
      <c r="E534" s="13">
        <f t="shared" si="52"/>
        <v>1.9243713173131116</v>
      </c>
      <c r="F534" s="57"/>
    </row>
    <row r="535" spans="1:6" x14ac:dyDescent="0.2">
      <c r="A535" s="10" t="s">
        <v>0</v>
      </c>
      <c r="B535" s="1" t="s">
        <v>157</v>
      </c>
      <c r="C535" s="22"/>
      <c r="D535" s="17"/>
      <c r="E535" s="13"/>
      <c r="F535" s="57"/>
    </row>
    <row r="536" spans="1:6" x14ac:dyDescent="0.2">
      <c r="A536" s="10" t="s">
        <v>0</v>
      </c>
      <c r="B536" s="1" t="s">
        <v>158</v>
      </c>
      <c r="C536" s="22">
        <v>11710200</v>
      </c>
      <c r="D536" s="17">
        <v>225347.73</v>
      </c>
      <c r="E536" s="13">
        <f t="shared" si="52"/>
        <v>1.9243713173131116</v>
      </c>
      <c r="F536" s="57"/>
    </row>
    <row r="537" spans="1:6" x14ac:dyDescent="0.2">
      <c r="A537" s="10" t="s">
        <v>0</v>
      </c>
      <c r="B537" s="1" t="s">
        <v>159</v>
      </c>
      <c r="C537" s="22">
        <v>0</v>
      </c>
      <c r="D537" s="17">
        <v>0</v>
      </c>
      <c r="E537" s="13">
        <v>0</v>
      </c>
      <c r="F537" s="57"/>
    </row>
    <row r="538" spans="1:6" x14ac:dyDescent="0.2">
      <c r="A538" s="10" t="s">
        <v>0</v>
      </c>
      <c r="B538" s="1" t="s">
        <v>160</v>
      </c>
      <c r="C538" s="22">
        <v>0</v>
      </c>
      <c r="D538" s="17">
        <v>0</v>
      </c>
      <c r="E538" s="13">
        <v>0</v>
      </c>
      <c r="F538" s="57"/>
    </row>
    <row r="539" spans="1:6" ht="47.25" x14ac:dyDescent="0.2">
      <c r="A539" s="10" t="s">
        <v>208</v>
      </c>
      <c r="B539" s="28" t="s">
        <v>102</v>
      </c>
      <c r="C539" s="22">
        <f>C541+C542+C543</f>
        <v>322061620</v>
      </c>
      <c r="D539" s="22">
        <f>D541+D542+D543</f>
        <v>11336834.380000001</v>
      </c>
      <c r="E539" s="13">
        <f t="shared" si="52"/>
        <v>3.5200823929284093</v>
      </c>
      <c r="F539" s="57"/>
    </row>
    <row r="540" spans="1:6" x14ac:dyDescent="0.2">
      <c r="A540" s="10"/>
      <c r="B540" s="1" t="s">
        <v>157</v>
      </c>
      <c r="C540" s="22"/>
      <c r="D540" s="21"/>
      <c r="E540" s="13"/>
      <c r="F540" s="57"/>
    </row>
    <row r="541" spans="1:6" x14ac:dyDescent="0.2">
      <c r="A541" s="10"/>
      <c r="B541" s="1" t="s">
        <v>158</v>
      </c>
      <c r="C541" s="22">
        <f t="shared" ref="C541:D543" si="53">C546</f>
        <v>0</v>
      </c>
      <c r="D541" s="22">
        <f t="shared" si="53"/>
        <v>0</v>
      </c>
      <c r="E541" s="13">
        <v>0</v>
      </c>
      <c r="F541" s="57"/>
    </row>
    <row r="542" spans="1:6" x14ac:dyDescent="0.2">
      <c r="A542" s="10"/>
      <c r="B542" s="1" t="s">
        <v>159</v>
      </c>
      <c r="C542" s="22">
        <f t="shared" si="53"/>
        <v>0</v>
      </c>
      <c r="D542" s="22">
        <f t="shared" si="53"/>
        <v>0</v>
      </c>
      <c r="E542" s="13">
        <v>0</v>
      </c>
      <c r="F542" s="57"/>
    </row>
    <row r="543" spans="1:6" x14ac:dyDescent="0.2">
      <c r="A543" s="10"/>
      <c r="B543" s="1" t="s">
        <v>160</v>
      </c>
      <c r="C543" s="22">
        <f t="shared" si="53"/>
        <v>322061620</v>
      </c>
      <c r="D543" s="22">
        <f t="shared" si="53"/>
        <v>11336834.380000001</v>
      </c>
      <c r="E543" s="13">
        <f t="shared" si="52"/>
        <v>3.5200823929284093</v>
      </c>
      <c r="F543" s="57"/>
    </row>
    <row r="544" spans="1:6" x14ac:dyDescent="0.2">
      <c r="A544" s="11"/>
      <c r="B544" s="9" t="s">
        <v>25</v>
      </c>
      <c r="C544" s="22">
        <f>C546+C547+C548</f>
        <v>322061620</v>
      </c>
      <c r="D544" s="22">
        <f>D546+D547+D548</f>
        <v>11336834.380000001</v>
      </c>
      <c r="E544" s="13">
        <f t="shared" si="52"/>
        <v>3.5200823929284093</v>
      </c>
      <c r="F544" s="57"/>
    </row>
    <row r="545" spans="1:6" x14ac:dyDescent="0.2">
      <c r="A545" s="11"/>
      <c r="B545" s="1" t="s">
        <v>157</v>
      </c>
      <c r="C545" s="22"/>
      <c r="D545" s="17"/>
      <c r="E545" s="13"/>
      <c r="F545" s="57"/>
    </row>
    <row r="546" spans="1:6" x14ac:dyDescent="0.2">
      <c r="A546" s="10" t="s">
        <v>0</v>
      </c>
      <c r="B546" s="1" t="s">
        <v>158</v>
      </c>
      <c r="C546" s="22">
        <v>0</v>
      </c>
      <c r="D546" s="17">
        <v>0</v>
      </c>
      <c r="E546" s="13">
        <v>0</v>
      </c>
      <c r="F546" s="57"/>
    </row>
    <row r="547" spans="1:6" x14ac:dyDescent="0.2">
      <c r="A547" s="10" t="s">
        <v>0</v>
      </c>
      <c r="B547" s="1" t="s">
        <v>159</v>
      </c>
      <c r="C547" s="22">
        <v>0</v>
      </c>
      <c r="D547" s="17">
        <v>0</v>
      </c>
      <c r="E547" s="13">
        <v>0</v>
      </c>
      <c r="F547" s="57"/>
    </row>
    <row r="548" spans="1:6" x14ac:dyDescent="0.2">
      <c r="A548" s="10" t="s">
        <v>0</v>
      </c>
      <c r="B548" s="1" t="s">
        <v>160</v>
      </c>
      <c r="C548" s="22">
        <v>322061620</v>
      </c>
      <c r="D548" s="17">
        <v>11336834.380000001</v>
      </c>
      <c r="E548" s="13">
        <f t="shared" ref="E548:E599" si="54">D548/C548*100</f>
        <v>3.5200823929284093</v>
      </c>
      <c r="F548" s="57"/>
    </row>
    <row r="549" spans="1:6" ht="31.5" x14ac:dyDescent="0.2">
      <c r="A549" s="7" t="s">
        <v>94</v>
      </c>
      <c r="B549" s="8" t="s">
        <v>104</v>
      </c>
      <c r="C549" s="19">
        <f>C551+C552+C553</f>
        <v>67420400</v>
      </c>
      <c r="D549" s="19">
        <f>D551+D552+D553</f>
        <v>2187445.1</v>
      </c>
      <c r="E549" s="44">
        <f t="shared" si="54"/>
        <v>3.2444854969712429</v>
      </c>
      <c r="F549" s="57"/>
    </row>
    <row r="550" spans="1:6" x14ac:dyDescent="0.2">
      <c r="A550" s="7"/>
      <c r="B550" s="1" t="s">
        <v>157</v>
      </c>
      <c r="C550" s="22"/>
      <c r="D550" s="20"/>
      <c r="E550" s="13"/>
      <c r="F550" s="57"/>
    </row>
    <row r="551" spans="1:6" x14ac:dyDescent="0.2">
      <c r="A551" s="7"/>
      <c r="B551" s="2" t="s">
        <v>158</v>
      </c>
      <c r="C551" s="19">
        <f>C556+C571+C581+C596</f>
        <v>0</v>
      </c>
      <c r="D551" s="19">
        <f>D556+D571+D581+D596</f>
        <v>0</v>
      </c>
      <c r="E551" s="45">
        <v>0</v>
      </c>
      <c r="F551" s="57"/>
    </row>
    <row r="552" spans="1:6" x14ac:dyDescent="0.2">
      <c r="A552" s="7"/>
      <c r="B552" s="2" t="s">
        <v>159</v>
      </c>
      <c r="C552" s="19">
        <f>C557+C572+C587+C597</f>
        <v>0</v>
      </c>
      <c r="D552" s="19">
        <f>D557+D572+D587+D597</f>
        <v>0</v>
      </c>
      <c r="E552" s="45">
        <v>0</v>
      </c>
      <c r="F552" s="57"/>
    </row>
    <row r="553" spans="1:6" x14ac:dyDescent="0.2">
      <c r="A553" s="7"/>
      <c r="B553" s="2" t="s">
        <v>160</v>
      </c>
      <c r="C553" s="19">
        <f>C558+C573+C583+C598</f>
        <v>67420400</v>
      </c>
      <c r="D553" s="19">
        <f>D558+D573+D583+D598</f>
        <v>2187445.1</v>
      </c>
      <c r="E553" s="45">
        <f t="shared" si="54"/>
        <v>3.2444854969712429</v>
      </c>
      <c r="F553" s="57"/>
    </row>
    <row r="554" spans="1:6" x14ac:dyDescent="0.2">
      <c r="A554" s="10" t="s">
        <v>96</v>
      </c>
      <c r="B554" s="28" t="s">
        <v>166</v>
      </c>
      <c r="C554" s="22">
        <f>C556+C557+C558</f>
        <v>14135800</v>
      </c>
      <c r="D554" s="22">
        <f>D556+D557+D558</f>
        <v>57445.1</v>
      </c>
      <c r="E554" s="13">
        <f t="shared" si="54"/>
        <v>0.40638025438956404</v>
      </c>
      <c r="F554" s="57"/>
    </row>
    <row r="555" spans="1:6" x14ac:dyDescent="0.2">
      <c r="A555" s="10"/>
      <c r="B555" s="1" t="s">
        <v>157</v>
      </c>
      <c r="C555" s="22"/>
      <c r="D555" s="21"/>
      <c r="E555" s="13"/>
      <c r="F555" s="57"/>
    </row>
    <row r="556" spans="1:6" x14ac:dyDescent="0.2">
      <c r="A556" s="10"/>
      <c r="B556" s="1" t="s">
        <v>158</v>
      </c>
      <c r="C556" s="22">
        <f t="shared" ref="C556:D558" si="55">C561+C566</f>
        <v>0</v>
      </c>
      <c r="D556" s="22">
        <f t="shared" si="55"/>
        <v>0</v>
      </c>
      <c r="E556" s="13">
        <v>0</v>
      </c>
      <c r="F556" s="57"/>
    </row>
    <row r="557" spans="1:6" x14ac:dyDescent="0.2">
      <c r="A557" s="10"/>
      <c r="B557" s="1" t="s">
        <v>159</v>
      </c>
      <c r="C557" s="22">
        <f t="shared" si="55"/>
        <v>0</v>
      </c>
      <c r="D557" s="22">
        <f t="shared" si="55"/>
        <v>0</v>
      </c>
      <c r="E557" s="13">
        <v>0</v>
      </c>
      <c r="F557" s="57"/>
    </row>
    <row r="558" spans="1:6" x14ac:dyDescent="0.2">
      <c r="A558" s="10"/>
      <c r="B558" s="1" t="s">
        <v>160</v>
      </c>
      <c r="C558" s="22">
        <f t="shared" si="55"/>
        <v>14135800</v>
      </c>
      <c r="D558" s="22">
        <f t="shared" si="55"/>
        <v>57445.1</v>
      </c>
      <c r="E558" s="13">
        <f t="shared" si="54"/>
        <v>0.40638025438956404</v>
      </c>
      <c r="F558" s="57"/>
    </row>
    <row r="559" spans="1:6" ht="31.5" x14ac:dyDescent="0.2">
      <c r="A559" s="11"/>
      <c r="B559" s="9" t="s">
        <v>106</v>
      </c>
      <c r="C559" s="22">
        <f>C561+C562+C563</f>
        <v>11985800</v>
      </c>
      <c r="D559" s="22">
        <f>D561+D562+D563</f>
        <v>57445.1</v>
      </c>
      <c r="E559" s="13">
        <f t="shared" si="54"/>
        <v>0.47927631030052226</v>
      </c>
      <c r="F559" s="57"/>
    </row>
    <row r="560" spans="1:6" x14ac:dyDescent="0.2">
      <c r="A560" s="14"/>
      <c r="B560" s="1" t="s">
        <v>157</v>
      </c>
      <c r="C560" s="19"/>
      <c r="D560" s="17"/>
      <c r="E560" s="13"/>
      <c r="F560" s="57"/>
    </row>
    <row r="561" spans="1:6" x14ac:dyDescent="0.2">
      <c r="A561" s="7" t="s">
        <v>0</v>
      </c>
      <c r="B561" s="1" t="s">
        <v>158</v>
      </c>
      <c r="C561" s="22">
        <v>0</v>
      </c>
      <c r="D561" s="17">
        <v>0</v>
      </c>
      <c r="E561" s="13">
        <v>0</v>
      </c>
      <c r="F561" s="57"/>
    </row>
    <row r="562" spans="1:6" x14ac:dyDescent="0.2">
      <c r="A562" s="10" t="s">
        <v>0</v>
      </c>
      <c r="B562" s="1" t="s">
        <v>159</v>
      </c>
      <c r="C562" s="22">
        <v>0</v>
      </c>
      <c r="D562" s="17">
        <v>0</v>
      </c>
      <c r="E562" s="13">
        <v>0</v>
      </c>
      <c r="F562" s="57"/>
    </row>
    <row r="563" spans="1:6" x14ac:dyDescent="0.2">
      <c r="A563" s="10" t="s">
        <v>0</v>
      </c>
      <c r="B563" s="1" t="s">
        <v>160</v>
      </c>
      <c r="C563" s="22">
        <v>11985800</v>
      </c>
      <c r="D563" s="17">
        <v>57445.1</v>
      </c>
      <c r="E563" s="13">
        <f t="shared" si="54"/>
        <v>0.47927631030052226</v>
      </c>
      <c r="F563" s="57"/>
    </row>
    <row r="564" spans="1:6" ht="63" x14ac:dyDescent="0.2">
      <c r="A564" s="10" t="s">
        <v>0</v>
      </c>
      <c r="B564" s="9" t="s">
        <v>107</v>
      </c>
      <c r="C564" s="22">
        <f>C566+C567+C568</f>
        <v>2150000</v>
      </c>
      <c r="D564" s="22">
        <f>D566+D567+D568</f>
        <v>0</v>
      </c>
      <c r="E564" s="13">
        <f t="shared" si="54"/>
        <v>0</v>
      </c>
      <c r="F564" s="57"/>
    </row>
    <row r="565" spans="1:6" x14ac:dyDescent="0.2">
      <c r="A565" s="10" t="s">
        <v>0</v>
      </c>
      <c r="B565" s="1" t="s">
        <v>157</v>
      </c>
      <c r="C565" s="22"/>
      <c r="D565" s="17"/>
      <c r="E565" s="13"/>
      <c r="F565" s="57"/>
    </row>
    <row r="566" spans="1:6" x14ac:dyDescent="0.2">
      <c r="A566" s="10" t="s">
        <v>0</v>
      </c>
      <c r="B566" s="1" t="s">
        <v>158</v>
      </c>
      <c r="C566" s="22">
        <v>0</v>
      </c>
      <c r="D566" s="17">
        <v>0</v>
      </c>
      <c r="E566" s="13">
        <v>0</v>
      </c>
      <c r="F566" s="57"/>
    </row>
    <row r="567" spans="1:6" x14ac:dyDescent="0.2">
      <c r="A567" s="10" t="s">
        <v>0</v>
      </c>
      <c r="B567" s="1" t="s">
        <v>159</v>
      </c>
      <c r="C567" s="22">
        <v>0</v>
      </c>
      <c r="D567" s="17">
        <v>0</v>
      </c>
      <c r="E567" s="13">
        <v>0</v>
      </c>
      <c r="F567" s="57"/>
    </row>
    <row r="568" spans="1:6" x14ac:dyDescent="0.2">
      <c r="A568" s="10" t="s">
        <v>0</v>
      </c>
      <c r="B568" s="1" t="s">
        <v>160</v>
      </c>
      <c r="C568" s="22">
        <v>2150000</v>
      </c>
      <c r="D568" s="17">
        <v>0</v>
      </c>
      <c r="E568" s="13">
        <f t="shared" si="54"/>
        <v>0</v>
      </c>
      <c r="F568" s="57"/>
    </row>
    <row r="569" spans="1:6" x14ac:dyDescent="0.2">
      <c r="A569" s="10" t="s">
        <v>98</v>
      </c>
      <c r="B569" s="28" t="s">
        <v>167</v>
      </c>
      <c r="C569" s="22">
        <f>C571+C572+C573</f>
        <v>9638400</v>
      </c>
      <c r="D569" s="22">
        <f>D571+D572+D573</f>
        <v>390000</v>
      </c>
      <c r="E569" s="13">
        <f t="shared" si="54"/>
        <v>4.0463147410358564</v>
      </c>
      <c r="F569" s="57"/>
    </row>
    <row r="570" spans="1:6" x14ac:dyDescent="0.2">
      <c r="A570" s="10"/>
      <c r="B570" s="1" t="s">
        <v>157</v>
      </c>
      <c r="C570" s="22"/>
      <c r="D570" s="21"/>
      <c r="E570" s="13"/>
      <c r="F570" s="57"/>
    </row>
    <row r="571" spans="1:6" x14ac:dyDescent="0.2">
      <c r="A571" s="10"/>
      <c r="B571" s="1" t="s">
        <v>158</v>
      </c>
      <c r="C571" s="22">
        <f t="shared" ref="C571:D573" si="56">C576</f>
        <v>0</v>
      </c>
      <c r="D571" s="22">
        <f t="shared" si="56"/>
        <v>0</v>
      </c>
      <c r="E571" s="13">
        <v>0</v>
      </c>
      <c r="F571" s="57"/>
    </row>
    <row r="572" spans="1:6" x14ac:dyDescent="0.2">
      <c r="A572" s="10"/>
      <c r="B572" s="1" t="s">
        <v>159</v>
      </c>
      <c r="C572" s="22">
        <f t="shared" si="56"/>
        <v>0</v>
      </c>
      <c r="D572" s="22">
        <f t="shared" si="56"/>
        <v>0</v>
      </c>
      <c r="E572" s="13">
        <v>0</v>
      </c>
      <c r="F572" s="57"/>
    </row>
    <row r="573" spans="1:6" x14ac:dyDescent="0.2">
      <c r="A573" s="10"/>
      <c r="B573" s="1" t="s">
        <v>160</v>
      </c>
      <c r="C573" s="22">
        <f t="shared" si="56"/>
        <v>9638400</v>
      </c>
      <c r="D573" s="22">
        <f t="shared" si="56"/>
        <v>390000</v>
      </c>
      <c r="E573" s="13">
        <f t="shared" si="54"/>
        <v>4.0463147410358564</v>
      </c>
      <c r="F573" s="57"/>
    </row>
    <row r="574" spans="1:6" x14ac:dyDescent="0.2">
      <c r="A574" s="11"/>
      <c r="B574" s="9" t="s">
        <v>108</v>
      </c>
      <c r="C574" s="22">
        <f>C576+C577+C578</f>
        <v>9638400</v>
      </c>
      <c r="D574" s="22">
        <f>D576+D577+D578</f>
        <v>390000</v>
      </c>
      <c r="E574" s="13">
        <f t="shared" si="54"/>
        <v>4.0463147410358564</v>
      </c>
      <c r="F574" s="57"/>
    </row>
    <row r="575" spans="1:6" x14ac:dyDescent="0.2">
      <c r="A575" s="11"/>
      <c r="B575" s="1" t="s">
        <v>157</v>
      </c>
      <c r="C575" s="22"/>
      <c r="D575" s="17"/>
      <c r="E575" s="13"/>
      <c r="F575" s="57"/>
    </row>
    <row r="576" spans="1:6" x14ac:dyDescent="0.2">
      <c r="A576" s="10" t="s">
        <v>0</v>
      </c>
      <c r="B576" s="1" t="s">
        <v>158</v>
      </c>
      <c r="C576" s="22">
        <v>0</v>
      </c>
      <c r="D576" s="17">
        <v>0</v>
      </c>
      <c r="E576" s="13">
        <v>0</v>
      </c>
      <c r="F576" s="57"/>
    </row>
    <row r="577" spans="1:6" x14ac:dyDescent="0.2">
      <c r="A577" s="10" t="s">
        <v>0</v>
      </c>
      <c r="B577" s="1" t="s">
        <v>159</v>
      </c>
      <c r="C577" s="22">
        <v>0</v>
      </c>
      <c r="D577" s="17">
        <v>0</v>
      </c>
      <c r="E577" s="13">
        <v>0</v>
      </c>
      <c r="F577" s="57"/>
    </row>
    <row r="578" spans="1:6" x14ac:dyDescent="0.2">
      <c r="A578" s="10" t="s">
        <v>0</v>
      </c>
      <c r="B578" s="1" t="s">
        <v>160</v>
      </c>
      <c r="C578" s="22">
        <v>9638400</v>
      </c>
      <c r="D578" s="17">
        <v>390000</v>
      </c>
      <c r="E578" s="13">
        <f t="shared" si="54"/>
        <v>4.0463147410358564</v>
      </c>
      <c r="F578" s="57"/>
    </row>
    <row r="579" spans="1:6" x14ac:dyDescent="0.2">
      <c r="A579" s="10" t="s">
        <v>101</v>
      </c>
      <c r="B579" s="28" t="s">
        <v>168</v>
      </c>
      <c r="C579" s="22">
        <f>C581+C582+C583</f>
        <v>18390900</v>
      </c>
      <c r="D579" s="22">
        <f>D581+D582+D583</f>
        <v>740000</v>
      </c>
      <c r="E579" s="13">
        <f t="shared" si="54"/>
        <v>4.0237291269051543</v>
      </c>
      <c r="F579" s="57"/>
    </row>
    <row r="580" spans="1:6" x14ac:dyDescent="0.2">
      <c r="A580" s="10"/>
      <c r="B580" s="1" t="s">
        <v>157</v>
      </c>
      <c r="C580" s="22"/>
      <c r="D580" s="21"/>
      <c r="E580" s="13"/>
      <c r="F580" s="57"/>
    </row>
    <row r="581" spans="1:6" x14ac:dyDescent="0.2">
      <c r="A581" s="10"/>
      <c r="B581" s="1" t="s">
        <v>158</v>
      </c>
      <c r="C581" s="22">
        <f t="shared" ref="C581:D583" si="57">C586+C591</f>
        <v>0</v>
      </c>
      <c r="D581" s="22">
        <f t="shared" si="57"/>
        <v>0</v>
      </c>
      <c r="E581" s="13">
        <v>0</v>
      </c>
      <c r="F581" s="57"/>
    </row>
    <row r="582" spans="1:6" x14ac:dyDescent="0.2">
      <c r="A582" s="10"/>
      <c r="B582" s="1" t="s">
        <v>159</v>
      </c>
      <c r="C582" s="22">
        <f t="shared" si="57"/>
        <v>0</v>
      </c>
      <c r="D582" s="22">
        <f t="shared" si="57"/>
        <v>0</v>
      </c>
      <c r="E582" s="13">
        <v>0</v>
      </c>
      <c r="F582" s="57"/>
    </row>
    <row r="583" spans="1:6" x14ac:dyDescent="0.2">
      <c r="A583" s="10"/>
      <c r="B583" s="1" t="s">
        <v>160</v>
      </c>
      <c r="C583" s="22">
        <f t="shared" si="57"/>
        <v>18390900</v>
      </c>
      <c r="D583" s="22">
        <f t="shared" si="57"/>
        <v>740000</v>
      </c>
      <c r="E583" s="13">
        <f t="shared" si="54"/>
        <v>4.0237291269051543</v>
      </c>
      <c r="F583" s="57"/>
    </row>
    <row r="584" spans="1:6" ht="47.25" x14ac:dyDescent="0.2">
      <c r="A584" s="11"/>
      <c r="B584" s="9" t="s">
        <v>109</v>
      </c>
      <c r="C584" s="22">
        <f>C586+C587+C588</f>
        <v>9390900</v>
      </c>
      <c r="D584" s="22">
        <f>D586+D587+D588</f>
        <v>740000</v>
      </c>
      <c r="E584" s="13">
        <f t="shared" si="54"/>
        <v>7.8799689060686404</v>
      </c>
      <c r="F584" s="57"/>
    </row>
    <row r="585" spans="1:6" x14ac:dyDescent="0.2">
      <c r="A585" s="11"/>
      <c r="B585" s="1" t="s">
        <v>157</v>
      </c>
      <c r="C585" s="22"/>
      <c r="D585" s="17"/>
      <c r="E585" s="13"/>
      <c r="F585" s="57"/>
    </row>
    <row r="586" spans="1:6" x14ac:dyDescent="0.2">
      <c r="A586" s="10" t="s">
        <v>0</v>
      </c>
      <c r="B586" s="1" t="s">
        <v>158</v>
      </c>
      <c r="C586" s="22">
        <v>0</v>
      </c>
      <c r="D586" s="17">
        <v>0</v>
      </c>
      <c r="E586" s="13">
        <v>0</v>
      </c>
      <c r="F586" s="57"/>
    </row>
    <row r="587" spans="1:6" x14ac:dyDescent="0.2">
      <c r="A587" s="10" t="s">
        <v>0</v>
      </c>
      <c r="B587" s="1" t="s">
        <v>159</v>
      </c>
      <c r="C587" s="22">
        <v>0</v>
      </c>
      <c r="D587" s="17">
        <v>0</v>
      </c>
      <c r="E587" s="13">
        <v>0</v>
      </c>
      <c r="F587" s="57"/>
    </row>
    <row r="588" spans="1:6" x14ac:dyDescent="0.2">
      <c r="A588" s="10" t="s">
        <v>0</v>
      </c>
      <c r="B588" s="1" t="s">
        <v>160</v>
      </c>
      <c r="C588" s="22">
        <v>9390900</v>
      </c>
      <c r="D588" s="17">
        <v>740000</v>
      </c>
      <c r="E588" s="13">
        <f t="shared" si="54"/>
        <v>7.8799689060686404</v>
      </c>
      <c r="F588" s="57"/>
    </row>
    <row r="589" spans="1:6" x14ac:dyDescent="0.2">
      <c r="A589" s="10" t="s">
        <v>0</v>
      </c>
      <c r="B589" s="9" t="s">
        <v>110</v>
      </c>
      <c r="C589" s="22">
        <f>C591+C592+C593</f>
        <v>9000000</v>
      </c>
      <c r="D589" s="22">
        <f>D591+D592+D593</f>
        <v>0</v>
      </c>
      <c r="E589" s="13">
        <f t="shared" si="54"/>
        <v>0</v>
      </c>
      <c r="F589" s="57"/>
    </row>
    <row r="590" spans="1:6" x14ac:dyDescent="0.2">
      <c r="A590" s="10" t="s">
        <v>0</v>
      </c>
      <c r="B590" s="1" t="s">
        <v>157</v>
      </c>
      <c r="C590" s="22"/>
      <c r="D590" s="21"/>
      <c r="E590" s="13"/>
      <c r="F590" s="57"/>
    </row>
    <row r="591" spans="1:6" x14ac:dyDescent="0.2">
      <c r="A591" s="10" t="s">
        <v>0</v>
      </c>
      <c r="B591" s="1" t="s">
        <v>158</v>
      </c>
      <c r="C591" s="22">
        <v>0</v>
      </c>
      <c r="D591" s="17">
        <v>0</v>
      </c>
      <c r="E591" s="13">
        <v>0</v>
      </c>
      <c r="F591" s="57"/>
    </row>
    <row r="592" spans="1:6" x14ac:dyDescent="0.2">
      <c r="A592" s="10" t="s">
        <v>0</v>
      </c>
      <c r="B592" s="1" t="s">
        <v>159</v>
      </c>
      <c r="C592" s="22">
        <v>0</v>
      </c>
      <c r="D592" s="17">
        <v>0</v>
      </c>
      <c r="E592" s="13">
        <v>0</v>
      </c>
      <c r="F592" s="57"/>
    </row>
    <row r="593" spans="1:6" x14ac:dyDescent="0.2">
      <c r="A593" s="10" t="s">
        <v>0</v>
      </c>
      <c r="B593" s="1" t="s">
        <v>160</v>
      </c>
      <c r="C593" s="22">
        <v>9000000</v>
      </c>
      <c r="D593" s="17">
        <v>0</v>
      </c>
      <c r="E593" s="13">
        <f t="shared" si="54"/>
        <v>0</v>
      </c>
      <c r="F593" s="57"/>
    </row>
    <row r="594" spans="1:6" ht="31.5" x14ac:dyDescent="0.2">
      <c r="A594" s="10" t="s">
        <v>232</v>
      </c>
      <c r="B594" s="28" t="s">
        <v>111</v>
      </c>
      <c r="C594" s="22">
        <f>C596+C597+C598</f>
        <v>25255300</v>
      </c>
      <c r="D594" s="22">
        <f>D596+D597+D598</f>
        <v>1000000</v>
      </c>
      <c r="E594" s="13">
        <f t="shared" si="54"/>
        <v>3.9595649230062597</v>
      </c>
      <c r="F594" s="57"/>
    </row>
    <row r="595" spans="1:6" x14ac:dyDescent="0.2">
      <c r="A595" s="10"/>
      <c r="B595" s="1" t="s">
        <v>157</v>
      </c>
      <c r="C595" s="22"/>
      <c r="D595" s="21"/>
      <c r="E595" s="13"/>
      <c r="F595" s="57"/>
    </row>
    <row r="596" spans="1:6" x14ac:dyDescent="0.2">
      <c r="A596" s="10"/>
      <c r="B596" s="1" t="s">
        <v>158</v>
      </c>
      <c r="C596" s="22">
        <f t="shared" ref="C596:D598" si="58">C601</f>
        <v>0</v>
      </c>
      <c r="D596" s="22">
        <f t="shared" si="58"/>
        <v>0</v>
      </c>
      <c r="E596" s="13">
        <v>0</v>
      </c>
      <c r="F596" s="57"/>
    </row>
    <row r="597" spans="1:6" x14ac:dyDescent="0.2">
      <c r="A597" s="10"/>
      <c r="B597" s="1" t="s">
        <v>159</v>
      </c>
      <c r="C597" s="22">
        <f t="shared" si="58"/>
        <v>0</v>
      </c>
      <c r="D597" s="22">
        <f t="shared" si="58"/>
        <v>0</v>
      </c>
      <c r="E597" s="13">
        <v>0</v>
      </c>
      <c r="F597" s="57"/>
    </row>
    <row r="598" spans="1:6" x14ac:dyDescent="0.2">
      <c r="A598" s="10"/>
      <c r="B598" s="1" t="s">
        <v>160</v>
      </c>
      <c r="C598" s="22">
        <f t="shared" si="58"/>
        <v>25255300</v>
      </c>
      <c r="D598" s="22">
        <f t="shared" si="58"/>
        <v>1000000</v>
      </c>
      <c r="E598" s="13">
        <f t="shared" si="54"/>
        <v>3.9595649230062597</v>
      </c>
      <c r="F598" s="57"/>
    </row>
    <row r="599" spans="1:6" x14ac:dyDescent="0.2">
      <c r="A599" s="11"/>
      <c r="B599" s="9" t="s">
        <v>25</v>
      </c>
      <c r="C599" s="22">
        <f>C601+C602+C603</f>
        <v>25255300</v>
      </c>
      <c r="D599" s="22">
        <f>D601+D602+D603</f>
        <v>1000000</v>
      </c>
      <c r="E599" s="13">
        <f t="shared" si="54"/>
        <v>3.9595649230062597</v>
      </c>
      <c r="F599" s="57"/>
    </row>
    <row r="600" spans="1:6" x14ac:dyDescent="0.2">
      <c r="A600" s="11"/>
      <c r="B600" s="1" t="s">
        <v>157</v>
      </c>
      <c r="C600" s="22"/>
      <c r="D600" s="17"/>
      <c r="E600" s="13"/>
      <c r="F600" s="57"/>
    </row>
    <row r="601" spans="1:6" x14ac:dyDescent="0.2">
      <c r="A601" s="10"/>
      <c r="B601" s="1" t="s">
        <v>158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/>
      <c r="B602" s="1" t="s">
        <v>159</v>
      </c>
      <c r="C602" s="22">
        <v>0</v>
      </c>
      <c r="D602" s="17">
        <v>0</v>
      </c>
      <c r="E602" s="13">
        <v>0</v>
      </c>
      <c r="F602" s="57"/>
    </row>
    <row r="603" spans="1:6" x14ac:dyDescent="0.2">
      <c r="A603" s="10"/>
      <c r="B603" s="1" t="s">
        <v>160</v>
      </c>
      <c r="C603" s="22">
        <v>25255300</v>
      </c>
      <c r="D603" s="17">
        <v>1000000</v>
      </c>
      <c r="E603" s="13">
        <f t="shared" ref="E603:E685" si="59">D603/C603*100</f>
        <v>3.9595649230062597</v>
      </c>
      <c r="F603" s="57"/>
    </row>
    <row r="604" spans="1:6" ht="31.5" x14ac:dyDescent="0.2">
      <c r="A604" s="52" t="s">
        <v>103</v>
      </c>
      <c r="B604" s="2" t="s">
        <v>216</v>
      </c>
      <c r="C604" s="19">
        <f>C606+C607+C608</f>
        <v>401100</v>
      </c>
      <c r="D604" s="19">
        <f>D606+D607+D608</f>
        <v>0</v>
      </c>
      <c r="E604" s="45">
        <f t="shared" si="59"/>
        <v>0</v>
      </c>
      <c r="F604" s="57"/>
    </row>
    <row r="605" spans="1:6" x14ac:dyDescent="0.2">
      <c r="A605" s="10"/>
      <c r="B605" s="1" t="s">
        <v>157</v>
      </c>
      <c r="C605" s="22"/>
      <c r="D605" s="17"/>
      <c r="E605" s="45"/>
      <c r="F605" s="57"/>
    </row>
    <row r="606" spans="1:6" x14ac:dyDescent="0.2">
      <c r="A606" s="10"/>
      <c r="B606" s="2" t="s">
        <v>158</v>
      </c>
      <c r="C606" s="19">
        <f t="shared" ref="C606:D608" si="60">C611</f>
        <v>0</v>
      </c>
      <c r="D606" s="19">
        <f t="shared" si="60"/>
        <v>0</v>
      </c>
      <c r="E606" s="45">
        <v>0</v>
      </c>
      <c r="F606" s="57"/>
    </row>
    <row r="607" spans="1:6" x14ac:dyDescent="0.2">
      <c r="A607" s="10"/>
      <c r="B607" s="2" t="s">
        <v>159</v>
      </c>
      <c r="C607" s="19">
        <f t="shared" si="60"/>
        <v>0</v>
      </c>
      <c r="D607" s="19">
        <f t="shared" si="60"/>
        <v>0</v>
      </c>
      <c r="E607" s="45">
        <v>0</v>
      </c>
      <c r="F607" s="57"/>
    </row>
    <row r="608" spans="1:6" x14ac:dyDescent="0.2">
      <c r="A608" s="10"/>
      <c r="B608" s="2" t="s">
        <v>160</v>
      </c>
      <c r="C608" s="19">
        <f t="shared" si="60"/>
        <v>401100</v>
      </c>
      <c r="D608" s="19">
        <f t="shared" si="60"/>
        <v>0</v>
      </c>
      <c r="E608" s="45">
        <f t="shared" ref="E608:E609" si="61">D608/C608*100</f>
        <v>0</v>
      </c>
      <c r="F608" s="57"/>
    </row>
    <row r="609" spans="1:6" ht="63" x14ac:dyDescent="0.2">
      <c r="A609" s="10" t="s">
        <v>105</v>
      </c>
      <c r="B609" s="50" t="s">
        <v>217</v>
      </c>
      <c r="C609" s="22">
        <f>C611+C612+C613</f>
        <v>401100</v>
      </c>
      <c r="D609" s="22">
        <f>D611+D612+D613</f>
        <v>0</v>
      </c>
      <c r="E609" s="13">
        <f t="shared" si="61"/>
        <v>0</v>
      </c>
      <c r="F609" s="57"/>
    </row>
    <row r="610" spans="1:6" x14ac:dyDescent="0.2">
      <c r="A610" s="10"/>
      <c r="B610" s="1" t="s">
        <v>157</v>
      </c>
      <c r="C610" s="19"/>
      <c r="D610" s="19"/>
      <c r="E610" s="13"/>
      <c r="F610" s="57"/>
    </row>
    <row r="611" spans="1:6" x14ac:dyDescent="0.2">
      <c r="A611" s="10"/>
      <c r="B611" s="1" t="s">
        <v>158</v>
      </c>
      <c r="C611" s="22">
        <f t="shared" ref="C611:D613" si="62">C616</f>
        <v>0</v>
      </c>
      <c r="D611" s="22">
        <f t="shared" si="62"/>
        <v>0</v>
      </c>
      <c r="E611" s="13">
        <v>0</v>
      </c>
      <c r="F611" s="57"/>
    </row>
    <row r="612" spans="1:6" x14ac:dyDescent="0.2">
      <c r="A612" s="10"/>
      <c r="B612" s="1" t="s">
        <v>159</v>
      </c>
      <c r="C612" s="22">
        <f t="shared" si="62"/>
        <v>0</v>
      </c>
      <c r="D612" s="22">
        <f t="shared" si="62"/>
        <v>0</v>
      </c>
      <c r="E612" s="13">
        <v>0</v>
      </c>
      <c r="F612" s="57"/>
    </row>
    <row r="613" spans="1:6" x14ac:dyDescent="0.2">
      <c r="A613" s="10"/>
      <c r="B613" s="1" t="s">
        <v>160</v>
      </c>
      <c r="C613" s="22">
        <f t="shared" si="62"/>
        <v>401100</v>
      </c>
      <c r="D613" s="22">
        <f t="shared" si="62"/>
        <v>0</v>
      </c>
      <c r="E613" s="13">
        <f t="shared" ref="E613:E614" si="63">D613/C613*100</f>
        <v>0</v>
      </c>
      <c r="F613" s="57"/>
    </row>
    <row r="614" spans="1:6" ht="63" x14ac:dyDescent="0.2">
      <c r="A614" s="10"/>
      <c r="B614" s="32" t="s">
        <v>212</v>
      </c>
      <c r="C614" s="22">
        <f>C616+C617+C618</f>
        <v>401100</v>
      </c>
      <c r="D614" s="22">
        <f>D616+D617+D618</f>
        <v>0</v>
      </c>
      <c r="E614" s="13">
        <f t="shared" si="63"/>
        <v>0</v>
      </c>
      <c r="F614" s="57"/>
    </row>
    <row r="615" spans="1:6" x14ac:dyDescent="0.2">
      <c r="A615" s="10"/>
      <c r="B615" s="1" t="s">
        <v>157</v>
      </c>
      <c r="C615" s="22"/>
      <c r="D615" s="17"/>
      <c r="E615" s="13"/>
      <c r="F615" s="57"/>
    </row>
    <row r="616" spans="1:6" x14ac:dyDescent="0.2">
      <c r="A616" s="10"/>
      <c r="B616" s="1" t="s">
        <v>158</v>
      </c>
      <c r="C616" s="22">
        <v>0</v>
      </c>
      <c r="D616" s="17">
        <v>0</v>
      </c>
      <c r="E616" s="13">
        <v>0</v>
      </c>
      <c r="F616" s="57"/>
    </row>
    <row r="617" spans="1:6" x14ac:dyDescent="0.2">
      <c r="A617" s="10"/>
      <c r="B617" s="1" t="s">
        <v>159</v>
      </c>
      <c r="C617" s="22">
        <v>0</v>
      </c>
      <c r="D617" s="17">
        <v>0</v>
      </c>
      <c r="E617" s="13">
        <v>0</v>
      </c>
      <c r="F617" s="57"/>
    </row>
    <row r="618" spans="1:6" x14ac:dyDescent="0.2">
      <c r="A618" s="10"/>
      <c r="B618" s="1" t="s">
        <v>160</v>
      </c>
      <c r="C618" s="22">
        <v>401100</v>
      </c>
      <c r="D618" s="17">
        <v>0</v>
      </c>
      <c r="E618" s="13">
        <f t="shared" ref="E618" si="64">D618/C618*100</f>
        <v>0</v>
      </c>
      <c r="F618" s="57"/>
    </row>
    <row r="619" spans="1:6" ht="31.5" x14ac:dyDescent="0.2">
      <c r="A619" s="53" t="s">
        <v>112</v>
      </c>
      <c r="B619" s="8" t="s">
        <v>115</v>
      </c>
      <c r="C619" s="19">
        <f>C621+C622+C623</f>
        <v>55498000</v>
      </c>
      <c r="D619" s="19">
        <f>D621+D622+D623</f>
        <v>1881217.62</v>
      </c>
      <c r="E619" s="44">
        <f t="shared" si="59"/>
        <v>3.3897034487729285</v>
      </c>
      <c r="F619" s="57"/>
    </row>
    <row r="620" spans="1:6" x14ac:dyDescent="0.2">
      <c r="A620" s="7"/>
      <c r="B620" s="1" t="s">
        <v>157</v>
      </c>
      <c r="C620" s="22"/>
      <c r="D620" s="20"/>
      <c r="E620" s="13"/>
      <c r="F620" s="57"/>
    </row>
    <row r="621" spans="1:6" x14ac:dyDescent="0.2">
      <c r="A621" s="7"/>
      <c r="B621" s="2" t="s">
        <v>158</v>
      </c>
      <c r="C621" s="19">
        <f t="shared" ref="C621:D623" si="65">C626+C636</f>
        <v>0</v>
      </c>
      <c r="D621" s="19">
        <f t="shared" si="65"/>
        <v>0</v>
      </c>
      <c r="E621" s="45">
        <v>0</v>
      </c>
      <c r="F621" s="57"/>
    </row>
    <row r="622" spans="1:6" x14ac:dyDescent="0.2">
      <c r="A622" s="7"/>
      <c r="B622" s="2" t="s">
        <v>159</v>
      </c>
      <c r="C622" s="19">
        <f t="shared" si="65"/>
        <v>0</v>
      </c>
      <c r="D622" s="19">
        <f t="shared" si="65"/>
        <v>0</v>
      </c>
      <c r="E622" s="45">
        <v>0</v>
      </c>
      <c r="F622" s="57"/>
    </row>
    <row r="623" spans="1:6" x14ac:dyDescent="0.2">
      <c r="A623" s="7"/>
      <c r="B623" s="2" t="s">
        <v>160</v>
      </c>
      <c r="C623" s="19">
        <f t="shared" si="65"/>
        <v>55498000</v>
      </c>
      <c r="D623" s="19">
        <f t="shared" si="65"/>
        <v>1881217.62</v>
      </c>
      <c r="E623" s="45">
        <f t="shared" si="59"/>
        <v>3.3897034487729285</v>
      </c>
      <c r="F623" s="57"/>
    </row>
    <row r="624" spans="1:6" ht="31.5" x14ac:dyDescent="0.2">
      <c r="A624" s="10" t="s">
        <v>113</v>
      </c>
      <c r="B624" s="28" t="s">
        <v>169</v>
      </c>
      <c r="C624" s="22">
        <f>C626+C627+C628</f>
        <v>10500000</v>
      </c>
      <c r="D624" s="22">
        <f>D626+D627+D628</f>
        <v>0</v>
      </c>
      <c r="E624" s="13">
        <f t="shared" si="59"/>
        <v>0</v>
      </c>
      <c r="F624" s="57"/>
    </row>
    <row r="625" spans="1:6" x14ac:dyDescent="0.2">
      <c r="A625" s="10"/>
      <c r="B625" s="1" t="s">
        <v>157</v>
      </c>
      <c r="C625" s="22"/>
      <c r="D625" s="21"/>
      <c r="E625" s="13"/>
      <c r="F625" s="57"/>
    </row>
    <row r="626" spans="1:6" x14ac:dyDescent="0.2">
      <c r="A626" s="10"/>
      <c r="B626" s="1" t="s">
        <v>158</v>
      </c>
      <c r="C626" s="22">
        <f t="shared" ref="C626:D628" si="66">C631</f>
        <v>0</v>
      </c>
      <c r="D626" s="22">
        <f t="shared" si="66"/>
        <v>0</v>
      </c>
      <c r="E626" s="13">
        <v>0</v>
      </c>
      <c r="F626" s="57"/>
    </row>
    <row r="627" spans="1:6" x14ac:dyDescent="0.2">
      <c r="A627" s="10"/>
      <c r="B627" s="1" t="s">
        <v>159</v>
      </c>
      <c r="C627" s="22">
        <f t="shared" si="66"/>
        <v>0</v>
      </c>
      <c r="D627" s="22">
        <f t="shared" si="66"/>
        <v>0</v>
      </c>
      <c r="E627" s="13">
        <v>0</v>
      </c>
      <c r="F627" s="57"/>
    </row>
    <row r="628" spans="1:6" x14ac:dyDescent="0.2">
      <c r="A628" s="10"/>
      <c r="B628" s="1" t="s">
        <v>160</v>
      </c>
      <c r="C628" s="22">
        <f t="shared" si="66"/>
        <v>10500000</v>
      </c>
      <c r="D628" s="22">
        <f t="shared" si="66"/>
        <v>0</v>
      </c>
      <c r="E628" s="13">
        <f t="shared" si="59"/>
        <v>0</v>
      </c>
      <c r="F628" s="57"/>
    </row>
    <row r="629" spans="1:6" ht="63" x14ac:dyDescent="0.2">
      <c r="A629" s="10"/>
      <c r="B629" s="9" t="s">
        <v>117</v>
      </c>
      <c r="C629" s="22">
        <f>C631+C632+C633</f>
        <v>10500000</v>
      </c>
      <c r="D629" s="22">
        <f>D631+D632+D633</f>
        <v>0</v>
      </c>
      <c r="E629" s="13">
        <f t="shared" si="59"/>
        <v>0</v>
      </c>
      <c r="F629" s="57"/>
    </row>
    <row r="630" spans="1:6" x14ac:dyDescent="0.2">
      <c r="A630" s="11"/>
      <c r="B630" s="1" t="s">
        <v>157</v>
      </c>
      <c r="C630" s="22"/>
      <c r="D630" s="17"/>
      <c r="E630" s="13"/>
      <c r="F630" s="57"/>
    </row>
    <row r="631" spans="1:6" x14ac:dyDescent="0.2">
      <c r="A631" s="10"/>
      <c r="B631" s="1" t="s">
        <v>158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/>
      <c r="B632" s="1" t="s">
        <v>159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/>
      <c r="B633" s="1" t="s">
        <v>160</v>
      </c>
      <c r="C633" s="22">
        <v>10500000</v>
      </c>
      <c r="D633" s="17">
        <v>0</v>
      </c>
      <c r="E633" s="13">
        <f t="shared" si="59"/>
        <v>0</v>
      </c>
      <c r="F633" s="57"/>
    </row>
    <row r="634" spans="1:6" ht="47.25" x14ac:dyDescent="0.2">
      <c r="A634" s="10" t="s">
        <v>233</v>
      </c>
      <c r="B634" s="28" t="s">
        <v>119</v>
      </c>
      <c r="C634" s="22">
        <f>C636+C637+C638</f>
        <v>44998000</v>
      </c>
      <c r="D634" s="22">
        <f>D636+D637+D638</f>
        <v>1881217.62</v>
      </c>
      <c r="E634" s="13">
        <f t="shared" si="59"/>
        <v>4.1806694075292237</v>
      </c>
      <c r="F634" s="57"/>
    </row>
    <row r="635" spans="1:6" x14ac:dyDescent="0.2">
      <c r="A635" s="10"/>
      <c r="B635" s="1" t="s">
        <v>157</v>
      </c>
      <c r="C635" s="22"/>
      <c r="D635" s="21"/>
      <c r="E635" s="13"/>
      <c r="F635" s="57"/>
    </row>
    <row r="636" spans="1:6" x14ac:dyDescent="0.2">
      <c r="A636" s="10"/>
      <c r="B636" s="1" t="s">
        <v>158</v>
      </c>
      <c r="C636" s="22">
        <f t="shared" ref="C636:D638" si="67">C641</f>
        <v>0</v>
      </c>
      <c r="D636" s="22">
        <f t="shared" si="67"/>
        <v>0</v>
      </c>
      <c r="E636" s="13">
        <v>0</v>
      </c>
      <c r="F636" s="57"/>
    </row>
    <row r="637" spans="1:6" x14ac:dyDescent="0.2">
      <c r="A637" s="10"/>
      <c r="B637" s="1" t="s">
        <v>159</v>
      </c>
      <c r="C637" s="22">
        <f t="shared" si="67"/>
        <v>0</v>
      </c>
      <c r="D637" s="22">
        <f t="shared" si="67"/>
        <v>0</v>
      </c>
      <c r="E637" s="13">
        <v>0</v>
      </c>
      <c r="F637" s="57"/>
    </row>
    <row r="638" spans="1:6" x14ac:dyDescent="0.2">
      <c r="A638" s="10"/>
      <c r="B638" s="1" t="s">
        <v>160</v>
      </c>
      <c r="C638" s="22">
        <f t="shared" si="67"/>
        <v>44998000</v>
      </c>
      <c r="D638" s="22">
        <f t="shared" si="67"/>
        <v>1881217.62</v>
      </c>
      <c r="E638" s="13">
        <f t="shared" si="59"/>
        <v>4.1806694075292237</v>
      </c>
      <c r="F638" s="57"/>
    </row>
    <row r="639" spans="1:6" x14ac:dyDescent="0.2">
      <c r="A639" s="11"/>
      <c r="B639" s="9" t="s">
        <v>25</v>
      </c>
      <c r="C639" s="22">
        <f>C641+C642+C643</f>
        <v>44998000</v>
      </c>
      <c r="D639" s="22">
        <f>D641+D642+D643</f>
        <v>1881217.62</v>
      </c>
      <c r="E639" s="13">
        <f t="shared" si="59"/>
        <v>4.1806694075292237</v>
      </c>
      <c r="F639" s="57"/>
    </row>
    <row r="640" spans="1:6" x14ac:dyDescent="0.2">
      <c r="A640" s="11"/>
      <c r="B640" s="1" t="s">
        <v>157</v>
      </c>
      <c r="C640" s="22"/>
      <c r="D640" s="17"/>
      <c r="E640" s="13"/>
      <c r="F640" s="57"/>
    </row>
    <row r="641" spans="1:6" x14ac:dyDescent="0.2">
      <c r="A641" s="10"/>
      <c r="B641" s="1" t="s">
        <v>158</v>
      </c>
      <c r="C641" s="22">
        <v>0</v>
      </c>
      <c r="D641" s="17">
        <v>0</v>
      </c>
      <c r="E641" s="13">
        <v>0</v>
      </c>
      <c r="F641" s="57"/>
    </row>
    <row r="642" spans="1:6" x14ac:dyDescent="0.2">
      <c r="A642" s="10"/>
      <c r="B642" s="1" t="s">
        <v>159</v>
      </c>
      <c r="C642" s="22">
        <v>0</v>
      </c>
      <c r="D642" s="17">
        <v>0</v>
      </c>
      <c r="E642" s="13">
        <v>0</v>
      </c>
      <c r="F642" s="57"/>
    </row>
    <row r="643" spans="1:6" x14ac:dyDescent="0.2">
      <c r="A643" s="10"/>
      <c r="B643" s="1" t="s">
        <v>160</v>
      </c>
      <c r="C643" s="22">
        <v>44998000</v>
      </c>
      <c r="D643" s="17">
        <v>1881217.62</v>
      </c>
      <c r="E643" s="13">
        <f t="shared" si="59"/>
        <v>4.1806694075292237</v>
      </c>
      <c r="F643" s="57"/>
    </row>
    <row r="644" spans="1:6" ht="47.25" x14ac:dyDescent="0.2">
      <c r="A644" s="7" t="s">
        <v>114</v>
      </c>
      <c r="B644" s="8" t="s">
        <v>121</v>
      </c>
      <c r="C644" s="19">
        <f>C646+C647+C648</f>
        <v>260044900</v>
      </c>
      <c r="D644" s="19">
        <f>D646+D647+D648</f>
        <v>4311403.34</v>
      </c>
      <c r="E644" s="44">
        <f t="shared" si="59"/>
        <v>1.6579457393703934</v>
      </c>
      <c r="F644" s="57"/>
    </row>
    <row r="645" spans="1:6" x14ac:dyDescent="0.2">
      <c r="A645" s="7"/>
      <c r="B645" s="1" t="s">
        <v>157</v>
      </c>
      <c r="C645" s="22"/>
      <c r="D645" s="20"/>
      <c r="E645" s="44"/>
      <c r="F645" s="57"/>
    </row>
    <row r="646" spans="1:6" x14ac:dyDescent="0.2">
      <c r="A646" s="7"/>
      <c r="B646" s="2" t="s">
        <v>158</v>
      </c>
      <c r="C646" s="19">
        <f>C651+C682+C667+C672</f>
        <v>0</v>
      </c>
      <c r="D646" s="19">
        <f>D651+D682+D667+D672</f>
        <v>0</v>
      </c>
      <c r="E646" s="44">
        <v>0</v>
      </c>
      <c r="F646" s="57"/>
    </row>
    <row r="647" spans="1:6" x14ac:dyDescent="0.2">
      <c r="A647" s="7"/>
      <c r="B647" s="2" t="s">
        <v>159</v>
      </c>
      <c r="C647" s="19">
        <f>C652+C683+C668+C673</f>
        <v>17300</v>
      </c>
      <c r="D647" s="19">
        <f>D652+D683+D668+D673</f>
        <v>0</v>
      </c>
      <c r="E647" s="45">
        <f t="shared" si="59"/>
        <v>0</v>
      </c>
      <c r="F647" s="57"/>
    </row>
    <row r="648" spans="1:6" x14ac:dyDescent="0.2">
      <c r="A648" s="7"/>
      <c r="B648" s="2" t="s">
        <v>160</v>
      </c>
      <c r="C648" s="19">
        <f>C653+C689+C669+C674</f>
        <v>260027600</v>
      </c>
      <c r="D648" s="19">
        <f>D653+D689+D669+D674</f>
        <v>4311403.34</v>
      </c>
      <c r="E648" s="45">
        <f t="shared" si="59"/>
        <v>1.6580560448198576</v>
      </c>
      <c r="F648" s="57"/>
    </row>
    <row r="649" spans="1:6" ht="31.5" x14ac:dyDescent="0.2">
      <c r="A649" s="10" t="s">
        <v>116</v>
      </c>
      <c r="B649" s="28" t="s">
        <v>170</v>
      </c>
      <c r="C649" s="22">
        <f>C651+C652+C653</f>
        <v>95651400</v>
      </c>
      <c r="D649" s="22">
        <f>D651+D652+D653</f>
        <v>2038675.66</v>
      </c>
      <c r="E649" s="13">
        <f t="shared" si="59"/>
        <v>2.1313599800943841</v>
      </c>
      <c r="F649" s="57"/>
    </row>
    <row r="650" spans="1:6" x14ac:dyDescent="0.2">
      <c r="A650" s="10"/>
      <c r="B650" s="1" t="s">
        <v>157</v>
      </c>
      <c r="C650" s="22"/>
      <c r="D650" s="21"/>
      <c r="E650" s="13"/>
      <c r="F650" s="57"/>
    </row>
    <row r="651" spans="1:6" x14ac:dyDescent="0.2">
      <c r="A651" s="10"/>
      <c r="B651" s="1" t="s">
        <v>158</v>
      </c>
      <c r="C651" s="22">
        <f t="shared" ref="C651:D653" si="68">C656+C661</f>
        <v>0</v>
      </c>
      <c r="D651" s="22">
        <f t="shared" si="68"/>
        <v>0</v>
      </c>
      <c r="E651" s="13">
        <v>0</v>
      </c>
      <c r="F651" s="57"/>
    </row>
    <row r="652" spans="1:6" x14ac:dyDescent="0.2">
      <c r="A652" s="10"/>
      <c r="B652" s="1" t="s">
        <v>159</v>
      </c>
      <c r="C652" s="22">
        <f t="shared" si="68"/>
        <v>17300</v>
      </c>
      <c r="D652" s="22">
        <f t="shared" si="68"/>
        <v>0</v>
      </c>
      <c r="E652" s="13">
        <f t="shared" si="59"/>
        <v>0</v>
      </c>
      <c r="F652" s="57"/>
    </row>
    <row r="653" spans="1:6" x14ac:dyDescent="0.2">
      <c r="A653" s="10"/>
      <c r="B653" s="1" t="s">
        <v>160</v>
      </c>
      <c r="C653" s="22">
        <f t="shared" si="68"/>
        <v>95634100</v>
      </c>
      <c r="D653" s="22">
        <f t="shared" si="68"/>
        <v>2038675.66</v>
      </c>
      <c r="E653" s="13">
        <f t="shared" si="59"/>
        <v>2.1317455384637904</v>
      </c>
      <c r="F653" s="57"/>
    </row>
    <row r="654" spans="1:6" ht="31.5" x14ac:dyDescent="0.2">
      <c r="A654" s="11"/>
      <c r="B654" s="9" t="s">
        <v>123</v>
      </c>
      <c r="C654" s="22">
        <f>C656+C657+C658</f>
        <v>10600000</v>
      </c>
      <c r="D654" s="22">
        <f>D656+D657+D658</f>
        <v>0</v>
      </c>
      <c r="E654" s="13">
        <f t="shared" si="59"/>
        <v>0</v>
      </c>
      <c r="F654" s="57"/>
    </row>
    <row r="655" spans="1:6" x14ac:dyDescent="0.2">
      <c r="A655" s="11"/>
      <c r="B655" s="1" t="s">
        <v>157</v>
      </c>
      <c r="C655" s="22"/>
      <c r="D655" s="21"/>
      <c r="E655" s="13"/>
      <c r="F655" s="57"/>
    </row>
    <row r="656" spans="1:6" x14ac:dyDescent="0.2">
      <c r="A656" s="10" t="s">
        <v>0</v>
      </c>
      <c r="B656" s="1" t="s">
        <v>158</v>
      </c>
      <c r="C656" s="22">
        <v>0</v>
      </c>
      <c r="D656" s="17">
        <v>0</v>
      </c>
      <c r="E656" s="13">
        <v>0</v>
      </c>
      <c r="F656" s="57"/>
    </row>
    <row r="657" spans="1:6" x14ac:dyDescent="0.2">
      <c r="A657" s="10" t="s">
        <v>0</v>
      </c>
      <c r="B657" s="1" t="s">
        <v>159</v>
      </c>
      <c r="C657" s="22">
        <v>0</v>
      </c>
      <c r="D657" s="17">
        <v>0</v>
      </c>
      <c r="E657" s="13">
        <v>0</v>
      </c>
      <c r="F657" s="57"/>
    </row>
    <row r="658" spans="1:6" x14ac:dyDescent="0.2">
      <c r="A658" s="10" t="s">
        <v>0</v>
      </c>
      <c r="B658" s="1" t="s">
        <v>160</v>
      </c>
      <c r="C658" s="22">
        <v>10600000</v>
      </c>
      <c r="D658" s="17">
        <v>0</v>
      </c>
      <c r="E658" s="13">
        <f t="shared" si="59"/>
        <v>0</v>
      </c>
      <c r="F658" s="57"/>
    </row>
    <row r="659" spans="1:6" ht="63" x14ac:dyDescent="0.2">
      <c r="A659" s="10" t="s">
        <v>0</v>
      </c>
      <c r="B659" s="9" t="s">
        <v>124</v>
      </c>
      <c r="C659" s="22">
        <f>C661+C662+C663</f>
        <v>85051400</v>
      </c>
      <c r="D659" s="22">
        <f>D661+D662+D663</f>
        <v>2038675.66</v>
      </c>
      <c r="E659" s="13">
        <f t="shared" si="59"/>
        <v>2.3969924774900826</v>
      </c>
      <c r="F659" s="57"/>
    </row>
    <row r="660" spans="1:6" x14ac:dyDescent="0.2">
      <c r="A660" s="10" t="s">
        <v>0</v>
      </c>
      <c r="B660" s="1" t="s">
        <v>157</v>
      </c>
      <c r="C660" s="22"/>
      <c r="D660" s="17"/>
      <c r="E660" s="13"/>
      <c r="F660" s="57"/>
    </row>
    <row r="661" spans="1:6" x14ac:dyDescent="0.2">
      <c r="A661" s="10" t="s">
        <v>0</v>
      </c>
      <c r="B661" s="1" t="s">
        <v>158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 t="s">
        <v>0</v>
      </c>
      <c r="B662" s="1" t="s">
        <v>159</v>
      </c>
      <c r="C662" s="22">
        <v>17300</v>
      </c>
      <c r="D662" s="17">
        <v>0</v>
      </c>
      <c r="E662" s="13">
        <f t="shared" si="59"/>
        <v>0</v>
      </c>
      <c r="F662" s="57"/>
    </row>
    <row r="663" spans="1:6" x14ac:dyDescent="0.2">
      <c r="A663" s="10" t="s">
        <v>0</v>
      </c>
      <c r="B663" s="1" t="s">
        <v>160</v>
      </c>
      <c r="C663" s="22">
        <v>85034100</v>
      </c>
      <c r="D663" s="17">
        <v>2038675.66</v>
      </c>
      <c r="E663" s="13">
        <f t="shared" si="59"/>
        <v>2.3974801403201775</v>
      </c>
      <c r="F663" s="57"/>
    </row>
    <row r="664" spans="1:6" x14ac:dyDescent="0.2">
      <c r="A664" s="10" t="s">
        <v>118</v>
      </c>
      <c r="B664" s="31" t="s">
        <v>218</v>
      </c>
      <c r="C664" s="22">
        <f>C665</f>
        <v>100000</v>
      </c>
      <c r="D664" s="22">
        <f>D665</f>
        <v>0</v>
      </c>
      <c r="E664" s="13">
        <f t="shared" si="59"/>
        <v>0</v>
      </c>
      <c r="F664" s="57"/>
    </row>
    <row r="665" spans="1:6" ht="31.5" x14ac:dyDescent="0.2">
      <c r="A665" s="10"/>
      <c r="B665" s="27" t="s">
        <v>236</v>
      </c>
      <c r="C665" s="22">
        <f>C667+C668+C669</f>
        <v>100000</v>
      </c>
      <c r="D665" s="22">
        <f>D667+D668+D669</f>
        <v>0</v>
      </c>
      <c r="E665" s="13">
        <f t="shared" si="59"/>
        <v>0</v>
      </c>
      <c r="F665" s="57"/>
    </row>
    <row r="666" spans="1:6" x14ac:dyDescent="0.2">
      <c r="A666" s="10"/>
      <c r="B666" s="1" t="s">
        <v>157</v>
      </c>
      <c r="C666" s="22"/>
      <c r="D666" s="17"/>
      <c r="E666" s="13"/>
      <c r="F666" s="57"/>
    </row>
    <row r="667" spans="1:6" x14ac:dyDescent="0.2">
      <c r="A667" s="10"/>
      <c r="B667" s="1" t="s">
        <v>158</v>
      </c>
      <c r="C667" s="22">
        <v>0</v>
      </c>
      <c r="D667" s="17">
        <v>0</v>
      </c>
      <c r="E667" s="13">
        <v>0</v>
      </c>
      <c r="F667" s="57"/>
    </row>
    <row r="668" spans="1:6" x14ac:dyDescent="0.2">
      <c r="A668" s="10"/>
      <c r="B668" s="1" t="s">
        <v>159</v>
      </c>
      <c r="C668" s="22">
        <v>0</v>
      </c>
      <c r="D668" s="17">
        <v>0</v>
      </c>
      <c r="E668" s="13">
        <v>0</v>
      </c>
      <c r="F668" s="57"/>
    </row>
    <row r="669" spans="1:6" x14ac:dyDescent="0.2">
      <c r="A669" s="10"/>
      <c r="B669" s="1" t="s">
        <v>160</v>
      </c>
      <c r="C669" s="22">
        <v>100000</v>
      </c>
      <c r="D669" s="17">
        <v>0</v>
      </c>
      <c r="E669" s="13">
        <f t="shared" si="59"/>
        <v>0</v>
      </c>
      <c r="F669" s="57"/>
    </row>
    <row r="670" spans="1:6" ht="63" x14ac:dyDescent="0.2">
      <c r="A670" s="10" t="s">
        <v>234</v>
      </c>
      <c r="B670" s="1" t="s">
        <v>249</v>
      </c>
      <c r="C670" s="22">
        <f>C672+C673+C674</f>
        <v>13992700</v>
      </c>
      <c r="D670" s="22">
        <f>D672+D673+D674</f>
        <v>0</v>
      </c>
      <c r="E670" s="13">
        <f t="shared" si="59"/>
        <v>0</v>
      </c>
      <c r="F670" s="57"/>
    </row>
    <row r="671" spans="1:6" x14ac:dyDescent="0.2">
      <c r="A671" s="10"/>
      <c r="B671" s="1" t="s">
        <v>157</v>
      </c>
      <c r="C671" s="22"/>
      <c r="D671" s="17"/>
      <c r="E671" s="13"/>
      <c r="F671" s="57"/>
    </row>
    <row r="672" spans="1:6" x14ac:dyDescent="0.2">
      <c r="A672" s="10"/>
      <c r="B672" s="1" t="s">
        <v>158</v>
      </c>
      <c r="C672" s="22">
        <f t="shared" ref="C672:D674" si="69">C677</f>
        <v>0</v>
      </c>
      <c r="D672" s="22">
        <f t="shared" si="69"/>
        <v>0</v>
      </c>
      <c r="E672" s="13">
        <v>0</v>
      </c>
      <c r="F672" s="57"/>
    </row>
    <row r="673" spans="1:6" x14ac:dyDescent="0.2">
      <c r="A673" s="10"/>
      <c r="B673" s="1" t="s">
        <v>159</v>
      </c>
      <c r="C673" s="22">
        <f t="shared" si="69"/>
        <v>0</v>
      </c>
      <c r="D673" s="22">
        <f t="shared" si="69"/>
        <v>0</v>
      </c>
      <c r="E673" s="13">
        <v>0</v>
      </c>
      <c r="F673" s="57"/>
    </row>
    <row r="674" spans="1:6" x14ac:dyDescent="0.2">
      <c r="A674" s="10"/>
      <c r="B674" s="1" t="s">
        <v>160</v>
      </c>
      <c r="C674" s="22">
        <f t="shared" si="69"/>
        <v>13992700</v>
      </c>
      <c r="D674" s="22">
        <f t="shared" si="69"/>
        <v>0</v>
      </c>
      <c r="E674" s="13">
        <f t="shared" si="59"/>
        <v>0</v>
      </c>
      <c r="F674" s="57"/>
    </row>
    <row r="675" spans="1:6" ht="31.5" x14ac:dyDescent="0.2">
      <c r="A675" s="10"/>
      <c r="B675" s="1" t="s">
        <v>238</v>
      </c>
      <c r="C675" s="22">
        <f>C677+C678+C679</f>
        <v>13992700</v>
      </c>
      <c r="D675" s="22">
        <f>D677+D678+D679</f>
        <v>0</v>
      </c>
      <c r="E675" s="13">
        <f t="shared" si="59"/>
        <v>0</v>
      </c>
      <c r="F675" s="57"/>
    </row>
    <row r="676" spans="1:6" x14ac:dyDescent="0.2">
      <c r="A676" s="10"/>
      <c r="B676" s="1" t="s">
        <v>157</v>
      </c>
      <c r="C676" s="22"/>
      <c r="D676" s="17"/>
      <c r="E676" s="13"/>
      <c r="F676" s="57"/>
    </row>
    <row r="677" spans="1:6" x14ac:dyDescent="0.2">
      <c r="A677" s="10"/>
      <c r="B677" s="1" t="s">
        <v>158</v>
      </c>
      <c r="C677" s="22">
        <v>0</v>
      </c>
      <c r="D677" s="17">
        <v>0</v>
      </c>
      <c r="E677" s="13">
        <v>0</v>
      </c>
      <c r="F677" s="57"/>
    </row>
    <row r="678" spans="1:6" x14ac:dyDescent="0.2">
      <c r="A678" s="10"/>
      <c r="B678" s="1" t="s">
        <v>159</v>
      </c>
      <c r="C678" s="22">
        <v>0</v>
      </c>
      <c r="D678" s="17">
        <v>0</v>
      </c>
      <c r="E678" s="13">
        <v>0</v>
      </c>
      <c r="F678" s="57"/>
    </row>
    <row r="679" spans="1:6" x14ac:dyDescent="0.2">
      <c r="A679" s="10"/>
      <c r="B679" s="1" t="s">
        <v>160</v>
      </c>
      <c r="C679" s="22">
        <v>13992700</v>
      </c>
      <c r="D679" s="17">
        <v>0</v>
      </c>
      <c r="E679" s="13">
        <f t="shared" si="59"/>
        <v>0</v>
      </c>
      <c r="F679" s="57"/>
    </row>
    <row r="680" spans="1:6" ht="47.25" x14ac:dyDescent="0.2">
      <c r="A680" s="10" t="s">
        <v>237</v>
      </c>
      <c r="B680" s="28" t="s">
        <v>127</v>
      </c>
      <c r="C680" s="22">
        <f>C682+C683+C684</f>
        <v>150300800</v>
      </c>
      <c r="D680" s="22">
        <f>D682+D683+D684</f>
        <v>2272727.6800000002</v>
      </c>
      <c r="E680" s="13">
        <f t="shared" si="59"/>
        <v>1.5121194830632971</v>
      </c>
      <c r="F680" s="57"/>
    </row>
    <row r="681" spans="1:6" x14ac:dyDescent="0.2">
      <c r="A681" s="10"/>
      <c r="B681" s="1" t="s">
        <v>157</v>
      </c>
      <c r="C681" s="22"/>
      <c r="D681" s="21"/>
      <c r="E681" s="13"/>
      <c r="F681" s="57"/>
    </row>
    <row r="682" spans="1:6" x14ac:dyDescent="0.2">
      <c r="A682" s="10"/>
      <c r="B682" s="1" t="s">
        <v>158</v>
      </c>
      <c r="C682" s="22">
        <f t="shared" ref="C682:D684" si="70">C687</f>
        <v>0</v>
      </c>
      <c r="D682" s="22">
        <f t="shared" si="70"/>
        <v>0</v>
      </c>
      <c r="E682" s="13">
        <v>0</v>
      </c>
      <c r="F682" s="57"/>
    </row>
    <row r="683" spans="1:6" x14ac:dyDescent="0.2">
      <c r="A683" s="10"/>
      <c r="B683" s="1" t="s">
        <v>159</v>
      </c>
      <c r="C683" s="22">
        <f t="shared" si="70"/>
        <v>0</v>
      </c>
      <c r="D683" s="22">
        <f t="shared" si="70"/>
        <v>0</v>
      </c>
      <c r="E683" s="13">
        <v>0</v>
      </c>
      <c r="F683" s="57"/>
    </row>
    <row r="684" spans="1:6" x14ac:dyDescent="0.2">
      <c r="A684" s="10"/>
      <c r="B684" s="1" t="s">
        <v>160</v>
      </c>
      <c r="C684" s="22">
        <f t="shared" si="70"/>
        <v>150300800</v>
      </c>
      <c r="D684" s="22">
        <f t="shared" si="70"/>
        <v>2272727.6800000002</v>
      </c>
      <c r="E684" s="13">
        <f t="shared" si="59"/>
        <v>1.5121194830632971</v>
      </c>
      <c r="F684" s="57"/>
    </row>
    <row r="685" spans="1:6" x14ac:dyDescent="0.2">
      <c r="A685" s="11"/>
      <c r="B685" s="9" t="s">
        <v>25</v>
      </c>
      <c r="C685" s="22">
        <f>C687+C688+C689</f>
        <v>150300800</v>
      </c>
      <c r="D685" s="22">
        <f>D687+D688+D689</f>
        <v>2272727.6800000002</v>
      </c>
      <c r="E685" s="13">
        <f t="shared" si="59"/>
        <v>1.5121194830632971</v>
      </c>
      <c r="F685" s="57"/>
    </row>
    <row r="686" spans="1:6" x14ac:dyDescent="0.2">
      <c r="A686" s="14"/>
      <c r="B686" s="1" t="s">
        <v>157</v>
      </c>
      <c r="C686" s="19"/>
      <c r="D686" s="17"/>
      <c r="E686" s="13"/>
      <c r="F686" s="57"/>
    </row>
    <row r="687" spans="1:6" x14ac:dyDescent="0.2">
      <c r="A687" s="7" t="s">
        <v>0</v>
      </c>
      <c r="B687" s="1" t="s">
        <v>158</v>
      </c>
      <c r="C687" s="22">
        <v>0</v>
      </c>
      <c r="D687" s="17">
        <v>0</v>
      </c>
      <c r="E687" s="13">
        <v>0</v>
      </c>
      <c r="F687" s="57"/>
    </row>
    <row r="688" spans="1:6" x14ac:dyDescent="0.2">
      <c r="A688" s="10" t="s">
        <v>0</v>
      </c>
      <c r="B688" s="1" t="s">
        <v>159</v>
      </c>
      <c r="C688" s="22">
        <v>0</v>
      </c>
      <c r="D688" s="17">
        <v>0</v>
      </c>
      <c r="E688" s="13">
        <v>0</v>
      </c>
      <c r="F688" s="57"/>
    </row>
    <row r="689" spans="1:6" x14ac:dyDescent="0.2">
      <c r="A689" s="10" t="s">
        <v>0</v>
      </c>
      <c r="B689" s="1" t="s">
        <v>160</v>
      </c>
      <c r="C689" s="22">
        <v>150300800</v>
      </c>
      <c r="D689" s="17">
        <v>2272727.6800000002</v>
      </c>
      <c r="E689" s="13">
        <f t="shared" ref="E689:E740" si="71">D689/C689*100</f>
        <v>1.5121194830632971</v>
      </c>
      <c r="F689" s="57"/>
    </row>
    <row r="690" spans="1:6" ht="47.25" x14ac:dyDescent="0.2">
      <c r="A690" s="7" t="s">
        <v>120</v>
      </c>
      <c r="B690" s="8" t="s">
        <v>129</v>
      </c>
      <c r="C690" s="19">
        <f>C692+C693+C694</f>
        <v>840188108.41999996</v>
      </c>
      <c r="D690" s="19">
        <f>D692+D693+D694</f>
        <v>2200000</v>
      </c>
      <c r="E690" s="44">
        <f t="shared" si="71"/>
        <v>0.2618461244514837</v>
      </c>
      <c r="F690" s="57"/>
    </row>
    <row r="691" spans="1:6" x14ac:dyDescent="0.2">
      <c r="A691" s="7"/>
      <c r="B691" s="1" t="s">
        <v>157</v>
      </c>
      <c r="C691" s="22"/>
      <c r="D691" s="20"/>
      <c r="E691" s="13"/>
      <c r="F691" s="57"/>
    </row>
    <row r="692" spans="1:6" x14ac:dyDescent="0.2">
      <c r="A692" s="7"/>
      <c r="B692" s="2" t="s">
        <v>158</v>
      </c>
      <c r="C692" s="19">
        <f>C697+C727+C737</f>
        <v>90032069.25999999</v>
      </c>
      <c r="D692" s="19">
        <f>D697+D727+D737</f>
        <v>0</v>
      </c>
      <c r="E692" s="45">
        <f t="shared" si="71"/>
        <v>0</v>
      </c>
      <c r="F692" s="57"/>
    </row>
    <row r="693" spans="1:6" x14ac:dyDescent="0.2">
      <c r="A693" s="7"/>
      <c r="B693" s="2" t="s">
        <v>159</v>
      </c>
      <c r="C693" s="19">
        <f>C698+C728+C738</f>
        <v>610658079.15999997</v>
      </c>
      <c r="D693" s="19">
        <f>D698+D728+D738</f>
        <v>0</v>
      </c>
      <c r="E693" s="45">
        <f t="shared" si="71"/>
        <v>0</v>
      </c>
      <c r="F693" s="57"/>
    </row>
    <row r="694" spans="1:6" x14ac:dyDescent="0.2">
      <c r="A694" s="7"/>
      <c r="B694" s="2" t="s">
        <v>160</v>
      </c>
      <c r="C694" s="19">
        <f>C699+C729+C744</f>
        <v>139497960</v>
      </c>
      <c r="D694" s="19">
        <f>D699+D729+D744</f>
        <v>2200000</v>
      </c>
      <c r="E694" s="45">
        <f t="shared" si="71"/>
        <v>1.5770839946333266</v>
      </c>
      <c r="F694" s="57"/>
    </row>
    <row r="695" spans="1:6" ht="31.5" x14ac:dyDescent="0.2">
      <c r="A695" s="10" t="s">
        <v>122</v>
      </c>
      <c r="B695" s="28" t="s">
        <v>171</v>
      </c>
      <c r="C695" s="22">
        <f>C697+C698+C699</f>
        <v>498231452.41999996</v>
      </c>
      <c r="D695" s="22">
        <f>D697+D698+D699</f>
        <v>0</v>
      </c>
      <c r="E695" s="13">
        <f t="shared" si="71"/>
        <v>0</v>
      </c>
      <c r="F695" s="57"/>
    </row>
    <row r="696" spans="1:6" x14ac:dyDescent="0.2">
      <c r="A696" s="10"/>
      <c r="B696" s="1" t="s">
        <v>157</v>
      </c>
      <c r="C696" s="22"/>
      <c r="D696" s="21"/>
      <c r="E696" s="13"/>
      <c r="F696" s="57"/>
    </row>
    <row r="697" spans="1:6" x14ac:dyDescent="0.2">
      <c r="A697" s="10"/>
      <c r="B697" s="1" t="s">
        <v>158</v>
      </c>
      <c r="C697" s="22">
        <f t="shared" ref="C697:D699" si="72">C702+C707+C717+C722+C712</f>
        <v>90032069.25999999</v>
      </c>
      <c r="D697" s="22">
        <f t="shared" si="72"/>
        <v>0</v>
      </c>
      <c r="E697" s="13">
        <f t="shared" si="71"/>
        <v>0</v>
      </c>
      <c r="F697" s="57"/>
    </row>
    <row r="698" spans="1:6" x14ac:dyDescent="0.2">
      <c r="A698" s="10"/>
      <c r="B698" s="1" t="s">
        <v>159</v>
      </c>
      <c r="C698" s="22">
        <f t="shared" si="72"/>
        <v>296508723.15999997</v>
      </c>
      <c r="D698" s="22">
        <f t="shared" si="72"/>
        <v>0</v>
      </c>
      <c r="E698" s="13">
        <f t="shared" si="71"/>
        <v>0</v>
      </c>
      <c r="F698" s="57"/>
    </row>
    <row r="699" spans="1:6" x14ac:dyDescent="0.2">
      <c r="A699" s="10"/>
      <c r="B699" s="1" t="s">
        <v>160</v>
      </c>
      <c r="C699" s="22">
        <f t="shared" si="72"/>
        <v>111690660</v>
      </c>
      <c r="D699" s="22">
        <f t="shared" si="72"/>
        <v>0</v>
      </c>
      <c r="E699" s="13">
        <f t="shared" si="71"/>
        <v>0</v>
      </c>
      <c r="F699" s="57"/>
    </row>
    <row r="700" spans="1:6" ht="47.25" x14ac:dyDescent="0.2">
      <c r="A700" s="11"/>
      <c r="B700" s="9" t="s">
        <v>131</v>
      </c>
      <c r="C700" s="22">
        <f>C702+C703+C704</f>
        <v>53371122.5</v>
      </c>
      <c r="D700" s="22">
        <f>D702+D703+D704</f>
        <v>0</v>
      </c>
      <c r="E700" s="13">
        <f t="shared" si="71"/>
        <v>0</v>
      </c>
      <c r="F700" s="57"/>
    </row>
    <row r="701" spans="1:6" x14ac:dyDescent="0.2">
      <c r="A701" s="11"/>
      <c r="B701" s="1" t="s">
        <v>157</v>
      </c>
      <c r="C701" s="22"/>
      <c r="D701" s="17"/>
      <c r="E701" s="13"/>
      <c r="F701" s="57"/>
    </row>
    <row r="702" spans="1:6" x14ac:dyDescent="0.2">
      <c r="A702" s="10" t="s">
        <v>0</v>
      </c>
      <c r="B702" s="1" t="s">
        <v>158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 t="s">
        <v>0</v>
      </c>
      <c r="B703" s="1" t="s">
        <v>159</v>
      </c>
      <c r="C703" s="22">
        <v>0</v>
      </c>
      <c r="D703" s="17">
        <v>0</v>
      </c>
      <c r="E703" s="13">
        <v>0</v>
      </c>
      <c r="F703" s="57"/>
    </row>
    <row r="704" spans="1:6" x14ac:dyDescent="0.2">
      <c r="A704" s="10" t="s">
        <v>0</v>
      </c>
      <c r="B704" s="1" t="s">
        <v>160</v>
      </c>
      <c r="C704" s="22">
        <v>53371122.5</v>
      </c>
      <c r="D704" s="17">
        <v>0</v>
      </c>
      <c r="E704" s="13">
        <f t="shared" si="71"/>
        <v>0</v>
      </c>
      <c r="F704" s="57"/>
    </row>
    <row r="705" spans="1:6" ht="31.5" x14ac:dyDescent="0.2">
      <c r="A705" s="10" t="s">
        <v>0</v>
      </c>
      <c r="B705" s="9" t="s">
        <v>132</v>
      </c>
      <c r="C705" s="22">
        <f>C707+C708+C709</f>
        <v>269590490.41999996</v>
      </c>
      <c r="D705" s="22">
        <f>D707+D708+D709</f>
        <v>0</v>
      </c>
      <c r="E705" s="13">
        <f t="shared" si="71"/>
        <v>0</v>
      </c>
      <c r="F705" s="57"/>
    </row>
    <row r="706" spans="1:6" x14ac:dyDescent="0.2">
      <c r="A706" s="10" t="s">
        <v>0</v>
      </c>
      <c r="B706" s="1" t="s">
        <v>157</v>
      </c>
      <c r="C706" s="22"/>
      <c r="D706" s="21"/>
      <c r="E706" s="13"/>
      <c r="F706" s="57"/>
    </row>
    <row r="707" spans="1:6" x14ac:dyDescent="0.2">
      <c r="A707" s="10" t="s">
        <v>0</v>
      </c>
      <c r="B707" s="1" t="s">
        <v>158</v>
      </c>
      <c r="C707" s="22">
        <v>44458369.259999998</v>
      </c>
      <c r="D707" s="17">
        <v>0</v>
      </c>
      <c r="E707" s="13">
        <f t="shared" si="71"/>
        <v>0</v>
      </c>
      <c r="F707" s="57"/>
    </row>
    <row r="708" spans="1:6" x14ac:dyDescent="0.2">
      <c r="A708" s="10" t="s">
        <v>0</v>
      </c>
      <c r="B708" s="1" t="s">
        <v>159</v>
      </c>
      <c r="C708" s="22">
        <v>205132091.16</v>
      </c>
      <c r="D708" s="17">
        <v>0</v>
      </c>
      <c r="E708" s="13">
        <f t="shared" si="71"/>
        <v>0</v>
      </c>
      <c r="F708" s="57"/>
    </row>
    <row r="709" spans="1:6" x14ac:dyDescent="0.2">
      <c r="A709" s="10" t="s">
        <v>0</v>
      </c>
      <c r="B709" s="1" t="s">
        <v>160</v>
      </c>
      <c r="C709" s="22">
        <v>20000030</v>
      </c>
      <c r="D709" s="17">
        <v>0</v>
      </c>
      <c r="E709" s="13">
        <f t="shared" si="71"/>
        <v>0</v>
      </c>
      <c r="F709" s="57"/>
    </row>
    <row r="710" spans="1:6" ht="63" x14ac:dyDescent="0.2">
      <c r="A710" s="10"/>
      <c r="B710" s="51" t="s">
        <v>209</v>
      </c>
      <c r="C710" s="22">
        <f>C712+C713+C714</f>
        <v>5607087.5</v>
      </c>
      <c r="D710" s="22">
        <f>D712+D713+D714</f>
        <v>0</v>
      </c>
      <c r="E710" s="13">
        <f t="shared" si="71"/>
        <v>0</v>
      </c>
      <c r="F710" s="57"/>
    </row>
    <row r="711" spans="1:6" x14ac:dyDescent="0.2">
      <c r="A711" s="10"/>
      <c r="B711" s="1" t="s">
        <v>157</v>
      </c>
      <c r="C711" s="22"/>
      <c r="D711" s="17"/>
      <c r="E711" s="13"/>
      <c r="F711" s="57"/>
    </row>
    <row r="712" spans="1:6" x14ac:dyDescent="0.2">
      <c r="A712" s="10"/>
      <c r="B712" s="1" t="s">
        <v>158</v>
      </c>
      <c r="C712" s="22">
        <v>0</v>
      </c>
      <c r="D712" s="17">
        <v>0</v>
      </c>
      <c r="E712" s="13">
        <v>0</v>
      </c>
      <c r="F712" s="57"/>
    </row>
    <row r="713" spans="1:6" x14ac:dyDescent="0.2">
      <c r="A713" s="10"/>
      <c r="B713" s="1" t="s">
        <v>159</v>
      </c>
      <c r="C713" s="22">
        <v>4485670</v>
      </c>
      <c r="D713" s="17">
        <v>0</v>
      </c>
      <c r="E713" s="13">
        <f t="shared" si="71"/>
        <v>0</v>
      </c>
      <c r="F713" s="57"/>
    </row>
    <row r="714" spans="1:6" x14ac:dyDescent="0.2">
      <c r="A714" s="10"/>
      <c r="B714" s="1" t="s">
        <v>160</v>
      </c>
      <c r="C714" s="22">
        <v>1121417.5</v>
      </c>
      <c r="D714" s="17">
        <v>0</v>
      </c>
      <c r="E714" s="13">
        <f t="shared" si="71"/>
        <v>0</v>
      </c>
      <c r="F714" s="57"/>
    </row>
    <row r="715" spans="1:6" ht="31.5" x14ac:dyDescent="0.2">
      <c r="A715" s="10"/>
      <c r="B715" s="27" t="s">
        <v>250</v>
      </c>
      <c r="C715" s="22">
        <f>C717+C718+C719</f>
        <v>167235872</v>
      </c>
      <c r="D715" s="22">
        <f>D717+D718+D719</f>
        <v>0</v>
      </c>
      <c r="E715" s="13">
        <f t="shared" si="71"/>
        <v>0</v>
      </c>
      <c r="F715" s="57"/>
    </row>
    <row r="716" spans="1:6" x14ac:dyDescent="0.2">
      <c r="A716" s="10"/>
      <c r="B716" s="1" t="s">
        <v>157</v>
      </c>
      <c r="C716" s="22"/>
      <c r="D716" s="17"/>
      <c r="E716" s="13"/>
      <c r="F716" s="57"/>
    </row>
    <row r="717" spans="1:6" x14ac:dyDescent="0.2">
      <c r="A717" s="10"/>
      <c r="B717" s="1" t="s">
        <v>158</v>
      </c>
      <c r="C717" s="22">
        <v>45573700</v>
      </c>
      <c r="D717" s="17">
        <v>0</v>
      </c>
      <c r="E717" s="13">
        <f t="shared" si="71"/>
        <v>0</v>
      </c>
      <c r="F717" s="57"/>
    </row>
    <row r="718" spans="1:6" x14ac:dyDescent="0.2">
      <c r="A718" s="10"/>
      <c r="B718" s="1" t="s">
        <v>159</v>
      </c>
      <c r="C718" s="22">
        <v>86890962</v>
      </c>
      <c r="D718" s="17">
        <v>0</v>
      </c>
      <c r="E718" s="13">
        <f t="shared" si="71"/>
        <v>0</v>
      </c>
      <c r="F718" s="57"/>
    </row>
    <row r="719" spans="1:6" x14ac:dyDescent="0.2">
      <c r="A719" s="10"/>
      <c r="B719" s="1" t="s">
        <v>160</v>
      </c>
      <c r="C719" s="22">
        <v>34771210</v>
      </c>
      <c r="D719" s="17">
        <v>0</v>
      </c>
      <c r="E719" s="13">
        <f t="shared" si="71"/>
        <v>0</v>
      </c>
      <c r="F719" s="57"/>
    </row>
    <row r="720" spans="1:6" ht="68.25" customHeight="1" x14ac:dyDescent="0.2">
      <c r="A720" s="10"/>
      <c r="B720" s="27" t="s">
        <v>205</v>
      </c>
      <c r="C720" s="22">
        <f>C722+C723+C724</f>
        <v>2426880</v>
      </c>
      <c r="D720" s="22">
        <f>D722+D723+D724</f>
        <v>0</v>
      </c>
      <c r="E720" s="13">
        <f t="shared" si="71"/>
        <v>0</v>
      </c>
      <c r="F720" s="57"/>
    </row>
    <row r="721" spans="1:6" x14ac:dyDescent="0.2">
      <c r="A721" s="10"/>
      <c r="B721" s="1" t="s">
        <v>157</v>
      </c>
      <c r="C721" s="22"/>
      <c r="D721" s="17"/>
      <c r="E721" s="13"/>
      <c r="F721" s="57"/>
    </row>
    <row r="722" spans="1:6" x14ac:dyDescent="0.2">
      <c r="A722" s="10"/>
      <c r="B722" s="1" t="s">
        <v>158</v>
      </c>
      <c r="C722" s="22">
        <v>0</v>
      </c>
      <c r="D722" s="17">
        <v>0</v>
      </c>
      <c r="E722" s="13">
        <v>0</v>
      </c>
      <c r="F722" s="57"/>
    </row>
    <row r="723" spans="1:6" x14ac:dyDescent="0.2">
      <c r="A723" s="10"/>
      <c r="B723" s="1" t="s">
        <v>159</v>
      </c>
      <c r="C723" s="22">
        <v>0</v>
      </c>
      <c r="D723" s="17">
        <v>0</v>
      </c>
      <c r="E723" s="13">
        <v>0</v>
      </c>
      <c r="F723" s="57"/>
    </row>
    <row r="724" spans="1:6" x14ac:dyDescent="0.2">
      <c r="A724" s="10"/>
      <c r="B724" s="1" t="s">
        <v>160</v>
      </c>
      <c r="C724" s="22">
        <v>2426880</v>
      </c>
      <c r="D724" s="17">
        <v>0</v>
      </c>
      <c r="E724" s="13">
        <f t="shared" si="71"/>
        <v>0</v>
      </c>
      <c r="F724" s="57"/>
    </row>
    <row r="725" spans="1:6" ht="63" x14ac:dyDescent="0.2">
      <c r="A725" s="10" t="s">
        <v>125</v>
      </c>
      <c r="B725" s="28" t="s">
        <v>172</v>
      </c>
      <c r="C725" s="22">
        <f>C727+C728+C729</f>
        <v>314159856</v>
      </c>
      <c r="D725" s="22">
        <f>D727+D728+D729</f>
        <v>0</v>
      </c>
      <c r="E725" s="13">
        <f t="shared" si="71"/>
        <v>0</v>
      </c>
      <c r="F725" s="57"/>
    </row>
    <row r="726" spans="1:6" x14ac:dyDescent="0.2">
      <c r="A726" s="10"/>
      <c r="B726" s="1" t="s">
        <v>157</v>
      </c>
      <c r="C726" s="22"/>
      <c r="D726" s="21"/>
      <c r="E726" s="13"/>
      <c r="F726" s="57"/>
    </row>
    <row r="727" spans="1:6" x14ac:dyDescent="0.2">
      <c r="A727" s="10"/>
      <c r="B727" s="1" t="s">
        <v>158</v>
      </c>
      <c r="C727" s="22">
        <f t="shared" ref="C727:D729" si="73">C732</f>
        <v>0</v>
      </c>
      <c r="D727" s="22">
        <f t="shared" si="73"/>
        <v>0</v>
      </c>
      <c r="E727" s="13">
        <v>0</v>
      </c>
      <c r="F727" s="57"/>
    </row>
    <row r="728" spans="1:6" x14ac:dyDescent="0.2">
      <c r="A728" s="10"/>
      <c r="B728" s="1" t="s">
        <v>159</v>
      </c>
      <c r="C728" s="25">
        <f t="shared" si="73"/>
        <v>314149356</v>
      </c>
      <c r="D728" s="22">
        <f t="shared" si="73"/>
        <v>0</v>
      </c>
      <c r="E728" s="13">
        <f t="shared" si="71"/>
        <v>0</v>
      </c>
      <c r="F728" s="57"/>
    </row>
    <row r="729" spans="1:6" x14ac:dyDescent="0.2">
      <c r="A729" s="10"/>
      <c r="B729" s="1" t="s">
        <v>160</v>
      </c>
      <c r="C729" s="22">
        <f t="shared" si="73"/>
        <v>10500</v>
      </c>
      <c r="D729" s="22">
        <f t="shared" si="73"/>
        <v>0</v>
      </c>
      <c r="E729" s="13">
        <v>0</v>
      </c>
      <c r="F729" s="57"/>
    </row>
    <row r="730" spans="1:6" ht="63" x14ac:dyDescent="0.2">
      <c r="A730" s="11"/>
      <c r="B730" s="9" t="s">
        <v>134</v>
      </c>
      <c r="C730" s="22">
        <f>C732+C733+C734</f>
        <v>314159856</v>
      </c>
      <c r="D730" s="22">
        <f>D732+D733+D734</f>
        <v>0</v>
      </c>
      <c r="E730" s="13">
        <f t="shared" si="71"/>
        <v>0</v>
      </c>
      <c r="F730" s="57"/>
    </row>
    <row r="731" spans="1:6" x14ac:dyDescent="0.2">
      <c r="A731" s="11"/>
      <c r="B731" s="1" t="s">
        <v>157</v>
      </c>
      <c r="C731" s="22"/>
      <c r="D731" s="21"/>
      <c r="E731" s="13"/>
      <c r="F731" s="57"/>
    </row>
    <row r="732" spans="1:6" x14ac:dyDescent="0.2">
      <c r="A732" s="10" t="s">
        <v>0</v>
      </c>
      <c r="B732" s="1" t="s">
        <v>158</v>
      </c>
      <c r="C732" s="22">
        <v>0</v>
      </c>
      <c r="D732" s="17">
        <v>0</v>
      </c>
      <c r="E732" s="13">
        <v>0</v>
      </c>
      <c r="F732" s="57"/>
    </row>
    <row r="733" spans="1:6" x14ac:dyDescent="0.2">
      <c r="A733" s="10" t="s">
        <v>0</v>
      </c>
      <c r="B733" s="1" t="s">
        <v>159</v>
      </c>
      <c r="C733" s="22">
        <v>314149356</v>
      </c>
      <c r="D733" s="17">
        <v>0</v>
      </c>
      <c r="E733" s="13">
        <f t="shared" si="71"/>
        <v>0</v>
      </c>
      <c r="F733" s="57"/>
    </row>
    <row r="734" spans="1:6" x14ac:dyDescent="0.2">
      <c r="A734" s="10" t="s">
        <v>0</v>
      </c>
      <c r="B734" s="1" t="s">
        <v>160</v>
      </c>
      <c r="C734" s="22">
        <v>10500</v>
      </c>
      <c r="D734" s="22">
        <v>0</v>
      </c>
      <c r="E734" s="13">
        <v>0</v>
      </c>
      <c r="F734" s="57"/>
    </row>
    <row r="735" spans="1:6" ht="47.25" x14ac:dyDescent="0.2">
      <c r="A735" s="10" t="s">
        <v>126</v>
      </c>
      <c r="B735" s="28" t="s">
        <v>136</v>
      </c>
      <c r="C735" s="22">
        <f>C737+C738+C739</f>
        <v>27796800</v>
      </c>
      <c r="D735" s="22">
        <f>D737+D738+D739</f>
        <v>2200000</v>
      </c>
      <c r="E735" s="13">
        <f t="shared" si="71"/>
        <v>7.9145800955505665</v>
      </c>
      <c r="F735" s="57"/>
    </row>
    <row r="736" spans="1:6" x14ac:dyDescent="0.2">
      <c r="A736" s="10"/>
      <c r="B736" s="1" t="s">
        <v>157</v>
      </c>
      <c r="C736" s="22"/>
      <c r="D736" s="21"/>
      <c r="E736" s="13"/>
      <c r="F736" s="57"/>
    </row>
    <row r="737" spans="1:6" x14ac:dyDescent="0.2">
      <c r="A737" s="10"/>
      <c r="B737" s="1" t="s">
        <v>158</v>
      </c>
      <c r="C737" s="22">
        <f t="shared" ref="C737:D739" si="74">C742</f>
        <v>0</v>
      </c>
      <c r="D737" s="22">
        <f t="shared" si="74"/>
        <v>0</v>
      </c>
      <c r="E737" s="13">
        <v>0</v>
      </c>
      <c r="F737" s="57"/>
    </row>
    <row r="738" spans="1:6" x14ac:dyDescent="0.2">
      <c r="A738" s="10"/>
      <c r="B738" s="1" t="s">
        <v>159</v>
      </c>
      <c r="C738" s="22">
        <f t="shared" si="74"/>
        <v>0</v>
      </c>
      <c r="D738" s="22">
        <f t="shared" si="74"/>
        <v>0</v>
      </c>
      <c r="E738" s="13">
        <v>0</v>
      </c>
      <c r="F738" s="57"/>
    </row>
    <row r="739" spans="1:6" x14ac:dyDescent="0.2">
      <c r="A739" s="10"/>
      <c r="B739" s="1" t="s">
        <v>160</v>
      </c>
      <c r="C739" s="22">
        <f t="shared" si="74"/>
        <v>27796800</v>
      </c>
      <c r="D739" s="22">
        <f t="shared" si="74"/>
        <v>2200000</v>
      </c>
      <c r="E739" s="13">
        <f t="shared" si="71"/>
        <v>7.9145800955505665</v>
      </c>
      <c r="F739" s="57"/>
    </row>
    <row r="740" spans="1:6" x14ac:dyDescent="0.2">
      <c r="A740" s="11"/>
      <c r="B740" s="9" t="s">
        <v>25</v>
      </c>
      <c r="C740" s="22">
        <f>C742+C743+C744</f>
        <v>27796800</v>
      </c>
      <c r="D740" s="22">
        <f>D742+D743+D744</f>
        <v>2200000</v>
      </c>
      <c r="E740" s="13">
        <f t="shared" si="71"/>
        <v>7.9145800955505665</v>
      </c>
      <c r="F740" s="57"/>
    </row>
    <row r="741" spans="1:6" x14ac:dyDescent="0.2">
      <c r="A741" s="11"/>
      <c r="B741" s="1" t="s">
        <v>157</v>
      </c>
      <c r="C741" s="22"/>
      <c r="D741" s="17"/>
      <c r="E741" s="13"/>
      <c r="F741" s="57"/>
    </row>
    <row r="742" spans="1:6" x14ac:dyDescent="0.2">
      <c r="A742" s="10" t="s">
        <v>0</v>
      </c>
      <c r="B742" s="1" t="s">
        <v>158</v>
      </c>
      <c r="C742" s="22">
        <v>0</v>
      </c>
      <c r="D742" s="17">
        <v>0</v>
      </c>
      <c r="E742" s="13">
        <v>0</v>
      </c>
      <c r="F742" s="57"/>
    </row>
    <row r="743" spans="1:6" x14ac:dyDescent="0.2">
      <c r="A743" s="10" t="s">
        <v>0</v>
      </c>
      <c r="B743" s="1" t="s">
        <v>159</v>
      </c>
      <c r="C743" s="22">
        <v>0</v>
      </c>
      <c r="D743" s="17">
        <v>0</v>
      </c>
      <c r="E743" s="13">
        <v>0</v>
      </c>
      <c r="F743" s="57"/>
    </row>
    <row r="744" spans="1:6" x14ac:dyDescent="0.2">
      <c r="A744" s="10" t="s">
        <v>0</v>
      </c>
      <c r="B744" s="1" t="s">
        <v>160</v>
      </c>
      <c r="C744" s="22">
        <v>27796800</v>
      </c>
      <c r="D744" s="17">
        <v>2200000</v>
      </c>
      <c r="E744" s="13">
        <f t="shared" ref="E744:E805" si="75">D744/C744*100</f>
        <v>7.9145800955505665</v>
      </c>
      <c r="F744" s="57"/>
    </row>
    <row r="745" spans="1:6" ht="63" x14ac:dyDescent="0.2">
      <c r="A745" s="7" t="s">
        <v>128</v>
      </c>
      <c r="B745" s="8" t="s">
        <v>138</v>
      </c>
      <c r="C745" s="19">
        <f>C747+C748+C749</f>
        <v>34316000</v>
      </c>
      <c r="D745" s="19">
        <f>D747+D748+D749</f>
        <v>139216.85</v>
      </c>
      <c r="E745" s="44">
        <f t="shared" si="75"/>
        <v>0.4056907856393519</v>
      </c>
      <c r="F745" s="57"/>
    </row>
    <row r="746" spans="1:6" x14ac:dyDescent="0.2">
      <c r="A746" s="7"/>
      <c r="B746" s="1" t="s">
        <v>157</v>
      </c>
      <c r="C746" s="22"/>
      <c r="D746" s="17"/>
      <c r="E746" s="13"/>
      <c r="F746" s="57"/>
    </row>
    <row r="747" spans="1:6" x14ac:dyDescent="0.2">
      <c r="A747" s="7"/>
      <c r="B747" s="2" t="s">
        <v>158</v>
      </c>
      <c r="C747" s="19">
        <f>C752+C777+C787+C797</f>
        <v>0</v>
      </c>
      <c r="D747" s="19">
        <f>D752+D777+D787+D797</f>
        <v>0</v>
      </c>
      <c r="E747" s="45">
        <v>0</v>
      </c>
      <c r="F747" s="57"/>
    </row>
    <row r="748" spans="1:6" x14ac:dyDescent="0.2">
      <c r="A748" s="7"/>
      <c r="B748" s="2" t="s">
        <v>159</v>
      </c>
      <c r="C748" s="19">
        <f>C753+C778+C788+C798</f>
        <v>16027000</v>
      </c>
      <c r="D748" s="19">
        <f>D753+D778+D788+D798</f>
        <v>139216.85</v>
      </c>
      <c r="E748" s="45">
        <f t="shared" si="75"/>
        <v>0.86863948337181018</v>
      </c>
      <c r="F748" s="57"/>
    </row>
    <row r="749" spans="1:6" x14ac:dyDescent="0.2">
      <c r="A749" s="7"/>
      <c r="B749" s="2" t="s">
        <v>160</v>
      </c>
      <c r="C749" s="19">
        <f>C754+C779+C794+C799</f>
        <v>18289000</v>
      </c>
      <c r="D749" s="19">
        <f>D754+D779+D794+D799</f>
        <v>0</v>
      </c>
      <c r="E749" s="45">
        <f t="shared" si="75"/>
        <v>0</v>
      </c>
      <c r="F749" s="57"/>
    </row>
    <row r="750" spans="1:6" x14ac:dyDescent="0.2">
      <c r="A750" s="10" t="s">
        <v>130</v>
      </c>
      <c r="B750" s="28" t="s">
        <v>173</v>
      </c>
      <c r="C750" s="22">
        <f>C752+C753+C754</f>
        <v>26468600</v>
      </c>
      <c r="D750" s="22">
        <f>D752+D753+D754</f>
        <v>0</v>
      </c>
      <c r="E750" s="13">
        <f t="shared" si="75"/>
        <v>0</v>
      </c>
      <c r="F750" s="57"/>
    </row>
    <row r="751" spans="1:6" x14ac:dyDescent="0.2">
      <c r="A751" s="10"/>
      <c r="B751" s="1" t="s">
        <v>157</v>
      </c>
      <c r="C751" s="22"/>
      <c r="D751" s="17"/>
      <c r="E751" s="13"/>
      <c r="F751" s="57"/>
    </row>
    <row r="752" spans="1:6" x14ac:dyDescent="0.2">
      <c r="A752" s="10"/>
      <c r="B752" s="1" t="s">
        <v>158</v>
      </c>
      <c r="C752" s="22">
        <f>C757+C762+C85</f>
        <v>0</v>
      </c>
      <c r="D752" s="22">
        <f>D757+D762+D85</f>
        <v>0</v>
      </c>
      <c r="E752" s="13">
        <v>0</v>
      </c>
      <c r="F752" s="57"/>
    </row>
    <row r="753" spans="1:6" x14ac:dyDescent="0.2">
      <c r="A753" s="10"/>
      <c r="B753" s="1" t="s">
        <v>159</v>
      </c>
      <c r="C753" s="22">
        <f>C758+C763+C768+C773</f>
        <v>8531600</v>
      </c>
      <c r="D753" s="22">
        <f>D758+D763+D768+D773</f>
        <v>0</v>
      </c>
      <c r="E753" s="13">
        <v>0</v>
      </c>
      <c r="F753" s="57"/>
    </row>
    <row r="754" spans="1:6" x14ac:dyDescent="0.2">
      <c r="A754" s="10"/>
      <c r="B754" s="1" t="s">
        <v>160</v>
      </c>
      <c r="C754" s="22">
        <f>C759+C764+C769+C774</f>
        <v>17937000</v>
      </c>
      <c r="D754" s="22">
        <f>D759+D764+D769+D774</f>
        <v>0</v>
      </c>
      <c r="E754" s="13">
        <f t="shared" si="75"/>
        <v>0</v>
      </c>
      <c r="F754" s="57"/>
    </row>
    <row r="755" spans="1:6" ht="31.5" x14ac:dyDescent="0.2">
      <c r="A755" s="11"/>
      <c r="B755" s="9" t="s">
        <v>140</v>
      </c>
      <c r="C755" s="22">
        <f>C757+C758+C759</f>
        <v>16795000</v>
      </c>
      <c r="D755" s="17">
        <f>D757+D758+D759</f>
        <v>0</v>
      </c>
      <c r="E755" s="13">
        <f t="shared" si="75"/>
        <v>0</v>
      </c>
      <c r="F755" s="57"/>
    </row>
    <row r="756" spans="1:6" x14ac:dyDescent="0.2">
      <c r="A756" s="11"/>
      <c r="B756" s="1" t="s">
        <v>157</v>
      </c>
      <c r="C756" s="22"/>
      <c r="D756" s="17"/>
      <c r="E756" s="13"/>
      <c r="F756" s="57"/>
    </row>
    <row r="757" spans="1:6" x14ac:dyDescent="0.2">
      <c r="A757" s="10" t="s">
        <v>0</v>
      </c>
      <c r="B757" s="1" t="s">
        <v>158</v>
      </c>
      <c r="C757" s="22">
        <v>0</v>
      </c>
      <c r="D757" s="17">
        <v>0</v>
      </c>
      <c r="E757" s="13">
        <v>0</v>
      </c>
      <c r="F757" s="57"/>
    </row>
    <row r="758" spans="1:6" x14ac:dyDescent="0.2">
      <c r="A758" s="10" t="s">
        <v>0</v>
      </c>
      <c r="B758" s="1" t="s">
        <v>159</v>
      </c>
      <c r="C758" s="22">
        <v>0</v>
      </c>
      <c r="D758" s="17">
        <v>0</v>
      </c>
      <c r="E758" s="13">
        <v>0</v>
      </c>
      <c r="F758" s="57"/>
    </row>
    <row r="759" spans="1:6" x14ac:dyDescent="0.2">
      <c r="A759" s="10" t="s">
        <v>0</v>
      </c>
      <c r="B759" s="1" t="s">
        <v>160</v>
      </c>
      <c r="C759" s="22">
        <v>16795000</v>
      </c>
      <c r="D759" s="17">
        <v>0</v>
      </c>
      <c r="E759" s="13">
        <f t="shared" si="75"/>
        <v>0</v>
      </c>
      <c r="F759" s="57"/>
    </row>
    <row r="760" spans="1:6" ht="78.75" x14ac:dyDescent="0.2">
      <c r="A760" s="10" t="s">
        <v>0</v>
      </c>
      <c r="B760" s="9" t="s">
        <v>141</v>
      </c>
      <c r="C760" s="22">
        <f>C762+C763+C764</f>
        <v>102000</v>
      </c>
      <c r="D760" s="22">
        <f>D762+D763+D764</f>
        <v>0</v>
      </c>
      <c r="E760" s="13">
        <f t="shared" si="75"/>
        <v>0</v>
      </c>
      <c r="F760" s="57"/>
    </row>
    <row r="761" spans="1:6" x14ac:dyDescent="0.2">
      <c r="A761" s="10" t="s">
        <v>0</v>
      </c>
      <c r="B761" s="1" t="s">
        <v>157</v>
      </c>
      <c r="C761" s="22"/>
      <c r="D761" s="17"/>
      <c r="E761" s="13"/>
      <c r="F761" s="57"/>
    </row>
    <row r="762" spans="1:6" x14ac:dyDescent="0.2">
      <c r="A762" s="10" t="s">
        <v>0</v>
      </c>
      <c r="B762" s="1" t="s">
        <v>158</v>
      </c>
      <c r="C762" s="22">
        <v>0</v>
      </c>
      <c r="D762" s="17">
        <v>0</v>
      </c>
      <c r="E762" s="13">
        <v>0</v>
      </c>
      <c r="F762" s="57"/>
    </row>
    <row r="763" spans="1:6" x14ac:dyDescent="0.2">
      <c r="A763" s="10" t="s">
        <v>0</v>
      </c>
      <c r="B763" s="1" t="s">
        <v>159</v>
      </c>
      <c r="C763" s="22">
        <v>0</v>
      </c>
      <c r="D763" s="17">
        <v>0</v>
      </c>
      <c r="E763" s="13">
        <v>0</v>
      </c>
      <c r="F763" s="57"/>
    </row>
    <row r="764" spans="1:6" x14ac:dyDescent="0.2">
      <c r="A764" s="10" t="s">
        <v>0</v>
      </c>
      <c r="B764" s="1" t="s">
        <v>160</v>
      </c>
      <c r="C764" s="22">
        <v>102000</v>
      </c>
      <c r="D764" s="17">
        <v>0</v>
      </c>
      <c r="E764" s="13">
        <f t="shared" si="75"/>
        <v>0</v>
      </c>
      <c r="F764" s="57"/>
    </row>
    <row r="765" spans="1:6" ht="47.25" x14ac:dyDescent="0.2">
      <c r="A765" s="10" t="s">
        <v>0</v>
      </c>
      <c r="B765" s="9" t="s">
        <v>142</v>
      </c>
      <c r="C765" s="22">
        <f>C767+C768+C769</f>
        <v>8571600</v>
      </c>
      <c r="D765" s="22">
        <f>D767+D768+D769</f>
        <v>0</v>
      </c>
      <c r="E765" s="13">
        <f t="shared" si="75"/>
        <v>0</v>
      </c>
      <c r="F765" s="57"/>
    </row>
    <row r="766" spans="1:6" x14ac:dyDescent="0.2">
      <c r="A766" s="10" t="s">
        <v>0</v>
      </c>
      <c r="B766" s="1" t="s">
        <v>157</v>
      </c>
      <c r="C766" s="22"/>
      <c r="D766" s="17"/>
      <c r="E766" s="13"/>
      <c r="F766" s="57"/>
    </row>
    <row r="767" spans="1:6" x14ac:dyDescent="0.2">
      <c r="A767" s="10" t="s">
        <v>0</v>
      </c>
      <c r="B767" s="1" t="s">
        <v>158</v>
      </c>
      <c r="C767" s="22">
        <v>0</v>
      </c>
      <c r="D767" s="17">
        <v>0</v>
      </c>
      <c r="E767" s="13">
        <v>0</v>
      </c>
      <c r="F767" s="57"/>
    </row>
    <row r="768" spans="1:6" x14ac:dyDescent="0.2">
      <c r="A768" s="10" t="s">
        <v>0</v>
      </c>
      <c r="B768" s="1" t="s">
        <v>159</v>
      </c>
      <c r="C768" s="22">
        <v>8531600</v>
      </c>
      <c r="D768" s="17">
        <v>0</v>
      </c>
      <c r="E768" s="13">
        <f t="shared" si="75"/>
        <v>0</v>
      </c>
      <c r="F768" s="57"/>
    </row>
    <row r="769" spans="1:6" x14ac:dyDescent="0.2">
      <c r="A769" s="10" t="s">
        <v>0</v>
      </c>
      <c r="B769" s="1" t="s">
        <v>160</v>
      </c>
      <c r="C769" s="22">
        <v>40000</v>
      </c>
      <c r="D769" s="17">
        <v>0</v>
      </c>
      <c r="E769" s="13">
        <f t="shared" si="75"/>
        <v>0</v>
      </c>
      <c r="F769" s="57"/>
    </row>
    <row r="770" spans="1:6" ht="47.25" x14ac:dyDescent="0.2">
      <c r="A770" s="10" t="s">
        <v>0</v>
      </c>
      <c r="B770" s="9" t="s">
        <v>143</v>
      </c>
      <c r="C770" s="22">
        <f>C772+C773+C774</f>
        <v>1000000</v>
      </c>
      <c r="D770" s="22">
        <f>D772+D773+D774</f>
        <v>0</v>
      </c>
      <c r="E770" s="13">
        <f t="shared" si="75"/>
        <v>0</v>
      </c>
      <c r="F770" s="57"/>
    </row>
    <row r="771" spans="1:6" x14ac:dyDescent="0.2">
      <c r="A771" s="10" t="s">
        <v>0</v>
      </c>
      <c r="B771" s="1" t="s">
        <v>157</v>
      </c>
      <c r="C771" s="19"/>
      <c r="D771" s="17"/>
      <c r="E771" s="13"/>
      <c r="F771" s="57"/>
    </row>
    <row r="772" spans="1:6" x14ac:dyDescent="0.2">
      <c r="A772" s="10" t="s">
        <v>0</v>
      </c>
      <c r="B772" s="1" t="s">
        <v>158</v>
      </c>
      <c r="C772" s="22">
        <v>0</v>
      </c>
      <c r="D772" s="17">
        <v>0</v>
      </c>
      <c r="E772" s="13">
        <v>0</v>
      </c>
      <c r="F772" s="57"/>
    </row>
    <row r="773" spans="1:6" x14ac:dyDescent="0.2">
      <c r="A773" s="10" t="s">
        <v>0</v>
      </c>
      <c r="B773" s="1" t="s">
        <v>159</v>
      </c>
      <c r="C773" s="22">
        <v>0</v>
      </c>
      <c r="D773" s="17">
        <v>0</v>
      </c>
      <c r="E773" s="13">
        <v>0</v>
      </c>
      <c r="F773" s="57"/>
    </row>
    <row r="774" spans="1:6" x14ac:dyDescent="0.2">
      <c r="A774" s="10" t="s">
        <v>0</v>
      </c>
      <c r="B774" s="1" t="s">
        <v>160</v>
      </c>
      <c r="C774" s="22">
        <v>1000000</v>
      </c>
      <c r="D774" s="17">
        <v>0</v>
      </c>
      <c r="E774" s="13">
        <f t="shared" si="75"/>
        <v>0</v>
      </c>
      <c r="F774" s="57"/>
    </row>
    <row r="775" spans="1:6" ht="47.25" x14ac:dyDescent="0.2">
      <c r="A775" s="10" t="s">
        <v>133</v>
      </c>
      <c r="B775" s="28" t="s">
        <v>174</v>
      </c>
      <c r="C775" s="22">
        <f>C777+C778+C779</f>
        <v>250000</v>
      </c>
      <c r="D775" s="22">
        <f>D777+D778+D779</f>
        <v>0</v>
      </c>
      <c r="E775" s="13">
        <f t="shared" si="75"/>
        <v>0</v>
      </c>
      <c r="F775" s="57"/>
    </row>
    <row r="776" spans="1:6" x14ac:dyDescent="0.2">
      <c r="A776" s="10"/>
      <c r="B776" s="1" t="s">
        <v>157</v>
      </c>
      <c r="C776" s="22"/>
      <c r="D776" s="21"/>
      <c r="E776" s="13"/>
      <c r="F776" s="57"/>
    </row>
    <row r="777" spans="1:6" x14ac:dyDescent="0.2">
      <c r="A777" s="10"/>
      <c r="B777" s="1" t="s">
        <v>158</v>
      </c>
      <c r="C777" s="22">
        <f t="shared" ref="C777:D779" si="76">C782</f>
        <v>0</v>
      </c>
      <c r="D777" s="22">
        <f t="shared" si="76"/>
        <v>0</v>
      </c>
      <c r="E777" s="13">
        <v>0</v>
      </c>
      <c r="F777" s="57"/>
    </row>
    <row r="778" spans="1:6" x14ac:dyDescent="0.2">
      <c r="A778" s="10"/>
      <c r="B778" s="1" t="s">
        <v>159</v>
      </c>
      <c r="C778" s="22">
        <f t="shared" si="76"/>
        <v>0</v>
      </c>
      <c r="D778" s="22">
        <f t="shared" si="76"/>
        <v>0</v>
      </c>
      <c r="E778" s="13">
        <v>0</v>
      </c>
      <c r="F778" s="57"/>
    </row>
    <row r="779" spans="1:6" x14ac:dyDescent="0.2">
      <c r="A779" s="10"/>
      <c r="B779" s="1" t="s">
        <v>160</v>
      </c>
      <c r="C779" s="22">
        <f t="shared" si="76"/>
        <v>250000</v>
      </c>
      <c r="D779" s="22">
        <f t="shared" si="76"/>
        <v>0</v>
      </c>
      <c r="E779" s="13">
        <f t="shared" si="75"/>
        <v>0</v>
      </c>
      <c r="F779" s="57"/>
    </row>
    <row r="780" spans="1:6" ht="31.5" x14ac:dyDescent="0.2">
      <c r="A780" s="11"/>
      <c r="B780" s="9" t="s">
        <v>144</v>
      </c>
      <c r="C780" s="22">
        <f>C782+C783+C784</f>
        <v>250000</v>
      </c>
      <c r="D780" s="22">
        <f>D782+D783+D784</f>
        <v>0</v>
      </c>
      <c r="E780" s="13">
        <f t="shared" si="75"/>
        <v>0</v>
      </c>
      <c r="F780" s="57"/>
    </row>
    <row r="781" spans="1:6" x14ac:dyDescent="0.2">
      <c r="A781" s="11"/>
      <c r="B781" s="1" t="s">
        <v>157</v>
      </c>
      <c r="C781" s="22"/>
      <c r="D781" s="21"/>
      <c r="E781" s="13"/>
      <c r="F781" s="57"/>
    </row>
    <row r="782" spans="1:6" x14ac:dyDescent="0.2">
      <c r="A782" s="10" t="s">
        <v>0</v>
      </c>
      <c r="B782" s="1" t="s">
        <v>158</v>
      </c>
      <c r="C782" s="22">
        <v>0</v>
      </c>
      <c r="D782" s="17">
        <v>0</v>
      </c>
      <c r="E782" s="13">
        <v>0</v>
      </c>
      <c r="F782" s="57"/>
    </row>
    <row r="783" spans="1:6" x14ac:dyDescent="0.2">
      <c r="A783" s="10" t="s">
        <v>0</v>
      </c>
      <c r="B783" s="1" t="s">
        <v>159</v>
      </c>
      <c r="C783" s="22">
        <v>0</v>
      </c>
      <c r="D783" s="17">
        <v>0</v>
      </c>
      <c r="E783" s="13">
        <v>0</v>
      </c>
      <c r="F783" s="57"/>
    </row>
    <row r="784" spans="1:6" x14ac:dyDescent="0.2">
      <c r="A784" s="10" t="s">
        <v>0</v>
      </c>
      <c r="B784" s="1" t="s">
        <v>160</v>
      </c>
      <c r="C784" s="22">
        <v>250000</v>
      </c>
      <c r="D784" s="17">
        <v>0</v>
      </c>
      <c r="E784" s="13">
        <f t="shared" si="75"/>
        <v>0</v>
      </c>
      <c r="F784" s="57"/>
    </row>
    <row r="785" spans="1:6" ht="31.5" x14ac:dyDescent="0.2">
      <c r="A785" s="10" t="s">
        <v>135</v>
      </c>
      <c r="B785" s="28" t="s">
        <v>175</v>
      </c>
      <c r="C785" s="22">
        <f>C787+C788+C789</f>
        <v>6202000</v>
      </c>
      <c r="D785" s="22">
        <f>D787+D788+D789</f>
        <v>139216.85</v>
      </c>
      <c r="E785" s="13">
        <f t="shared" si="75"/>
        <v>2.2447089648500484</v>
      </c>
      <c r="F785" s="57"/>
    </row>
    <row r="786" spans="1:6" x14ac:dyDescent="0.2">
      <c r="A786" s="7"/>
      <c r="B786" s="1" t="s">
        <v>157</v>
      </c>
      <c r="C786" s="22"/>
      <c r="D786" s="20"/>
      <c r="E786" s="13"/>
      <c r="F786" s="57"/>
    </row>
    <row r="787" spans="1:6" x14ac:dyDescent="0.2">
      <c r="A787" s="10"/>
      <c r="B787" s="1" t="s">
        <v>158</v>
      </c>
      <c r="C787" s="22">
        <f t="shared" ref="C787:D789" si="77">C792</f>
        <v>0</v>
      </c>
      <c r="D787" s="22">
        <f t="shared" si="77"/>
        <v>0</v>
      </c>
      <c r="E787" s="13">
        <v>0</v>
      </c>
      <c r="F787" s="57"/>
    </row>
    <row r="788" spans="1:6" x14ac:dyDescent="0.2">
      <c r="A788" s="10"/>
      <c r="B788" s="1" t="s">
        <v>159</v>
      </c>
      <c r="C788" s="22">
        <f t="shared" si="77"/>
        <v>6100000</v>
      </c>
      <c r="D788" s="22">
        <f t="shared" si="77"/>
        <v>139216.85</v>
      </c>
      <c r="E788" s="13">
        <f>D788/C788*100</f>
        <v>2.282243442622951</v>
      </c>
      <c r="F788" s="57"/>
    </row>
    <row r="789" spans="1:6" x14ac:dyDescent="0.2">
      <c r="A789" s="10"/>
      <c r="B789" s="1" t="s">
        <v>160</v>
      </c>
      <c r="C789" s="22">
        <f t="shared" si="77"/>
        <v>102000</v>
      </c>
      <c r="D789" s="22">
        <f t="shared" si="77"/>
        <v>0</v>
      </c>
      <c r="E789" s="13">
        <f>D789/C789*100</f>
        <v>0</v>
      </c>
      <c r="F789" s="57"/>
    </row>
    <row r="790" spans="1:6" ht="78.75" x14ac:dyDescent="0.2">
      <c r="A790" s="11"/>
      <c r="B790" s="9" t="s">
        <v>145</v>
      </c>
      <c r="C790" s="22">
        <f>C792+C793+C794</f>
        <v>6202000</v>
      </c>
      <c r="D790" s="22">
        <f>D792+D793+D794</f>
        <v>139216.85</v>
      </c>
      <c r="E790" s="13">
        <f t="shared" si="75"/>
        <v>2.2447089648500484</v>
      </c>
      <c r="F790" s="57"/>
    </row>
    <row r="791" spans="1:6" x14ac:dyDescent="0.2">
      <c r="A791" s="11"/>
      <c r="B791" s="1" t="s">
        <v>157</v>
      </c>
      <c r="C791" s="22"/>
      <c r="D791" s="17"/>
      <c r="E791" s="13"/>
      <c r="F791" s="57"/>
    </row>
    <row r="792" spans="1:6" x14ac:dyDescent="0.2">
      <c r="A792" s="10"/>
      <c r="B792" s="1" t="s">
        <v>158</v>
      </c>
      <c r="C792" s="22">
        <v>0</v>
      </c>
      <c r="D792" s="17">
        <v>0</v>
      </c>
      <c r="E792" s="13">
        <v>0</v>
      </c>
      <c r="F792" s="57"/>
    </row>
    <row r="793" spans="1:6" x14ac:dyDescent="0.2">
      <c r="A793" s="10"/>
      <c r="B793" s="1" t="s">
        <v>159</v>
      </c>
      <c r="C793" s="22">
        <v>6100000</v>
      </c>
      <c r="D793" s="17">
        <v>139216.85</v>
      </c>
      <c r="E793" s="13">
        <f t="shared" si="75"/>
        <v>2.282243442622951</v>
      </c>
      <c r="F793" s="57"/>
    </row>
    <row r="794" spans="1:6" x14ac:dyDescent="0.2">
      <c r="A794" s="10"/>
      <c r="B794" s="1" t="s">
        <v>160</v>
      </c>
      <c r="C794" s="22">
        <v>102000</v>
      </c>
      <c r="D794" s="17">
        <v>0</v>
      </c>
      <c r="E794" s="13">
        <f t="shared" si="75"/>
        <v>0</v>
      </c>
      <c r="F794" s="57"/>
    </row>
    <row r="795" spans="1:6" ht="63" x14ac:dyDescent="0.2">
      <c r="A795" s="10" t="s">
        <v>235</v>
      </c>
      <c r="B795" s="28" t="s">
        <v>146</v>
      </c>
      <c r="C795" s="22">
        <f>C797+C798+C799</f>
        <v>1395400</v>
      </c>
      <c r="D795" s="22">
        <f>D797+D798+D799</f>
        <v>0</v>
      </c>
      <c r="E795" s="13">
        <f t="shared" si="75"/>
        <v>0</v>
      </c>
      <c r="F795" s="57"/>
    </row>
    <row r="796" spans="1:6" x14ac:dyDescent="0.2">
      <c r="A796" s="10"/>
      <c r="B796" s="1" t="s">
        <v>157</v>
      </c>
      <c r="C796" s="22"/>
      <c r="D796" s="21"/>
      <c r="E796" s="13"/>
      <c r="F796" s="57"/>
    </row>
    <row r="797" spans="1:6" x14ac:dyDescent="0.2">
      <c r="A797" s="10"/>
      <c r="B797" s="1" t="s">
        <v>158</v>
      </c>
      <c r="C797" s="22">
        <f t="shared" ref="C797:D799" si="78">C802</f>
        <v>0</v>
      </c>
      <c r="D797" s="22">
        <f t="shared" si="78"/>
        <v>0</v>
      </c>
      <c r="E797" s="13">
        <v>0</v>
      </c>
      <c r="F797" s="57"/>
    </row>
    <row r="798" spans="1:6" x14ac:dyDescent="0.2">
      <c r="A798" s="10"/>
      <c r="B798" s="1" t="s">
        <v>159</v>
      </c>
      <c r="C798" s="22">
        <f t="shared" si="78"/>
        <v>1395400</v>
      </c>
      <c r="D798" s="22">
        <f t="shared" si="78"/>
        <v>0</v>
      </c>
      <c r="E798" s="13">
        <f t="shared" si="75"/>
        <v>0</v>
      </c>
      <c r="F798" s="57"/>
    </row>
    <row r="799" spans="1:6" x14ac:dyDescent="0.2">
      <c r="A799" s="10"/>
      <c r="B799" s="1" t="s">
        <v>160</v>
      </c>
      <c r="C799" s="22">
        <f t="shared" si="78"/>
        <v>0</v>
      </c>
      <c r="D799" s="22">
        <f t="shared" si="78"/>
        <v>0</v>
      </c>
      <c r="E799" s="13">
        <v>0</v>
      </c>
      <c r="F799" s="57"/>
    </row>
    <row r="800" spans="1:6" x14ac:dyDescent="0.2">
      <c r="A800" s="11"/>
      <c r="B800" s="9" t="s">
        <v>25</v>
      </c>
      <c r="C800" s="22">
        <f>C802+C803+C804</f>
        <v>1395400</v>
      </c>
      <c r="D800" s="22">
        <f>D802+D803+D804</f>
        <v>0</v>
      </c>
      <c r="E800" s="13">
        <f t="shared" si="75"/>
        <v>0</v>
      </c>
      <c r="F800" s="57"/>
    </row>
    <row r="801" spans="1:6" x14ac:dyDescent="0.2">
      <c r="A801" s="11"/>
      <c r="B801" s="1" t="s">
        <v>157</v>
      </c>
      <c r="C801" s="22"/>
      <c r="D801" s="21"/>
      <c r="E801" s="13"/>
      <c r="F801" s="57"/>
    </row>
    <row r="802" spans="1:6" x14ac:dyDescent="0.2">
      <c r="A802" s="10" t="s">
        <v>0</v>
      </c>
      <c r="B802" s="1" t="s">
        <v>158</v>
      </c>
      <c r="C802" s="22">
        <v>0</v>
      </c>
      <c r="D802" s="17">
        <v>0</v>
      </c>
      <c r="E802" s="13">
        <v>0</v>
      </c>
      <c r="F802" s="57"/>
    </row>
    <row r="803" spans="1:6" x14ac:dyDescent="0.2">
      <c r="A803" s="10" t="s">
        <v>0</v>
      </c>
      <c r="B803" s="1" t="s">
        <v>159</v>
      </c>
      <c r="C803" s="22">
        <v>1395400</v>
      </c>
      <c r="D803" s="17">
        <v>0</v>
      </c>
      <c r="E803" s="13">
        <f t="shared" si="75"/>
        <v>0</v>
      </c>
      <c r="F803" s="57"/>
    </row>
    <row r="804" spans="1:6" x14ac:dyDescent="0.2">
      <c r="A804" s="10" t="s">
        <v>0</v>
      </c>
      <c r="B804" s="1" t="s">
        <v>160</v>
      </c>
      <c r="C804" s="22">
        <v>0</v>
      </c>
      <c r="D804" s="17">
        <v>0</v>
      </c>
      <c r="E804" s="13">
        <v>0</v>
      </c>
      <c r="F804" s="57"/>
    </row>
    <row r="805" spans="1:6" ht="31.5" x14ac:dyDescent="0.2">
      <c r="A805" s="7" t="s">
        <v>137</v>
      </c>
      <c r="B805" s="8" t="s">
        <v>147</v>
      </c>
      <c r="C805" s="19">
        <f>C807+C808+C809</f>
        <v>147564210</v>
      </c>
      <c r="D805" s="19">
        <f>D807+D808+D809</f>
        <v>3958022.7199999997</v>
      </c>
      <c r="E805" s="44">
        <f t="shared" si="75"/>
        <v>2.6822375967722794</v>
      </c>
      <c r="F805" s="57"/>
    </row>
    <row r="806" spans="1:6" x14ac:dyDescent="0.2">
      <c r="A806" s="7"/>
      <c r="B806" s="1" t="s">
        <v>157</v>
      </c>
      <c r="C806" s="22"/>
      <c r="D806" s="20"/>
      <c r="E806" s="44"/>
      <c r="F806" s="57"/>
    </row>
    <row r="807" spans="1:6" x14ac:dyDescent="0.2">
      <c r="A807" s="7"/>
      <c r="B807" s="2" t="s">
        <v>158</v>
      </c>
      <c r="C807" s="19">
        <f>C812+C827+C842</f>
        <v>0</v>
      </c>
      <c r="D807" s="19">
        <f>D812+D827+D842</f>
        <v>0</v>
      </c>
      <c r="E807" s="44">
        <v>0</v>
      </c>
      <c r="F807" s="57"/>
    </row>
    <row r="808" spans="1:6" x14ac:dyDescent="0.2">
      <c r="A808" s="7"/>
      <c r="B808" s="2" t="s">
        <v>159</v>
      </c>
      <c r="C808" s="19">
        <f>C813+C828+C843</f>
        <v>350500</v>
      </c>
      <c r="D808" s="19">
        <f>D813+D828+D843</f>
        <v>0</v>
      </c>
      <c r="E808" s="44">
        <f t="shared" ref="E808" si="79">D808/C808*100</f>
        <v>0</v>
      </c>
      <c r="F808" s="57"/>
    </row>
    <row r="809" spans="1:6" x14ac:dyDescent="0.2">
      <c r="A809" s="7"/>
      <c r="B809" s="2" t="s">
        <v>160</v>
      </c>
      <c r="C809" s="19">
        <f>C814+C829+C849</f>
        <v>147213710</v>
      </c>
      <c r="D809" s="19">
        <f>D814+D829+D849</f>
        <v>3958022.7199999997</v>
      </c>
      <c r="E809" s="45">
        <f t="shared" ref="E809:E869" si="80">D809/C809*100</f>
        <v>2.6886237158210329</v>
      </c>
      <c r="F809" s="57"/>
    </row>
    <row r="810" spans="1:6" x14ac:dyDescent="0.2">
      <c r="A810" s="10" t="s">
        <v>139</v>
      </c>
      <c r="B810" s="28" t="s">
        <v>176</v>
      </c>
      <c r="C810" s="22">
        <f>C812+C813+C814</f>
        <v>5919100</v>
      </c>
      <c r="D810" s="22">
        <f>D812+D813+D814</f>
        <v>66168</v>
      </c>
      <c r="E810" s="13">
        <f t="shared" si="80"/>
        <v>1.1178726495582099</v>
      </c>
      <c r="F810" s="57"/>
    </row>
    <row r="811" spans="1:6" x14ac:dyDescent="0.2">
      <c r="A811" s="10"/>
      <c r="B811" s="1" t="s">
        <v>157</v>
      </c>
      <c r="C811" s="22"/>
      <c r="D811" s="21"/>
      <c r="E811" s="13"/>
      <c r="F811" s="57"/>
    </row>
    <row r="812" spans="1:6" x14ac:dyDescent="0.2">
      <c r="A812" s="10"/>
      <c r="B812" s="1" t="s">
        <v>158</v>
      </c>
      <c r="C812" s="22">
        <f t="shared" ref="C812:D814" si="81">C817+C822</f>
        <v>0</v>
      </c>
      <c r="D812" s="22">
        <f t="shared" si="81"/>
        <v>0</v>
      </c>
      <c r="E812" s="13">
        <v>0</v>
      </c>
      <c r="F812" s="57"/>
    </row>
    <row r="813" spans="1:6" x14ac:dyDescent="0.2">
      <c r="A813" s="10"/>
      <c r="B813" s="1" t="s">
        <v>159</v>
      </c>
      <c r="C813" s="22">
        <f t="shared" si="81"/>
        <v>350500</v>
      </c>
      <c r="D813" s="22">
        <f t="shared" si="81"/>
        <v>0</v>
      </c>
      <c r="E813" s="13">
        <f t="shared" si="80"/>
        <v>0</v>
      </c>
      <c r="F813" s="57"/>
    </row>
    <row r="814" spans="1:6" x14ac:dyDescent="0.2">
      <c r="A814" s="10"/>
      <c r="B814" s="1" t="s">
        <v>160</v>
      </c>
      <c r="C814" s="22">
        <f t="shared" si="81"/>
        <v>5568600</v>
      </c>
      <c r="D814" s="22">
        <f t="shared" si="81"/>
        <v>66168</v>
      </c>
      <c r="E814" s="13">
        <f t="shared" si="80"/>
        <v>1.1882340265057645</v>
      </c>
      <c r="F814" s="57"/>
    </row>
    <row r="815" spans="1:6" ht="31.5" x14ac:dyDescent="0.2">
      <c r="A815" s="11"/>
      <c r="B815" s="9" t="s">
        <v>148</v>
      </c>
      <c r="C815" s="22">
        <f>C817+C818+C819</f>
        <v>1803000</v>
      </c>
      <c r="D815" s="22">
        <f>D817+D818+D819</f>
        <v>0</v>
      </c>
      <c r="E815" s="13">
        <f t="shared" si="80"/>
        <v>0</v>
      </c>
      <c r="F815" s="57"/>
    </row>
    <row r="816" spans="1:6" x14ac:dyDescent="0.2">
      <c r="A816" s="14"/>
      <c r="B816" s="1" t="s">
        <v>157</v>
      </c>
      <c r="C816" s="22"/>
      <c r="D816" s="17"/>
      <c r="E816" s="13"/>
      <c r="F816" s="57"/>
    </row>
    <row r="817" spans="1:6" x14ac:dyDescent="0.2">
      <c r="A817" s="7" t="s">
        <v>0</v>
      </c>
      <c r="B817" s="1" t="s">
        <v>158</v>
      </c>
      <c r="C817" s="22">
        <v>0</v>
      </c>
      <c r="D817" s="17">
        <v>0</v>
      </c>
      <c r="E817" s="13">
        <v>0</v>
      </c>
      <c r="F817" s="57"/>
    </row>
    <row r="818" spans="1:6" x14ac:dyDescent="0.2">
      <c r="A818" s="10" t="s">
        <v>0</v>
      </c>
      <c r="B818" s="1" t="s">
        <v>159</v>
      </c>
      <c r="C818" s="22">
        <v>0</v>
      </c>
      <c r="D818" s="17">
        <v>0</v>
      </c>
      <c r="E818" s="13">
        <v>0</v>
      </c>
      <c r="F818" s="57"/>
    </row>
    <row r="819" spans="1:6" x14ac:dyDescent="0.2">
      <c r="A819" s="10" t="s">
        <v>0</v>
      </c>
      <c r="B819" s="1" t="s">
        <v>160</v>
      </c>
      <c r="C819" s="22">
        <v>1803000</v>
      </c>
      <c r="D819" s="17">
        <v>0</v>
      </c>
      <c r="E819" s="13">
        <f t="shared" si="80"/>
        <v>0</v>
      </c>
      <c r="F819" s="57"/>
    </row>
    <row r="820" spans="1:6" ht="63" x14ac:dyDescent="0.2">
      <c r="A820" s="10" t="s">
        <v>0</v>
      </c>
      <c r="B820" s="9" t="s">
        <v>149</v>
      </c>
      <c r="C820" s="22">
        <f>C822+C823+C824</f>
        <v>4116100</v>
      </c>
      <c r="D820" s="22">
        <f>D822+D823+D824</f>
        <v>66168</v>
      </c>
      <c r="E820" s="13">
        <f t="shared" si="80"/>
        <v>1.6075411190204318</v>
      </c>
      <c r="F820" s="57"/>
    </row>
    <row r="821" spans="1:6" x14ac:dyDescent="0.2">
      <c r="A821" s="10" t="s">
        <v>0</v>
      </c>
      <c r="B821" s="1" t="s">
        <v>157</v>
      </c>
      <c r="C821" s="22"/>
      <c r="D821" s="17"/>
      <c r="E821" s="13"/>
      <c r="F821" s="57"/>
    </row>
    <row r="822" spans="1:6" x14ac:dyDescent="0.2">
      <c r="A822" s="7" t="s">
        <v>0</v>
      </c>
      <c r="B822" s="1" t="s">
        <v>158</v>
      </c>
      <c r="C822" s="22">
        <v>0</v>
      </c>
      <c r="D822" s="17">
        <v>0</v>
      </c>
      <c r="E822" s="13">
        <v>0</v>
      </c>
      <c r="F822" s="57"/>
    </row>
    <row r="823" spans="1:6" x14ac:dyDescent="0.2">
      <c r="A823" s="10" t="s">
        <v>0</v>
      </c>
      <c r="B823" s="1" t="s">
        <v>159</v>
      </c>
      <c r="C823" s="22">
        <v>350500</v>
      </c>
      <c r="D823" s="17">
        <v>0</v>
      </c>
      <c r="E823" s="13">
        <f t="shared" si="80"/>
        <v>0</v>
      </c>
      <c r="F823" s="57"/>
    </row>
    <row r="824" spans="1:6" x14ac:dyDescent="0.2">
      <c r="A824" s="10" t="s">
        <v>0</v>
      </c>
      <c r="B824" s="1" t="s">
        <v>160</v>
      </c>
      <c r="C824" s="22">
        <v>3765600</v>
      </c>
      <c r="D824" s="17">
        <v>66168</v>
      </c>
      <c r="E824" s="13">
        <f t="shared" si="80"/>
        <v>1.7571701720841302</v>
      </c>
      <c r="F824" s="57"/>
    </row>
    <row r="825" spans="1:6" ht="31.5" x14ac:dyDescent="0.2">
      <c r="A825" s="10" t="s">
        <v>214</v>
      </c>
      <c r="B825" s="28" t="s">
        <v>177</v>
      </c>
      <c r="C825" s="22">
        <f>C830+C835</f>
        <v>12511010</v>
      </c>
      <c r="D825" s="22">
        <f>D830+D835</f>
        <v>30997.84</v>
      </c>
      <c r="E825" s="13">
        <f t="shared" si="80"/>
        <v>0.24776448903805529</v>
      </c>
      <c r="F825" s="57"/>
    </row>
    <row r="826" spans="1:6" x14ac:dyDescent="0.2">
      <c r="A826" s="10"/>
      <c r="B826" s="1" t="s">
        <v>157</v>
      </c>
      <c r="C826" s="22"/>
      <c r="D826" s="21"/>
      <c r="E826" s="13"/>
      <c r="F826" s="57"/>
    </row>
    <row r="827" spans="1:6" x14ac:dyDescent="0.2">
      <c r="A827" s="10"/>
      <c r="B827" s="1" t="s">
        <v>158</v>
      </c>
      <c r="C827" s="22">
        <f t="shared" ref="C827:D829" si="82">C832+C837</f>
        <v>0</v>
      </c>
      <c r="D827" s="22">
        <f t="shared" si="82"/>
        <v>0</v>
      </c>
      <c r="E827" s="13">
        <v>0</v>
      </c>
      <c r="F827" s="57"/>
    </row>
    <row r="828" spans="1:6" x14ac:dyDescent="0.2">
      <c r="A828" s="10"/>
      <c r="B828" s="1" t="s">
        <v>159</v>
      </c>
      <c r="C828" s="22">
        <f t="shared" si="82"/>
        <v>0</v>
      </c>
      <c r="D828" s="22">
        <f t="shared" si="82"/>
        <v>0</v>
      </c>
      <c r="E828" s="13">
        <v>0</v>
      </c>
      <c r="F828" s="57"/>
    </row>
    <row r="829" spans="1:6" x14ac:dyDescent="0.2">
      <c r="A829" s="10"/>
      <c r="B829" s="1" t="s">
        <v>160</v>
      </c>
      <c r="C829" s="22">
        <f t="shared" si="82"/>
        <v>12511010</v>
      </c>
      <c r="D829" s="22">
        <f t="shared" si="82"/>
        <v>30997.84</v>
      </c>
      <c r="E829" s="13">
        <f t="shared" si="80"/>
        <v>0.24776448903805529</v>
      </c>
      <c r="F829" s="57"/>
    </row>
    <row r="830" spans="1:6" ht="31.5" x14ac:dyDescent="0.2">
      <c r="A830" s="11"/>
      <c r="B830" s="9" t="s">
        <v>150</v>
      </c>
      <c r="C830" s="22">
        <f>C832+C833+C834</f>
        <v>3000000</v>
      </c>
      <c r="D830" s="22">
        <f>D832+D833+D834</f>
        <v>0</v>
      </c>
      <c r="E830" s="13">
        <f>D830/C830*100</f>
        <v>0</v>
      </c>
      <c r="F830" s="57"/>
    </row>
    <row r="831" spans="1:6" x14ac:dyDescent="0.2">
      <c r="A831" s="11"/>
      <c r="B831" s="1" t="s">
        <v>157</v>
      </c>
      <c r="C831" s="22"/>
      <c r="D831" s="17"/>
      <c r="E831" s="13"/>
      <c r="F831" s="57"/>
    </row>
    <row r="832" spans="1:6" x14ac:dyDescent="0.2">
      <c r="A832" s="10" t="s">
        <v>0</v>
      </c>
      <c r="B832" s="1" t="s">
        <v>158</v>
      </c>
      <c r="C832" s="22">
        <v>0</v>
      </c>
      <c r="D832" s="17">
        <v>0</v>
      </c>
      <c r="E832" s="13">
        <v>0</v>
      </c>
      <c r="F832" s="57"/>
    </row>
    <row r="833" spans="1:6" x14ac:dyDescent="0.2">
      <c r="A833" s="10" t="s">
        <v>0</v>
      </c>
      <c r="B833" s="1" t="s">
        <v>159</v>
      </c>
      <c r="C833" s="22">
        <v>0</v>
      </c>
      <c r="D833" s="17">
        <v>0</v>
      </c>
      <c r="E833" s="13">
        <v>0</v>
      </c>
      <c r="F833" s="57"/>
    </row>
    <row r="834" spans="1:6" x14ac:dyDescent="0.2">
      <c r="A834" s="10" t="s">
        <v>0</v>
      </c>
      <c r="B834" s="1" t="s">
        <v>160</v>
      </c>
      <c r="C834" s="22">
        <v>3000000</v>
      </c>
      <c r="D834" s="17">
        <v>0</v>
      </c>
      <c r="E834" s="13">
        <f t="shared" si="80"/>
        <v>0</v>
      </c>
      <c r="F834" s="57"/>
    </row>
    <row r="835" spans="1:6" ht="31.5" x14ac:dyDescent="0.2">
      <c r="A835" s="10" t="s">
        <v>0</v>
      </c>
      <c r="B835" s="9" t="s">
        <v>151</v>
      </c>
      <c r="C835" s="22">
        <f>C837+C838+C839</f>
        <v>9511010</v>
      </c>
      <c r="D835" s="22">
        <f>D837+D838+D839</f>
        <v>30997.84</v>
      </c>
      <c r="E835" s="13">
        <f t="shared" si="80"/>
        <v>0.32591533391301242</v>
      </c>
      <c r="F835" s="57"/>
    </row>
    <row r="836" spans="1:6" x14ac:dyDescent="0.2">
      <c r="A836" s="10" t="s">
        <v>0</v>
      </c>
      <c r="B836" s="1" t="s">
        <v>157</v>
      </c>
      <c r="C836" s="22"/>
      <c r="D836" s="17"/>
      <c r="E836" s="13"/>
      <c r="F836" s="57"/>
    </row>
    <row r="837" spans="1:6" x14ac:dyDescent="0.2">
      <c r="A837" s="10" t="s">
        <v>0</v>
      </c>
      <c r="B837" s="1" t="s">
        <v>158</v>
      </c>
      <c r="C837" s="22">
        <v>0</v>
      </c>
      <c r="D837" s="17">
        <v>0</v>
      </c>
      <c r="E837" s="13">
        <v>0</v>
      </c>
      <c r="F837" s="57"/>
    </row>
    <row r="838" spans="1:6" x14ac:dyDescent="0.2">
      <c r="A838" s="10" t="s">
        <v>0</v>
      </c>
      <c r="B838" s="1" t="s">
        <v>159</v>
      </c>
      <c r="C838" s="22">
        <v>0</v>
      </c>
      <c r="D838" s="17">
        <v>0</v>
      </c>
      <c r="E838" s="13">
        <v>0</v>
      </c>
      <c r="F838" s="57"/>
    </row>
    <row r="839" spans="1:6" x14ac:dyDescent="0.2">
      <c r="A839" s="10" t="s">
        <v>0</v>
      </c>
      <c r="B839" s="1" t="s">
        <v>160</v>
      </c>
      <c r="C839" s="22">
        <v>9511010</v>
      </c>
      <c r="D839" s="17">
        <v>30997.84</v>
      </c>
      <c r="E839" s="13">
        <f t="shared" si="80"/>
        <v>0.32591533391301242</v>
      </c>
      <c r="F839" s="57"/>
    </row>
    <row r="840" spans="1:6" ht="47.25" x14ac:dyDescent="0.2">
      <c r="A840" s="10" t="s">
        <v>215</v>
      </c>
      <c r="B840" s="28" t="s">
        <v>152</v>
      </c>
      <c r="C840" s="22">
        <f>C842+C843+C844</f>
        <v>129134100</v>
      </c>
      <c r="D840" s="22">
        <f>D842+D843+D844</f>
        <v>3860856.88</v>
      </c>
      <c r="E840" s="13">
        <f t="shared" si="80"/>
        <v>2.9898043042077962</v>
      </c>
      <c r="F840" s="57"/>
    </row>
    <row r="841" spans="1:6" x14ac:dyDescent="0.2">
      <c r="A841" s="11"/>
      <c r="B841" s="1" t="s">
        <v>157</v>
      </c>
      <c r="C841" s="22"/>
      <c r="D841" s="21"/>
      <c r="E841" s="13"/>
      <c r="F841" s="57"/>
    </row>
    <row r="842" spans="1:6" x14ac:dyDescent="0.2">
      <c r="A842" s="10"/>
      <c r="B842" s="1" t="s">
        <v>158</v>
      </c>
      <c r="C842" s="22">
        <f t="shared" ref="C842:D844" si="83">C847</f>
        <v>0</v>
      </c>
      <c r="D842" s="22">
        <f t="shared" si="83"/>
        <v>0</v>
      </c>
      <c r="E842" s="13">
        <v>0</v>
      </c>
      <c r="F842" s="57"/>
    </row>
    <row r="843" spans="1:6" x14ac:dyDescent="0.2">
      <c r="A843" s="10"/>
      <c r="B843" s="1" t="s">
        <v>159</v>
      </c>
      <c r="C843" s="22">
        <f t="shared" si="83"/>
        <v>0</v>
      </c>
      <c r="D843" s="22">
        <f t="shared" si="83"/>
        <v>0</v>
      </c>
      <c r="E843" s="13">
        <v>0</v>
      </c>
      <c r="F843" s="57"/>
    </row>
    <row r="844" spans="1:6" x14ac:dyDescent="0.2">
      <c r="A844" s="10"/>
      <c r="B844" s="1" t="s">
        <v>160</v>
      </c>
      <c r="C844" s="22">
        <f t="shared" si="83"/>
        <v>129134100</v>
      </c>
      <c r="D844" s="22">
        <f t="shared" si="83"/>
        <v>3860856.88</v>
      </c>
      <c r="E844" s="13">
        <f t="shared" si="80"/>
        <v>2.9898043042077962</v>
      </c>
      <c r="F844" s="57"/>
    </row>
    <row r="845" spans="1:6" x14ac:dyDescent="0.2">
      <c r="A845" s="10"/>
      <c r="B845" s="9" t="s">
        <v>25</v>
      </c>
      <c r="C845" s="22">
        <f>C847+C848+C849</f>
        <v>129134100</v>
      </c>
      <c r="D845" s="22">
        <f>D847+D848+D849</f>
        <v>3860856.88</v>
      </c>
      <c r="E845" s="13">
        <f t="shared" si="80"/>
        <v>2.9898043042077962</v>
      </c>
      <c r="F845" s="57"/>
    </row>
    <row r="846" spans="1:6" x14ac:dyDescent="0.2">
      <c r="A846" s="11"/>
      <c r="B846" s="1" t="s">
        <v>157</v>
      </c>
      <c r="C846" s="22"/>
      <c r="D846" s="17"/>
      <c r="E846" s="13"/>
      <c r="F846" s="57"/>
    </row>
    <row r="847" spans="1:6" x14ac:dyDescent="0.2">
      <c r="A847" s="10" t="s">
        <v>0</v>
      </c>
      <c r="B847" s="1" t="s">
        <v>158</v>
      </c>
      <c r="C847" s="22">
        <v>0</v>
      </c>
      <c r="D847" s="17">
        <v>0</v>
      </c>
      <c r="E847" s="13">
        <v>0</v>
      </c>
      <c r="F847" s="57"/>
    </row>
    <row r="848" spans="1:6" x14ac:dyDescent="0.2">
      <c r="A848" s="10" t="s">
        <v>0</v>
      </c>
      <c r="B848" s="1" t="s">
        <v>159</v>
      </c>
      <c r="C848" s="22">
        <v>0</v>
      </c>
      <c r="D848" s="17">
        <v>0</v>
      </c>
      <c r="E848" s="13">
        <v>0</v>
      </c>
      <c r="F848" s="57"/>
    </row>
    <row r="849" spans="1:6" x14ac:dyDescent="0.2">
      <c r="A849" s="10" t="s">
        <v>0</v>
      </c>
      <c r="B849" s="1" t="s">
        <v>160</v>
      </c>
      <c r="C849" s="22">
        <v>129134100</v>
      </c>
      <c r="D849" s="17">
        <v>3860856.88</v>
      </c>
      <c r="E849" s="13">
        <f t="shared" si="80"/>
        <v>2.9898043042077962</v>
      </c>
      <c r="F849" s="57"/>
    </row>
    <row r="850" spans="1:6" ht="31.5" x14ac:dyDescent="0.2">
      <c r="A850" s="7" t="s">
        <v>211</v>
      </c>
      <c r="B850" s="8" t="s">
        <v>153</v>
      </c>
      <c r="C850" s="19">
        <f>C852+C853+C854</f>
        <v>1150596220</v>
      </c>
      <c r="D850" s="19">
        <f>D852+D853+D854</f>
        <v>20486337.670000002</v>
      </c>
      <c r="E850" s="44">
        <f t="shared" si="80"/>
        <v>1.780497564123755</v>
      </c>
      <c r="F850" s="57"/>
    </row>
    <row r="851" spans="1:6" x14ac:dyDescent="0.2">
      <c r="A851" s="7"/>
      <c r="B851" s="1" t="s">
        <v>157</v>
      </c>
      <c r="C851" s="22"/>
      <c r="D851" s="20"/>
      <c r="E851" s="13"/>
      <c r="F851" s="57"/>
    </row>
    <row r="852" spans="1:6" x14ac:dyDescent="0.2">
      <c r="A852" s="7"/>
      <c r="B852" s="2" t="s">
        <v>158</v>
      </c>
      <c r="C852" s="19">
        <f t="shared" ref="C852:D854" si="84">C857</f>
        <v>138065270</v>
      </c>
      <c r="D852" s="19">
        <f t="shared" si="84"/>
        <v>0</v>
      </c>
      <c r="E852" s="45">
        <f t="shared" si="80"/>
        <v>0</v>
      </c>
      <c r="F852" s="57"/>
    </row>
    <row r="853" spans="1:6" x14ac:dyDescent="0.2">
      <c r="A853" s="7"/>
      <c r="B853" s="2" t="s">
        <v>159</v>
      </c>
      <c r="C853" s="19">
        <f t="shared" si="84"/>
        <v>200976290</v>
      </c>
      <c r="D853" s="19">
        <f t="shared" si="84"/>
        <v>0</v>
      </c>
      <c r="E853" s="45">
        <f t="shared" si="80"/>
        <v>0</v>
      </c>
      <c r="F853" s="57"/>
    </row>
    <row r="854" spans="1:6" x14ac:dyDescent="0.2">
      <c r="A854" s="7"/>
      <c r="B854" s="2" t="s">
        <v>160</v>
      </c>
      <c r="C854" s="19">
        <f t="shared" si="84"/>
        <v>811554660</v>
      </c>
      <c r="D854" s="19">
        <f t="shared" si="84"/>
        <v>20486337.670000002</v>
      </c>
      <c r="E854" s="45">
        <f t="shared" si="80"/>
        <v>2.5243324546987389</v>
      </c>
      <c r="F854" s="57"/>
    </row>
    <row r="855" spans="1:6" ht="47.25" x14ac:dyDescent="0.2">
      <c r="A855" s="10" t="s">
        <v>213</v>
      </c>
      <c r="B855" s="28" t="s">
        <v>251</v>
      </c>
      <c r="C855" s="22">
        <f>C857+C858+C859</f>
        <v>1150596220</v>
      </c>
      <c r="D855" s="22">
        <f>D857+D858+D859</f>
        <v>20486337.670000002</v>
      </c>
      <c r="E855" s="13">
        <f t="shared" si="80"/>
        <v>1.780497564123755</v>
      </c>
      <c r="F855" s="57"/>
    </row>
    <row r="856" spans="1:6" x14ac:dyDescent="0.2">
      <c r="A856" s="10"/>
      <c r="B856" s="1" t="s">
        <v>157</v>
      </c>
      <c r="C856" s="19"/>
      <c r="D856" s="20"/>
      <c r="E856" s="13"/>
      <c r="F856" s="57"/>
    </row>
    <row r="857" spans="1:6" x14ac:dyDescent="0.2">
      <c r="A857" s="10"/>
      <c r="B857" s="1" t="s">
        <v>158</v>
      </c>
      <c r="C857" s="22">
        <f t="shared" ref="C857:D859" si="85">C862+C867</f>
        <v>138065270</v>
      </c>
      <c r="D857" s="22">
        <f t="shared" si="85"/>
        <v>0</v>
      </c>
      <c r="E857" s="13">
        <f t="shared" si="80"/>
        <v>0</v>
      </c>
      <c r="F857" s="57"/>
    </row>
    <row r="858" spans="1:6" x14ac:dyDescent="0.2">
      <c r="A858" s="10"/>
      <c r="B858" s="1" t="s">
        <v>159</v>
      </c>
      <c r="C858" s="22">
        <f t="shared" si="85"/>
        <v>200976290</v>
      </c>
      <c r="D858" s="22">
        <f t="shared" si="85"/>
        <v>0</v>
      </c>
      <c r="E858" s="13">
        <f t="shared" si="80"/>
        <v>0</v>
      </c>
      <c r="F858" s="57"/>
    </row>
    <row r="859" spans="1:6" x14ac:dyDescent="0.2">
      <c r="A859" s="10"/>
      <c r="B859" s="1" t="s">
        <v>160</v>
      </c>
      <c r="C859" s="22">
        <f t="shared" si="85"/>
        <v>811554660</v>
      </c>
      <c r="D859" s="22">
        <f t="shared" si="85"/>
        <v>20486337.670000002</v>
      </c>
      <c r="E859" s="13">
        <f t="shared" si="80"/>
        <v>2.5243324546987389</v>
      </c>
      <c r="F859" s="57"/>
    </row>
    <row r="860" spans="1:6" ht="37.5" customHeight="1" x14ac:dyDescent="0.2">
      <c r="A860" s="10"/>
      <c r="B860" s="9" t="s">
        <v>154</v>
      </c>
      <c r="C860" s="22">
        <f>C862+C863+C864</f>
        <v>1011136180</v>
      </c>
      <c r="D860" s="22">
        <f>D862+D863+D864</f>
        <v>20486337.670000002</v>
      </c>
      <c r="E860" s="13">
        <f t="shared" si="80"/>
        <v>2.0260710748180331</v>
      </c>
      <c r="F860" s="57"/>
    </row>
    <row r="861" spans="1:6" x14ac:dyDescent="0.2">
      <c r="A861" s="11"/>
      <c r="B861" s="1" t="s">
        <v>157</v>
      </c>
      <c r="C861" s="22"/>
      <c r="D861" s="17"/>
      <c r="E861" s="13"/>
      <c r="F861" s="57"/>
    </row>
    <row r="862" spans="1:6" x14ac:dyDescent="0.2">
      <c r="A862" s="10" t="s">
        <v>0</v>
      </c>
      <c r="B862" s="1" t="s">
        <v>158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 t="s">
        <v>0</v>
      </c>
      <c r="B863" s="1" t="s">
        <v>159</v>
      </c>
      <c r="C863" s="22">
        <v>200000000</v>
      </c>
      <c r="D863" s="17">
        <v>0</v>
      </c>
      <c r="E863" s="13">
        <f t="shared" si="80"/>
        <v>0</v>
      </c>
      <c r="F863" s="57"/>
    </row>
    <row r="864" spans="1:6" x14ac:dyDescent="0.2">
      <c r="A864" s="10" t="s">
        <v>0</v>
      </c>
      <c r="B864" s="1" t="s">
        <v>160</v>
      </c>
      <c r="C864" s="22">
        <v>811136180</v>
      </c>
      <c r="D864" s="17">
        <v>20486337.670000002</v>
      </c>
      <c r="E864" s="13">
        <f t="shared" si="80"/>
        <v>2.5256348040103451</v>
      </c>
      <c r="F864" s="57"/>
    </row>
    <row r="865" spans="1:6" ht="47.25" x14ac:dyDescent="0.2">
      <c r="A865" s="10" t="s">
        <v>0</v>
      </c>
      <c r="B865" s="9" t="s">
        <v>155</v>
      </c>
      <c r="C865" s="22">
        <f>C867+C868+C869</f>
        <v>139460040</v>
      </c>
      <c r="D865" s="22">
        <f>D867+D868+D869</f>
        <v>0</v>
      </c>
      <c r="E865" s="13">
        <f t="shared" si="80"/>
        <v>0</v>
      </c>
      <c r="F865" s="57"/>
    </row>
    <row r="866" spans="1:6" x14ac:dyDescent="0.2">
      <c r="A866" s="10" t="s">
        <v>0</v>
      </c>
      <c r="B866" s="1" t="s">
        <v>157</v>
      </c>
      <c r="C866" s="22"/>
      <c r="D866" s="21"/>
      <c r="E866" s="13"/>
      <c r="F866" s="57"/>
    </row>
    <row r="867" spans="1:6" x14ac:dyDescent="0.2">
      <c r="A867" s="10" t="s">
        <v>0</v>
      </c>
      <c r="B867" s="1" t="s">
        <v>158</v>
      </c>
      <c r="C867" s="17">
        <v>138065270</v>
      </c>
      <c r="D867" s="17">
        <v>0</v>
      </c>
      <c r="E867" s="13">
        <f t="shared" si="80"/>
        <v>0</v>
      </c>
      <c r="F867" s="57"/>
    </row>
    <row r="868" spans="1:6" x14ac:dyDescent="0.2">
      <c r="A868" s="10" t="s">
        <v>0</v>
      </c>
      <c r="B868" s="1" t="s">
        <v>159</v>
      </c>
      <c r="C868" s="17">
        <v>976290</v>
      </c>
      <c r="D868" s="17">
        <v>0</v>
      </c>
      <c r="E868" s="13">
        <f t="shared" si="80"/>
        <v>0</v>
      </c>
      <c r="F868" s="57"/>
    </row>
    <row r="869" spans="1:6" x14ac:dyDescent="0.2">
      <c r="A869" s="10" t="s">
        <v>0</v>
      </c>
      <c r="B869" s="1" t="s">
        <v>160</v>
      </c>
      <c r="C869" s="22">
        <v>418480</v>
      </c>
      <c r="D869" s="17">
        <v>0</v>
      </c>
      <c r="E869" s="13">
        <f t="shared" si="80"/>
        <v>0</v>
      </c>
      <c r="F869" s="57"/>
    </row>
    <row r="872" spans="1:6" ht="18.75" customHeight="1" x14ac:dyDescent="0.2">
      <c r="A872" s="64"/>
      <c r="B872" s="64"/>
      <c r="C872" s="24"/>
      <c r="D872" s="24"/>
      <c r="E872" s="15"/>
    </row>
    <row r="873" spans="1:6" ht="18.75" customHeight="1" x14ac:dyDescent="0.2">
      <c r="A873" s="65"/>
      <c r="B873" s="65"/>
      <c r="C873" s="24"/>
      <c r="D873" s="66"/>
      <c r="E873" s="66"/>
    </row>
  </sheetData>
  <autoFilter ref="E2:E873"/>
  <mergeCells count="6">
    <mergeCell ref="A2:E2"/>
    <mergeCell ref="A3:E3"/>
    <mergeCell ref="D5:E5"/>
    <mergeCell ref="A872:B872"/>
    <mergeCell ref="A873:B873"/>
    <mergeCell ref="D873:E873"/>
  </mergeCells>
  <pageMargins left="1.1811023622047245" right="0.39370078740157483" top="0.3937007874015748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01.02.2023</vt:lpstr>
      <vt:lpstr>'01.02.2023'!Заголовки_для_печати</vt:lpstr>
      <vt:lpstr>'01.02.2023'!Область_печати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2023-02-09T12:47:16Z</dcterms:modified>
</cp:coreProperties>
</file>