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за 2022 год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<sst xmlns="http://schemas.openxmlformats.org/spreadsheetml/2006/main" count="55" uniqueCount="55">
  <si>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</si>
  <si>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</si>
  <si>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</si>
  <si>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</si>
  <si>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</si>
  <si>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</si>
  <si>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</si>
  <si>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</si>
  <si>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</si>
  <si>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</si>
  <si>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</si>
  <si>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</si>
  <si>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</si>
  <si>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</si>
  <si>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</si>
  <si>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</si>
  <si>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</si>
  <si>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</si>
  <si>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</si>
  <si>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</si>
  <si>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</si>
  <si>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</si>
  <si>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</si>
  <si>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</si>
  <si>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</si>
  <si>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</si>
  <si>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</si>
  <si>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</si>
  <si>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</si>
  <si>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</si>
  <si>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</si>
  <si>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Социально-культурная сфера</t>
  </si>
  <si>
    <t xml:space="preserve">     Образование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</si>
  <si>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</si>
  <si>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</si>
  <si>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</si>
  <si>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 xml:space="preserve">      Культура и кинематография</t>
  </si>
  <si>
    <t>Расходы</t>
  </si>
  <si>
    <t>Всего расходов</t>
  </si>
  <si>
    <t>Дивиденды по акциям</t>
  </si>
  <si>
    <t>расходы за счет средств вышестоящих бюджетов различных уровней</t>
  </si>
  <si>
    <t>Налог, взимаемый в связи с применением упрощенной системы налогообложения</t>
  </si>
  <si>
    <t xml:space="preserve">Обслуживание  государственного  (муниципального)  долга </t>
  </si>
  <si>
    <t>расходы по адресной инвестиционной программе за счет средств бюджетов всех  уровней</t>
  </si>
  <si>
    <t>из них межбюджетные трансферты в соответствии со статьей 217 Бюджетного Кодекса РФ</t>
  </si>
  <si>
    <t xml:space="preserve">Справочно: </t>
  </si>
  <si>
    <t>Доходы от предоставления на платной основе парковок</t>
  </si>
  <si>
    <t>Платежи от государственных и муниципальных унитарных предприятий</t>
  </si>
  <si>
    <t xml:space="preserve">Отклонение                   (млн.руб.) </t>
  </si>
  <si>
    <t>% исполнения</t>
  </si>
  <si>
    <t>Первоначальный план на 2022 год                        (млн. рублей)</t>
  </si>
  <si>
    <t>План на 2022 год с учетом изменений (млн рублей)</t>
  </si>
  <si>
    <t>Исполнено за 2022 год</t>
  </si>
  <si>
    <t>5=4-3</t>
  </si>
  <si>
    <t>Сведения о бюджете города Чебоксары за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</si>
</sst>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" fontId="32" fillId="0" borderId="1">
      <alignment horizontal="center" vertical="top" shrinkToFi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50" fillId="0" borderId="11" xfId="43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51" fillId="0" borderId="11" xfId="43" applyFont="1" applyBorder="1" applyAlignment="1">
      <alignment/>
    </xf>
    <xf numFmtId="0" fontId="51" fillId="0" borderId="11" xfId="43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2" xfId="0" applyNumberFormat="1" applyFont="1" applyFill="1" applyBorder="1" applyAlignment="1">
      <alignment horizontal="right" wrapText="1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wrapText="1"/>
    </xf>
    <xf numFmtId="172" fontId="50" fillId="33" borderId="12" xfId="43" applyNumberFormat="1" applyFont="1" applyFill="1" applyBorder="1" applyAlignment="1">
      <alignment horizontal="right" vertical="center" wrapText="1"/>
    </xf>
    <xf numFmtId="172" fontId="3" fillId="33" borderId="12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 vertical="center"/>
    </xf>
    <xf numFmtId="172" fontId="3" fillId="33" borderId="13" xfId="0" applyNumberFormat="1" applyFont="1" applyFill="1" applyBorder="1" applyAlignment="1">
      <alignment horizontal="right" wrapText="1"/>
    </xf>
    <xf numFmtId="172" fontId="50" fillId="33" borderId="14" xfId="43" applyNumberFormat="1" applyFont="1" applyFill="1" applyBorder="1" applyAlignment="1">
      <alignment horizontal="right" vertical="center"/>
    </xf>
    <xf numFmtId="172" fontId="51" fillId="33" borderId="14" xfId="43" applyNumberFormat="1" applyFont="1" applyFill="1" applyBorder="1" applyAlignment="1">
      <alignment horizontal="right"/>
    </xf>
    <xf numFmtId="172" fontId="2" fillId="33" borderId="15" xfId="0" applyNumberFormat="1" applyFont="1" applyFill="1" applyBorder="1" applyAlignment="1">
      <alignment horizontal="right"/>
    </xf>
    <xf numFmtId="173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52" fillId="0" borderId="11" xfId="43" applyFont="1" applyBorder="1" applyAlignment="1">
      <alignment horizontal="justify" wrapText="1"/>
    </xf>
    <xf numFmtId="0" fontId="53" fillId="0" borderId="11" xfId="43" applyFont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 wrapText="1"/>
    </xf>
    <xf numFmtId="172" fontId="2" fillId="33" borderId="1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Content/orgs/GovId_81/&#1090;&#1072;&#1073;&#1083;&#1080;&#1094;&#1072;%20&#1087;&#1086;%20&#1078;&#1082;&#1093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49" sqref="E49"/>
    </sheetView>
  </sheetViews>
  <sheetFormatPr defaultColWidth="8.50390625" defaultRowHeight="12.75"/>
  <cols>
    <col min="1" max="1" width="67.50390625" style="1" customWidth="1"/>
    <col min="2" max="2" width="16.50390625" style="1" customWidth="1"/>
    <col min="3" max="3" width="14.00390625" style="1" customWidth="1"/>
    <col min="4" max="4" width="11.00390625" style="1" customWidth="1"/>
    <col min="5" max="5" width="13.25390625" style="1" customWidth="1"/>
    <col min="6" max="6" width="14.625" style="1" customWidth="1"/>
    <col min="7" max="16384" width="8.50390625" style="1" customWidth="1"/>
  </cols>
  <sheetData>
    <row r="1" spans="1:6" ht="27" customHeight="1">
      <c r="A1" s="47" t="s">
        <v>54</v>
      </c>
      <c r="B1" s="47"/>
      <c r="C1" s="47"/>
      <c r="D1" s="47"/>
      <c r="E1" s="47"/>
      <c r="F1" s="47"/>
    </row>
    <row r="2" spans="1:6" ht="116.25" customHeight="1">
      <c r="A2" s="30" t="s">
        <v>0</v>
      </c>
      <c r="B2" s="31" t="s">
        <v>50</v>
      </c>
      <c r="C2" s="31" t="s">
        <v>51</v>
      </c>
      <c r="D2" s="31" t="s">
        <v>52</v>
      </c>
      <c r="E2" s="45" t="s">
        <v>48</v>
      </c>
      <c r="F2" s="46" t="s">
        <v>49</v>
      </c>
    </row>
    <row r="3" spans="1:6" ht="13.5" customHeight="1">
      <c r="A3" s="30">
        <v>1</v>
      </c>
      <c r="B3" s="31">
        <v>2</v>
      </c>
      <c r="C3" s="32">
        <v>3</v>
      </c>
      <c r="D3" s="32">
        <v>4</v>
      </c>
      <c r="E3" s="32" t="s">
        <v>53</v>
      </c>
      <c r="F3" s="32">
        <v>6</v>
      </c>
    </row>
    <row r="4" spans="1:6" ht="15" customHeight="1">
      <c r="A4" s="2" t="s">
        <v>1</v>
      </c>
      <c r="B4" s="16">
        <f>B5+B18+B31</f>
        <v>13734.099999999999</v>
      </c>
      <c r="C4" s="16">
        <f>C5+C18+C31</f>
        <v>15417.2</v>
      </c>
      <c r="D4" s="42">
        <f>D5+D18+D31</f>
        <v>15434.099999999999</v>
      </c>
      <c r="E4" s="34">
        <f>D4-C4</f>
        <v>16.899999999997817</v>
      </c>
      <c r="F4" s="35">
        <f>D4/C4*100</f>
        <v>100.10961782943724</v>
      </c>
    </row>
    <row r="5" spans="1:6" ht="15" customHeight="1">
      <c r="A5" s="2" t="s">
        <v>2</v>
      </c>
      <c r="B5" s="16">
        <f>SUM(B6:B17)</f>
        <v>3736.7</v>
      </c>
      <c r="C5" s="16">
        <f>SUM(C6:C17)</f>
        <v>4277.3</v>
      </c>
      <c r="D5" s="42">
        <f>SUM(D6:D17)</f>
        <v>4481.199999999999</v>
      </c>
      <c r="E5" s="34">
        <f>D5-C5</f>
        <v>203.89999999999873</v>
      </c>
      <c r="F5" s="35">
        <f aca="true" t="shared" si="0" ref="F5:F30">D5/C5*100</f>
        <v>104.7670259275711</v>
      </c>
    </row>
    <row r="6" spans="1:6" ht="18.75" customHeight="1">
      <c r="A6" s="3" t="s">
        <v>6</v>
      </c>
      <c r="B6" s="17">
        <v>2392.7</v>
      </c>
      <c r="C6" s="38">
        <v>2649.9</v>
      </c>
      <c r="D6" s="38">
        <v>2757.2</v>
      </c>
      <c r="E6" s="33">
        <f aca="true" t="shared" si="1" ref="E6:E30">D6-C6</f>
        <v>107.29999999999973</v>
      </c>
      <c r="F6" s="29">
        <f t="shared" si="0"/>
        <v>104.04920940412845</v>
      </c>
    </row>
    <row r="7" spans="1:6" ht="31.5" customHeight="1">
      <c r="A7" s="3" t="s">
        <v>7</v>
      </c>
      <c r="B7" s="17">
        <v>11.6</v>
      </c>
      <c r="C7" s="39">
        <v>11.6</v>
      </c>
      <c r="D7" s="39">
        <v>13.4</v>
      </c>
      <c r="E7" s="33">
        <f t="shared" si="1"/>
        <v>1.8000000000000007</v>
      </c>
      <c r="F7" s="29">
        <f t="shared" si="0"/>
        <v>115.51724137931035</v>
      </c>
    </row>
    <row r="8" spans="1:6" ht="30">
      <c r="A8" s="3" t="s">
        <v>8</v>
      </c>
      <c r="B8" s="17">
        <v>1.2</v>
      </c>
      <c r="C8" s="39">
        <v>-1.5</v>
      </c>
      <c r="D8" s="39">
        <v>-0.3</v>
      </c>
      <c r="E8" s="33">
        <f t="shared" si="1"/>
        <v>1.2</v>
      </c>
      <c r="F8" s="29">
        <f t="shared" si="0"/>
        <v>20</v>
      </c>
    </row>
    <row r="9" spans="1:6" ht="15">
      <c r="A9" s="3" t="s">
        <v>9</v>
      </c>
      <c r="B9" s="17">
        <v>3.5</v>
      </c>
      <c r="C9" s="39">
        <v>4.5</v>
      </c>
      <c r="D9" s="39">
        <v>4.7</v>
      </c>
      <c r="E9" s="33">
        <f t="shared" si="1"/>
        <v>0.20000000000000018</v>
      </c>
      <c r="F9" s="29">
        <f t="shared" si="0"/>
        <v>104.44444444444446</v>
      </c>
    </row>
    <row r="10" spans="1:6" ht="30">
      <c r="A10" s="3" t="s">
        <v>41</v>
      </c>
      <c r="B10" s="17">
        <v>491.3</v>
      </c>
      <c r="C10" s="39">
        <v>592.1</v>
      </c>
      <c r="D10" s="39">
        <v>625.3</v>
      </c>
      <c r="E10" s="33">
        <f t="shared" si="1"/>
        <v>33.19999999999993</v>
      </c>
      <c r="F10" s="29">
        <f t="shared" si="0"/>
        <v>105.60716095254179</v>
      </c>
    </row>
    <row r="11" spans="1:6" ht="30">
      <c r="A11" s="3" t="s">
        <v>10</v>
      </c>
      <c r="B11" s="17">
        <v>108.9</v>
      </c>
      <c r="C11" s="38">
        <v>150.8</v>
      </c>
      <c r="D11" s="38">
        <v>145.7</v>
      </c>
      <c r="E11" s="33">
        <f t="shared" si="1"/>
        <v>-5.100000000000023</v>
      </c>
      <c r="F11" s="29">
        <f t="shared" si="0"/>
        <v>96.6180371352785</v>
      </c>
    </row>
    <row r="12" spans="1:6" ht="15">
      <c r="A12" s="3" t="s">
        <v>11</v>
      </c>
      <c r="B12" s="17">
        <v>194.2</v>
      </c>
      <c r="C12" s="39">
        <v>201.4</v>
      </c>
      <c r="D12" s="39">
        <v>211.9</v>
      </c>
      <c r="E12" s="33">
        <f t="shared" si="1"/>
        <v>10.5</v>
      </c>
      <c r="F12" s="29">
        <f t="shared" si="0"/>
        <v>105.21350546176762</v>
      </c>
    </row>
    <row r="13" spans="1:6" ht="15">
      <c r="A13" s="3" t="s">
        <v>12</v>
      </c>
      <c r="B13" s="17">
        <v>49.9</v>
      </c>
      <c r="C13" s="39">
        <v>50.7</v>
      </c>
      <c r="D13" s="39">
        <v>53.6</v>
      </c>
      <c r="E13" s="33">
        <f t="shared" si="1"/>
        <v>2.8999999999999986</v>
      </c>
      <c r="F13" s="29">
        <f t="shared" si="0"/>
        <v>105.7199211045365</v>
      </c>
    </row>
    <row r="14" spans="1:6" ht="15">
      <c r="A14" s="3" t="s">
        <v>13</v>
      </c>
      <c r="B14" s="17">
        <v>407.7</v>
      </c>
      <c r="C14" s="39">
        <v>535.4</v>
      </c>
      <c r="D14" s="39">
        <v>584.5</v>
      </c>
      <c r="E14" s="33">
        <f t="shared" si="1"/>
        <v>49.10000000000002</v>
      </c>
      <c r="F14" s="29">
        <f t="shared" si="0"/>
        <v>109.17071348524468</v>
      </c>
    </row>
    <row r="15" spans="1:6" ht="15">
      <c r="A15" s="3" t="s">
        <v>14</v>
      </c>
      <c r="B15" s="17">
        <v>8.8</v>
      </c>
      <c r="C15" s="39">
        <v>9.5</v>
      </c>
      <c r="D15" s="39">
        <v>8.4</v>
      </c>
      <c r="E15" s="33">
        <f t="shared" si="1"/>
        <v>-1.0999999999999996</v>
      </c>
      <c r="F15" s="29">
        <f t="shared" si="0"/>
        <v>88.42105263157896</v>
      </c>
    </row>
    <row r="16" spans="1:6" ht="30">
      <c r="A16" s="3" t="s">
        <v>15</v>
      </c>
      <c r="B16" s="17">
        <v>0.3</v>
      </c>
      <c r="C16" s="39">
        <v>0.3</v>
      </c>
      <c r="D16" s="39">
        <v>0.3</v>
      </c>
      <c r="E16" s="33">
        <f t="shared" si="1"/>
        <v>0</v>
      </c>
      <c r="F16" s="29">
        <f t="shared" si="0"/>
        <v>100</v>
      </c>
    </row>
    <row r="17" spans="1:6" ht="13.5" customHeight="1">
      <c r="A17" s="3" t="s">
        <v>16</v>
      </c>
      <c r="B17" s="17">
        <v>66.6</v>
      </c>
      <c r="C17" s="39">
        <v>72.6</v>
      </c>
      <c r="D17" s="39">
        <v>76.5</v>
      </c>
      <c r="E17" s="33">
        <f t="shared" si="1"/>
        <v>3.9000000000000057</v>
      </c>
      <c r="F17" s="29">
        <f t="shared" si="0"/>
        <v>105.37190082644629</v>
      </c>
    </row>
    <row r="18" spans="1:6" ht="17.25" customHeight="1">
      <c r="A18" s="2" t="s">
        <v>3</v>
      </c>
      <c r="B18" s="16">
        <f>SUM(B19:B30)</f>
        <v>880.5</v>
      </c>
      <c r="C18" s="16">
        <f>SUM(C19:C30)</f>
        <v>937.2000000000002</v>
      </c>
      <c r="D18" s="42">
        <f>SUM(D19:D30)</f>
        <v>981.9</v>
      </c>
      <c r="E18" s="34">
        <f>D18-C18</f>
        <v>44.69999999999982</v>
      </c>
      <c r="F18" s="35">
        <f t="shared" si="0"/>
        <v>104.76952624839946</v>
      </c>
    </row>
    <row r="19" spans="1:6" ht="17.25" customHeight="1">
      <c r="A19" s="5" t="s">
        <v>39</v>
      </c>
      <c r="B19" s="17">
        <v>1</v>
      </c>
      <c r="C19" s="17">
        <v>6.9</v>
      </c>
      <c r="D19" s="17">
        <v>6.9</v>
      </c>
      <c r="E19" s="33">
        <f t="shared" si="1"/>
        <v>0</v>
      </c>
      <c r="F19" s="29">
        <f t="shared" si="0"/>
        <v>100</v>
      </c>
    </row>
    <row r="20" spans="1:6" ht="30">
      <c r="A20" s="4" t="s">
        <v>17</v>
      </c>
      <c r="B20" s="17">
        <v>337</v>
      </c>
      <c r="C20" s="17">
        <v>355</v>
      </c>
      <c r="D20" s="17">
        <v>362.2</v>
      </c>
      <c r="E20" s="33">
        <f t="shared" si="1"/>
        <v>7.199999999999989</v>
      </c>
      <c r="F20" s="29">
        <f t="shared" si="0"/>
        <v>102.02816901408451</v>
      </c>
    </row>
    <row r="21" spans="1:6" ht="13.5" customHeight="1">
      <c r="A21" s="5" t="s">
        <v>18</v>
      </c>
      <c r="B21" s="17">
        <v>46</v>
      </c>
      <c r="C21" s="17">
        <v>64</v>
      </c>
      <c r="D21" s="17">
        <v>65.8</v>
      </c>
      <c r="E21" s="33">
        <f t="shared" si="1"/>
        <v>1.7999999999999972</v>
      </c>
      <c r="F21" s="29">
        <f t="shared" si="0"/>
        <v>102.8125</v>
      </c>
    </row>
    <row r="22" spans="1:6" ht="13.5" customHeight="1">
      <c r="A22" s="5" t="s">
        <v>46</v>
      </c>
      <c r="B22" s="17">
        <v>1.2</v>
      </c>
      <c r="C22" s="17">
        <v>5</v>
      </c>
      <c r="D22" s="17">
        <v>5.9</v>
      </c>
      <c r="E22" s="33">
        <f t="shared" si="1"/>
        <v>0.9000000000000004</v>
      </c>
      <c r="F22" s="29">
        <f t="shared" si="0"/>
        <v>118.00000000000001</v>
      </c>
    </row>
    <row r="23" spans="1:6" ht="30">
      <c r="A23" s="4" t="s">
        <v>47</v>
      </c>
      <c r="B23" s="17"/>
      <c r="C23" s="17">
        <v>5.3</v>
      </c>
      <c r="D23" s="17">
        <v>5.3</v>
      </c>
      <c r="E23" s="33">
        <f t="shared" si="1"/>
        <v>0</v>
      </c>
      <c r="F23" s="29">
        <f t="shared" si="0"/>
        <v>100</v>
      </c>
    </row>
    <row r="24" spans="1:6" ht="45">
      <c r="A24" s="6" t="s">
        <v>23</v>
      </c>
      <c r="B24" s="17">
        <v>113.5</v>
      </c>
      <c r="C24" s="17">
        <v>114.5</v>
      </c>
      <c r="D24" s="17">
        <v>123.4</v>
      </c>
      <c r="E24" s="33">
        <f t="shared" si="1"/>
        <v>8.900000000000006</v>
      </c>
      <c r="F24" s="29">
        <f t="shared" si="0"/>
        <v>107.77292576419215</v>
      </c>
    </row>
    <row r="25" spans="1:6" ht="15">
      <c r="A25" s="7" t="s">
        <v>19</v>
      </c>
      <c r="B25" s="17">
        <v>17.9</v>
      </c>
      <c r="C25" s="17">
        <v>18.1</v>
      </c>
      <c r="D25" s="17">
        <v>19.2</v>
      </c>
      <c r="E25" s="33">
        <f t="shared" si="1"/>
        <v>1.0999999999999979</v>
      </c>
      <c r="F25" s="29">
        <f t="shared" si="0"/>
        <v>106.07734806629834</v>
      </c>
    </row>
    <row r="26" spans="1:6" ht="30">
      <c r="A26" s="8" t="s">
        <v>24</v>
      </c>
      <c r="B26" s="17">
        <v>0.5</v>
      </c>
      <c r="C26" s="17">
        <v>16.2</v>
      </c>
      <c r="D26" s="17">
        <v>22.4</v>
      </c>
      <c r="E26" s="33">
        <f t="shared" si="1"/>
        <v>6.199999999999999</v>
      </c>
      <c r="F26" s="29">
        <f t="shared" si="0"/>
        <v>138.2716049382716</v>
      </c>
    </row>
    <row r="27" spans="1:6" ht="30">
      <c r="A27" s="6" t="s">
        <v>25</v>
      </c>
      <c r="B27" s="17">
        <v>175</v>
      </c>
      <c r="C27" s="17">
        <v>150.5</v>
      </c>
      <c r="D27" s="17">
        <v>154.6</v>
      </c>
      <c r="E27" s="33">
        <f t="shared" si="1"/>
        <v>4.099999999999994</v>
      </c>
      <c r="F27" s="29">
        <f t="shared" si="0"/>
        <v>102.72425249169434</v>
      </c>
    </row>
    <row r="28" spans="1:6" ht="30">
      <c r="A28" s="6" t="s">
        <v>26</v>
      </c>
      <c r="B28" s="17">
        <v>93.7</v>
      </c>
      <c r="C28" s="17">
        <v>96.4</v>
      </c>
      <c r="D28" s="17">
        <v>96.9</v>
      </c>
      <c r="E28" s="33">
        <f t="shared" si="1"/>
        <v>0.5</v>
      </c>
      <c r="F28" s="29">
        <f t="shared" si="0"/>
        <v>100.51867219917013</v>
      </c>
    </row>
    <row r="29" spans="1:6" ht="15">
      <c r="A29" s="5" t="s">
        <v>20</v>
      </c>
      <c r="B29" s="17">
        <v>72.4</v>
      </c>
      <c r="C29" s="17">
        <v>98.2</v>
      </c>
      <c r="D29" s="17">
        <v>110.4</v>
      </c>
      <c r="E29" s="33">
        <f t="shared" si="1"/>
        <v>12.200000000000003</v>
      </c>
      <c r="F29" s="29">
        <f t="shared" si="0"/>
        <v>112.42362525458249</v>
      </c>
    </row>
    <row r="30" spans="1:6" ht="15">
      <c r="A30" s="5" t="s">
        <v>22</v>
      </c>
      <c r="B30" s="17">
        <v>22.3</v>
      </c>
      <c r="C30" s="17">
        <v>7.1</v>
      </c>
      <c r="D30" s="17">
        <v>8.9</v>
      </c>
      <c r="E30" s="33">
        <f t="shared" si="1"/>
        <v>1.8000000000000007</v>
      </c>
      <c r="F30" s="29">
        <f t="shared" si="0"/>
        <v>125.35211267605635</v>
      </c>
    </row>
    <row r="31" spans="1:6" ht="15" customHeight="1">
      <c r="A31" s="9" t="s">
        <v>21</v>
      </c>
      <c r="B31" s="18">
        <v>9116.9</v>
      </c>
      <c r="C31" s="18">
        <v>10202.7</v>
      </c>
      <c r="D31" s="18">
        <v>9971</v>
      </c>
      <c r="E31" s="34">
        <f>D31-C31</f>
        <v>-231.70000000000073</v>
      </c>
      <c r="F31" s="35">
        <f>D31/C31*100</f>
        <v>97.72903251100198</v>
      </c>
    </row>
    <row r="32" spans="1:6" ht="15" customHeight="1">
      <c r="A32" s="2" t="s">
        <v>37</v>
      </c>
      <c r="B32" s="19"/>
      <c r="C32" s="29"/>
      <c r="D32" s="29"/>
      <c r="E32" s="34"/>
      <c r="F32" s="35"/>
    </row>
    <row r="33" spans="1:6" ht="12.75" customHeight="1">
      <c r="A33" s="10" t="s">
        <v>27</v>
      </c>
      <c r="B33" s="20">
        <v>400.2</v>
      </c>
      <c r="C33" s="33">
        <v>497</v>
      </c>
      <c r="D33" s="33">
        <v>480.5</v>
      </c>
      <c r="E33" s="33">
        <f aca="true" t="shared" si="2" ref="E33:E45">D33-C33</f>
        <v>-16.5</v>
      </c>
      <c r="F33" s="29">
        <f aca="true" t="shared" si="3" ref="F33:F45">D33/C33*100</f>
        <v>96.68008048289738</v>
      </c>
    </row>
    <row r="34" spans="1:6" ht="30">
      <c r="A34" s="11" t="s">
        <v>28</v>
      </c>
      <c r="B34" s="21">
        <v>75.9</v>
      </c>
      <c r="C34" s="33">
        <v>82.7</v>
      </c>
      <c r="D34" s="33">
        <v>78.9</v>
      </c>
      <c r="E34" s="33">
        <f t="shared" si="2"/>
        <v>-3.799999999999997</v>
      </c>
      <c r="F34" s="29">
        <f t="shared" si="3"/>
        <v>95.40507859733978</v>
      </c>
    </row>
    <row r="35" spans="1:6" ht="15">
      <c r="A35" s="10" t="s">
        <v>29</v>
      </c>
      <c r="B35" s="20">
        <v>2697.7</v>
      </c>
      <c r="C35" s="33">
        <v>3059</v>
      </c>
      <c r="D35" s="33">
        <v>3005.8</v>
      </c>
      <c r="E35" s="33">
        <f t="shared" si="2"/>
        <v>-53.19999999999982</v>
      </c>
      <c r="F35" s="29">
        <f t="shared" si="3"/>
        <v>98.2608695652174</v>
      </c>
    </row>
    <row r="36" spans="1:6" ht="15">
      <c r="A36" s="12" t="s">
        <v>30</v>
      </c>
      <c r="B36" s="22">
        <v>1287.1</v>
      </c>
      <c r="C36" s="33">
        <v>2010.2</v>
      </c>
      <c r="D36" s="33">
        <v>1699.6</v>
      </c>
      <c r="E36" s="33">
        <f t="shared" si="2"/>
        <v>-310.60000000000014</v>
      </c>
      <c r="F36" s="29">
        <f t="shared" si="3"/>
        <v>84.54880111431697</v>
      </c>
    </row>
    <row r="37" spans="1:6" ht="15">
      <c r="A37" s="10" t="s">
        <v>4</v>
      </c>
      <c r="B37" s="23">
        <v>246.6</v>
      </c>
      <c r="C37" s="33">
        <v>232.9</v>
      </c>
      <c r="D37" s="33">
        <v>219.9</v>
      </c>
      <c r="E37" s="33">
        <f t="shared" si="2"/>
        <v>-13</v>
      </c>
      <c r="F37" s="29">
        <f t="shared" si="3"/>
        <v>94.4182052382997</v>
      </c>
    </row>
    <row r="38" spans="1:6" ht="13.5" customHeight="1">
      <c r="A38" s="13" t="s">
        <v>31</v>
      </c>
      <c r="B38" s="24">
        <f>SUM(B39+B40+B41+B42+B43)</f>
        <v>8945.599999999999</v>
      </c>
      <c r="C38" s="24">
        <f>SUM(C39+C40+C41+C42+C43)</f>
        <v>9921.200000000003</v>
      </c>
      <c r="D38" s="24">
        <f>SUM(D39+D40+D41+D42+D43)</f>
        <v>9631.9</v>
      </c>
      <c r="E38" s="34">
        <f t="shared" si="2"/>
        <v>-289.3000000000029</v>
      </c>
      <c r="F38" s="35">
        <f t="shared" si="3"/>
        <v>97.0840220941015</v>
      </c>
    </row>
    <row r="39" spans="1:6" ht="15.75" customHeight="1">
      <c r="A39" s="10" t="s">
        <v>32</v>
      </c>
      <c r="B39" s="20">
        <v>8057.2</v>
      </c>
      <c r="C39" s="33">
        <v>8955.1</v>
      </c>
      <c r="D39" s="33">
        <v>8671.8</v>
      </c>
      <c r="E39" s="33">
        <f t="shared" si="2"/>
        <v>-283.3000000000011</v>
      </c>
      <c r="F39" s="29">
        <f t="shared" si="3"/>
        <v>96.83643957074737</v>
      </c>
    </row>
    <row r="40" spans="1:6" ht="13.5" customHeight="1">
      <c r="A40" s="10" t="s">
        <v>36</v>
      </c>
      <c r="B40" s="20">
        <v>279.6</v>
      </c>
      <c r="C40" s="33">
        <v>310.2</v>
      </c>
      <c r="D40" s="33">
        <v>310</v>
      </c>
      <c r="E40" s="33">
        <f t="shared" si="2"/>
        <v>-0.19999999999998863</v>
      </c>
      <c r="F40" s="29">
        <f t="shared" si="3"/>
        <v>99.93552546744037</v>
      </c>
    </row>
    <row r="41" spans="1:6" ht="15.75" customHeight="1">
      <c r="A41" s="10" t="s">
        <v>33</v>
      </c>
      <c r="B41" s="20">
        <v>248.4</v>
      </c>
      <c r="C41" s="33">
        <v>328.5</v>
      </c>
      <c r="D41" s="33">
        <v>324.6</v>
      </c>
      <c r="E41" s="33">
        <f t="shared" si="2"/>
        <v>-3.8999999999999773</v>
      </c>
      <c r="F41" s="29">
        <f t="shared" si="3"/>
        <v>98.81278538812786</v>
      </c>
    </row>
    <row r="42" spans="1:6" ht="15" customHeight="1">
      <c r="A42" s="10" t="s">
        <v>34</v>
      </c>
      <c r="B42" s="20">
        <v>342</v>
      </c>
      <c r="C42" s="33">
        <v>309.2</v>
      </c>
      <c r="D42" s="33">
        <v>308</v>
      </c>
      <c r="E42" s="33">
        <f t="shared" si="2"/>
        <v>-1.1999999999999886</v>
      </c>
      <c r="F42" s="29">
        <f t="shared" si="3"/>
        <v>99.61190168175939</v>
      </c>
    </row>
    <row r="43" spans="1:6" ht="16.5" customHeight="1">
      <c r="A43" s="10" t="s">
        <v>35</v>
      </c>
      <c r="B43" s="20">
        <v>18.4</v>
      </c>
      <c r="C43" s="33">
        <v>18.2</v>
      </c>
      <c r="D43" s="33">
        <v>17.5</v>
      </c>
      <c r="E43" s="33">
        <f t="shared" si="2"/>
        <v>-0.6999999999999993</v>
      </c>
      <c r="F43" s="29">
        <f t="shared" si="3"/>
        <v>96.15384615384616</v>
      </c>
    </row>
    <row r="44" spans="1:6" ht="15">
      <c r="A44" s="11" t="s">
        <v>42</v>
      </c>
      <c r="B44" s="25">
        <v>85.3</v>
      </c>
      <c r="C44" s="33">
        <v>56.5</v>
      </c>
      <c r="D44" s="33">
        <v>47.2</v>
      </c>
      <c r="E44" s="33">
        <f t="shared" si="2"/>
        <v>-9.299999999999997</v>
      </c>
      <c r="F44" s="29">
        <f t="shared" si="3"/>
        <v>83.53982300884957</v>
      </c>
    </row>
    <row r="45" spans="1:6" ht="15" customHeight="1">
      <c r="A45" s="14" t="s">
        <v>38</v>
      </c>
      <c r="B45" s="19">
        <f>B33+B34+B35+B36+B37+B39+B40+B41+B42+B43+B44</f>
        <v>13738.4</v>
      </c>
      <c r="C45" s="19">
        <f>C33+C34+C35+C36+C37+C39+C40+C41+C42+C43+C44</f>
        <v>15859.500000000002</v>
      </c>
      <c r="D45" s="43">
        <f>D33+D34+D35+D36+D37+D39+D40+D41+D42+D43+D44</f>
        <v>15163.800000000001</v>
      </c>
      <c r="E45" s="34">
        <f t="shared" si="2"/>
        <v>-695.7000000000007</v>
      </c>
      <c r="F45" s="35">
        <f t="shared" si="3"/>
        <v>95.61335477158799</v>
      </c>
    </row>
    <row r="46" spans="1:6" ht="21">
      <c r="A46" s="36" t="s">
        <v>44</v>
      </c>
      <c r="B46" s="26"/>
      <c r="C46" s="38">
        <v>-22.6</v>
      </c>
      <c r="D46" s="38"/>
      <c r="E46" s="33"/>
      <c r="F46" s="5"/>
    </row>
    <row r="47" spans="1:6" ht="15">
      <c r="A47" s="37" t="s">
        <v>45</v>
      </c>
      <c r="B47" s="26"/>
      <c r="C47" s="39"/>
      <c r="D47" s="39"/>
      <c r="E47" s="33"/>
      <c r="F47" s="5"/>
    </row>
    <row r="48" spans="1:6" ht="30.75">
      <c r="A48" s="15" t="s">
        <v>43</v>
      </c>
      <c r="B48" s="27">
        <v>2463.2</v>
      </c>
      <c r="C48" s="40">
        <v>3217.5</v>
      </c>
      <c r="D48" s="40">
        <v>2918.5</v>
      </c>
      <c r="E48" s="34">
        <f>C48-B48</f>
        <v>754.3000000000002</v>
      </c>
      <c r="F48" s="35">
        <f>D48/C48*100</f>
        <v>90.7070707070707</v>
      </c>
    </row>
    <row r="49" spans="1:6" ht="28.5" customHeight="1">
      <c r="A49" s="15" t="s">
        <v>40</v>
      </c>
      <c r="B49" s="27">
        <v>9116.9</v>
      </c>
      <c r="C49" s="40">
        <v>10329.1</v>
      </c>
      <c r="D49" s="40">
        <v>9862.4</v>
      </c>
      <c r="E49" s="34">
        <f>C49-B49</f>
        <v>1212.2000000000007</v>
      </c>
      <c r="F49" s="35">
        <f>D49/C49*100</f>
        <v>95.48169734052337</v>
      </c>
    </row>
    <row r="50" spans="1:6" ht="19.5" customHeight="1">
      <c r="A50" s="2" t="s">
        <v>5</v>
      </c>
      <c r="B50" s="28">
        <f>B4-B45</f>
        <v>-4.300000000001091</v>
      </c>
      <c r="C50" s="28">
        <f>C4-C45+C46</f>
        <v>-464.9000000000011</v>
      </c>
      <c r="D50" s="44">
        <f>D4-D45+D46</f>
        <v>270.29999999999745</v>
      </c>
      <c r="E50" s="44"/>
      <c r="F50" s="5"/>
    </row>
    <row r="51" spans="3:4" ht="15">
      <c r="C51" s="41"/>
      <c r="D51" s="41"/>
    </row>
  </sheetData>
  <sheetProtection/>
  <mergeCells count="1">
    <mergeCell ref="A1:F1"/>
  </mergeCells>
  <hyperlinks>
    <hyperlink ref="A36" r:id="rId1" display="Жилищно - коммунальное хозяйство"/>
  </hyperlinks>
  <printOptions/>
  <pageMargins left="1.3779527559055118" right="0.5905511811023623" top="0.3937007874015748" bottom="0.3937007874015748" header="0.5118110236220472" footer="0.5118110236220472"/>
  <pageSetup fitToWidth="0"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2023-01-23T13:15:21Z</cp:lastPrinted>
  <dcterms:created xsi:type="dcterms:W3CDTF">2012-06-13T05:00:47Z</dcterms:created>
  <dcterms:modified xsi:type="dcterms:W3CDTF">2023-01-24T06:19:12Z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