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<sst xmlns="http://schemas.openxmlformats.org/spreadsheetml/2006/main" count="109" uniqueCount="46">
  <si>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</si>
  <si>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</si>
  <si>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</si>
  <si>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</si>
  <si>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</si>
  <si>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</si>
  <si>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</si>
  <si>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</si>
  <si>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</si>
  <si>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</si>
  <si>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</si>
  <si>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</si>
  <si>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</si>
  <si>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</si>
  <si>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</si>
  <si>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</si>
  <si>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</si>
  <si>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</si>
  <si>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</si>
  <si>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</si>
  <si>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</si>
  <si>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</si>
  <si>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</si>
  <si>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</si>
  <si>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</si>
  <si>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</si>
  <si>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</si>
  <si>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</si>
  <si>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</si>
  <si>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</si>
  <si>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</si>
  <si>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</si>
  <si>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</si>
  <si>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</si>
  <si>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</si>
  <si>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</si>
  <si>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</si>
  <si>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</si>
  <si>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</si>
  <si>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</si>
  <si>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</si>
  <si>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</si>
  <si>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</si>
  <si>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</si>
  <si>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</si>
  <si>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июня  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</si>
</sst>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ill="1" applyAlignment="1">
      <alignment vertical="center" wrapText="1"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0" fontId="1" fillId="0" borderId="0" xfId="53" applyFont="1" applyFill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172" fontId="5" fillId="0" borderId="10" xfId="53" applyNumberFormat="1" applyFont="1" applyFill="1" applyBorder="1" applyAlignment="1" applyProtection="1">
      <alignment vertical="center" wrapText="1"/>
      <protection locked="0"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>
      <alignment/>
      <protection/>
    </xf>
    <xf numFmtId="172" fontId="1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0" xfId="53" applyFont="1" applyFill="1" applyAlignment="1">
      <alignment vertical="center" wrapText="1"/>
      <protection/>
    </xf>
    <xf numFmtId="0" fontId="1" fillId="0" borderId="0" xfId="53" applyFill="1">
      <alignment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" fillId="0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 applyProtection="1">
      <alignment horizontal="center"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left" vertical="center" wrapText="1"/>
      <protection/>
    </xf>
    <xf numFmtId="0" fontId="12" fillId="0" borderId="20" xfId="53" applyFont="1" applyFill="1" applyBorder="1" applyAlignment="1">
      <alignment horizontal="left" vertical="center" wrapText="1"/>
      <protection/>
    </xf>
    <xf numFmtId="0" fontId="12" fillId="0" borderId="21" xfId="5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AG18" sqref="AG18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6459</v>
      </c>
      <c r="D10" s="9">
        <f aca="true" t="shared" si="1" ref="D10:D22">G10+AK10</f>
        <v>2153.7</v>
      </c>
      <c r="E10" s="2">
        <f>D10/C10*100</f>
        <v>33.34417092429168</v>
      </c>
      <c r="F10" s="2">
        <v>1314</v>
      </c>
      <c r="G10" s="2">
        <v>330</v>
      </c>
      <c r="H10" s="2">
        <f>G10/F10*100</f>
        <v>25.11415525114155</v>
      </c>
      <c r="I10" s="2">
        <v>56.1</v>
      </c>
      <c r="J10" s="2">
        <v>23.4</v>
      </c>
      <c r="K10" s="2">
        <f aca="true" t="shared" si="2" ref="K10:K23">J10/I10*100</f>
        <v>41.71122994652406</v>
      </c>
      <c r="L10" s="2">
        <v>10</v>
      </c>
      <c r="M10" s="2">
        <v>13.5</v>
      </c>
      <c r="N10" s="2">
        <f>M10/L10*100</f>
        <v>135</v>
      </c>
      <c r="O10" s="2">
        <v>170</v>
      </c>
      <c r="P10" s="2">
        <v>6.4</v>
      </c>
      <c r="Q10" s="2">
        <f>P10/O10*100</f>
        <v>3.7647058823529416</v>
      </c>
      <c r="R10" s="2">
        <v>252</v>
      </c>
      <c r="S10" s="2">
        <v>14.2</v>
      </c>
      <c r="T10" s="2">
        <f>S10/R10*100</f>
        <v>5.634920634920634</v>
      </c>
      <c r="U10" s="2"/>
      <c r="V10" s="2"/>
      <c r="W10" s="2" t="e">
        <f>V10/U10*100</f>
        <v>#DIV/0!</v>
      </c>
      <c r="X10" s="2">
        <v>280</v>
      </c>
      <c r="Y10" s="2">
        <v>103</v>
      </c>
      <c r="Z10" s="2">
        <f>Y10/X10*100</f>
        <v>36.78571428571429</v>
      </c>
      <c r="AA10" s="2">
        <v>42</v>
      </c>
      <c r="AB10" s="2">
        <v>17.5</v>
      </c>
      <c r="AC10" s="2">
        <f>AB10/AA10*100</f>
        <v>41.66666666666667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5145</v>
      </c>
      <c r="AK10" s="2">
        <v>1823.7</v>
      </c>
      <c r="AL10" s="2">
        <f>AK10/AJ10*100</f>
        <v>35.44606413994169</v>
      </c>
      <c r="AM10" s="2">
        <v>3997.4</v>
      </c>
      <c r="AN10" s="2">
        <v>1665.6</v>
      </c>
      <c r="AO10" s="2">
        <f>AN10/AM10*100</f>
        <v>41.66708360434282</v>
      </c>
      <c r="AP10" s="2"/>
      <c r="AQ10" s="2"/>
      <c r="AR10" s="2" t="e">
        <f>AQ10/AP10*100</f>
        <v>#DIV/0!</v>
      </c>
      <c r="AS10" s="21">
        <v>8732.3</v>
      </c>
      <c r="AT10" s="2">
        <v>1414.8</v>
      </c>
      <c r="AU10" s="2">
        <f>AT10/AS10*100</f>
        <v>16.20191702071619</v>
      </c>
      <c r="AV10" s="22">
        <v>1883.1</v>
      </c>
      <c r="AW10" s="2">
        <v>558.3</v>
      </c>
      <c r="AX10" s="2">
        <f>AW10/AV10*100</f>
        <v>29.64792098136052</v>
      </c>
      <c r="AY10" s="22">
        <v>1521.4</v>
      </c>
      <c r="AZ10" s="2">
        <v>479</v>
      </c>
      <c r="BA10" s="2">
        <f aca="true" t="shared" si="3" ref="BA10:BA23">AZ10/AY10*100</f>
        <v>31.484159326935718</v>
      </c>
      <c r="BB10" s="2">
        <v>3283.1</v>
      </c>
      <c r="BC10" s="2">
        <v>130.7</v>
      </c>
      <c r="BD10" s="2">
        <f>BC10/BB10*100</f>
        <v>3.9809935731473303</v>
      </c>
      <c r="BE10" s="22">
        <v>904.5</v>
      </c>
      <c r="BF10" s="2">
        <v>279.4</v>
      </c>
      <c r="BG10" s="2">
        <f>BF10/BE10*100</f>
        <v>30.88999447208402</v>
      </c>
      <c r="BH10" s="22">
        <v>2434.6</v>
      </c>
      <c r="BI10" s="2">
        <v>414.8</v>
      </c>
      <c r="BJ10" s="2">
        <f>BI10/BH10*100</f>
        <v>17.037706399408528</v>
      </c>
      <c r="BK10" s="21">
        <f aca="true" t="shared" si="4" ref="BK10:BK22">C10-AS10</f>
        <v>-2273.2999999999993</v>
      </c>
      <c r="BL10" s="21">
        <f aca="true" t="shared" si="5" ref="BL10:BL22">D10-AT10</f>
        <v>738.8999999999999</v>
      </c>
      <c r="BM10" s="2">
        <f>BL10/BK10*100</f>
        <v>-32.5034091408965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3860</v>
      </c>
      <c r="D11" s="9">
        <f t="shared" si="1"/>
        <v>1285.6</v>
      </c>
      <c r="E11" s="2">
        <f aca="true" t="shared" si="6" ref="E11:E22">D11/C11*100</f>
        <v>33.30569948186528</v>
      </c>
      <c r="F11" s="2">
        <v>1027.2</v>
      </c>
      <c r="G11" s="2">
        <v>250.3</v>
      </c>
      <c r="H11" s="2">
        <f aca="true" t="shared" si="7" ref="H11:H23">G11/F11*100</f>
        <v>24.36721183800623</v>
      </c>
      <c r="I11" s="2">
        <v>25.3</v>
      </c>
      <c r="J11" s="2">
        <v>8.1</v>
      </c>
      <c r="K11" s="2">
        <f t="shared" si="2"/>
        <v>32.015810276679844</v>
      </c>
      <c r="L11" s="2"/>
      <c r="M11" s="2">
        <v>0</v>
      </c>
      <c r="N11" s="2" t="e">
        <f aca="true" t="shared" si="8" ref="N11:N23">M11/L11*100</f>
        <v>#DIV/0!</v>
      </c>
      <c r="O11" s="2">
        <v>150</v>
      </c>
      <c r="P11" s="2">
        <v>2.5</v>
      </c>
      <c r="Q11" s="2">
        <f aca="true" t="shared" si="9" ref="Q11:Q22">P11/O11*100</f>
        <v>1.6666666666666667</v>
      </c>
      <c r="R11" s="2">
        <v>204.9</v>
      </c>
      <c r="S11" s="2">
        <v>12.3</v>
      </c>
      <c r="T11" s="2">
        <f>S11/R11*100</f>
        <v>6.002928257686676</v>
      </c>
      <c r="U11" s="2"/>
      <c r="V11" s="2"/>
      <c r="W11" s="2" t="e">
        <f aca="true" t="shared" si="10" ref="W11:W22">V11/U11*100</f>
        <v>#DIV/0!</v>
      </c>
      <c r="X11" s="2">
        <v>166</v>
      </c>
      <c r="Y11" s="2">
        <v>80</v>
      </c>
      <c r="Z11" s="2">
        <f aca="true" t="shared" si="11" ref="Z11:Z22">Y11/X11*100</f>
        <v>48.19277108433735</v>
      </c>
      <c r="AA11" s="2">
        <v>27.7</v>
      </c>
      <c r="AB11" s="2">
        <v>11</v>
      </c>
      <c r="AC11" s="2">
        <f aca="true" t="shared" si="12" ref="AC11:AC22">AB11/AA11*100</f>
        <v>39.711191335740075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2832.8</v>
      </c>
      <c r="AK11" s="2">
        <v>1035.3</v>
      </c>
      <c r="AL11" s="2">
        <f aca="true" t="shared" si="15" ref="AL11:AL22">AK11/AJ11*100</f>
        <v>36.54687941259531</v>
      </c>
      <c r="AM11" s="2">
        <v>2178.3</v>
      </c>
      <c r="AN11" s="2">
        <v>907.6</v>
      </c>
      <c r="AO11" s="2">
        <f aca="true" t="shared" si="16" ref="AO11:AO22">AN11/AM11*100</f>
        <v>41.66551898269292</v>
      </c>
      <c r="AP11" s="2"/>
      <c r="AQ11" s="2"/>
      <c r="AR11" s="2" t="e">
        <f aca="true" t="shared" si="17" ref="AR11:AR22">AQ11/AP11*100</f>
        <v>#DIV/0!</v>
      </c>
      <c r="AS11" s="21">
        <v>4212.3</v>
      </c>
      <c r="AT11" s="2">
        <v>1103.4</v>
      </c>
      <c r="AU11" s="2">
        <f aca="true" t="shared" si="18" ref="AU11:AU22">AT11/AS11*100</f>
        <v>26.19471547610569</v>
      </c>
      <c r="AV11" s="23">
        <v>1454.8</v>
      </c>
      <c r="AW11" s="2">
        <v>508.9</v>
      </c>
      <c r="AX11" s="2">
        <f aca="true" t="shared" si="19" ref="AX11:AX16">AW11/AV11*100</f>
        <v>34.98075336816057</v>
      </c>
      <c r="AY11" s="22">
        <v>1099.4</v>
      </c>
      <c r="AZ11" s="2">
        <v>410.1</v>
      </c>
      <c r="BA11" s="2">
        <f t="shared" si="3"/>
        <v>37.302164817173</v>
      </c>
      <c r="BB11" s="2">
        <v>1225.5</v>
      </c>
      <c r="BC11" s="2">
        <v>110.2</v>
      </c>
      <c r="BD11" s="2">
        <f>BC11/BB11*100</f>
        <v>8.992248062015504</v>
      </c>
      <c r="BE11" s="22">
        <v>669.9</v>
      </c>
      <c r="BF11" s="2">
        <v>221.3</v>
      </c>
      <c r="BG11" s="2">
        <f aca="true" t="shared" si="20" ref="BG11:BG22">BF11/BE11*100</f>
        <v>33.03478131064338</v>
      </c>
      <c r="BH11" s="22">
        <v>692.2</v>
      </c>
      <c r="BI11" s="2">
        <v>200</v>
      </c>
      <c r="BJ11" s="2">
        <f aca="true" t="shared" si="21" ref="BJ11:BJ22">BI11/BH11*100</f>
        <v>28.893383415197917</v>
      </c>
      <c r="BK11" s="21">
        <f t="shared" si="4"/>
        <v>-352.3000000000002</v>
      </c>
      <c r="BL11" s="21">
        <f t="shared" si="5"/>
        <v>182.19999999999982</v>
      </c>
      <c r="BM11" s="2">
        <f aca="true" t="shared" si="22" ref="BM11:BM22">BL11/BK11*100</f>
        <v>-51.71728640363319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2735.5</v>
      </c>
      <c r="D12" s="9">
        <f t="shared" si="1"/>
        <v>1328.9</v>
      </c>
      <c r="E12" s="2">
        <f t="shared" si="6"/>
        <v>48.57978431730945</v>
      </c>
      <c r="F12" s="2">
        <v>632.1</v>
      </c>
      <c r="G12" s="2">
        <v>324.5</v>
      </c>
      <c r="H12" s="2">
        <f t="shared" si="7"/>
        <v>51.33681379528555</v>
      </c>
      <c r="I12" s="2">
        <v>20.1</v>
      </c>
      <c r="J12" s="2">
        <v>10.1</v>
      </c>
      <c r="K12" s="2">
        <f t="shared" si="2"/>
        <v>50.24875621890546</v>
      </c>
      <c r="L12" s="2">
        <v>10</v>
      </c>
      <c r="M12" s="2">
        <v>-4.7</v>
      </c>
      <c r="N12" s="2">
        <f t="shared" si="8"/>
        <v>-47</v>
      </c>
      <c r="O12" s="2">
        <v>28</v>
      </c>
      <c r="P12" s="2">
        <v>8.4</v>
      </c>
      <c r="Q12" s="2">
        <f t="shared" si="9"/>
        <v>30</v>
      </c>
      <c r="R12" s="18">
        <v>109.6</v>
      </c>
      <c r="S12" s="2">
        <v>9.6</v>
      </c>
      <c r="T12" s="2">
        <f aca="true" t="shared" si="23" ref="T12:T22">S12/R12*100</f>
        <v>8.75912408759124</v>
      </c>
      <c r="U12" s="2"/>
      <c r="V12" s="2"/>
      <c r="W12" s="2" t="e">
        <f t="shared" si="10"/>
        <v>#DIV/0!</v>
      </c>
      <c r="X12" s="2">
        <v>50</v>
      </c>
      <c r="Y12" s="2">
        <v>45.7</v>
      </c>
      <c r="Z12" s="2">
        <f t="shared" si="11"/>
        <v>91.4</v>
      </c>
      <c r="AA12" s="2">
        <v>6.5</v>
      </c>
      <c r="AB12" s="2">
        <v>5.1</v>
      </c>
      <c r="AC12" s="2">
        <f t="shared" si="12"/>
        <v>78.46153846153847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2103.4</v>
      </c>
      <c r="AK12" s="2">
        <v>1004.4</v>
      </c>
      <c r="AL12" s="2">
        <f t="shared" si="15"/>
        <v>47.751259864980504</v>
      </c>
      <c r="AM12" s="2">
        <v>920.2</v>
      </c>
      <c r="AN12" s="2">
        <v>383.4</v>
      </c>
      <c r="AO12" s="2">
        <f t="shared" si="16"/>
        <v>41.664855466202994</v>
      </c>
      <c r="AP12" s="2">
        <v>666.3</v>
      </c>
      <c r="AQ12" s="2">
        <v>497.5</v>
      </c>
      <c r="AR12" s="2">
        <f t="shared" si="17"/>
        <v>74.66606633648507</v>
      </c>
      <c r="AS12" s="2">
        <v>3058.4</v>
      </c>
      <c r="AT12" s="2">
        <v>643.3</v>
      </c>
      <c r="AU12" s="2">
        <f t="shared" si="18"/>
        <v>21.033873921004446</v>
      </c>
      <c r="AV12" s="23">
        <v>1145.5</v>
      </c>
      <c r="AW12" s="2">
        <v>330</v>
      </c>
      <c r="AX12" s="2">
        <f t="shared" si="19"/>
        <v>28.808380619816674</v>
      </c>
      <c r="AY12" s="22">
        <v>902.8</v>
      </c>
      <c r="AZ12" s="2">
        <v>257.7</v>
      </c>
      <c r="BA12" s="2">
        <f t="shared" si="3"/>
        <v>28.544528134692072</v>
      </c>
      <c r="BB12" s="2">
        <v>1166.5</v>
      </c>
      <c r="BC12" s="2">
        <v>93.6</v>
      </c>
      <c r="BD12" s="2">
        <f aca="true" t="shared" si="24" ref="BD12:BD22">BC12/BB12*100</f>
        <v>8.024003429061294</v>
      </c>
      <c r="BE12" s="22">
        <v>156.9</v>
      </c>
      <c r="BF12" s="2">
        <v>45.5</v>
      </c>
      <c r="BG12" s="2">
        <f t="shared" si="20"/>
        <v>28.999362651370298</v>
      </c>
      <c r="BH12" s="22">
        <v>416.8</v>
      </c>
      <c r="BI12" s="2">
        <v>147.8</v>
      </c>
      <c r="BJ12" s="2">
        <f t="shared" si="21"/>
        <v>35.46065259117083</v>
      </c>
      <c r="BK12" s="21">
        <f t="shared" si="4"/>
        <v>-322.9000000000001</v>
      </c>
      <c r="BL12" s="21">
        <f t="shared" si="5"/>
        <v>685.6000000000001</v>
      </c>
      <c r="BM12" s="2">
        <f t="shared" si="22"/>
        <v>-212.32579746051408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6579.3</v>
      </c>
      <c r="D13" s="9">
        <f t="shared" si="1"/>
        <v>1883.9</v>
      </c>
      <c r="E13" s="2">
        <f t="shared" si="6"/>
        <v>28.633745231255602</v>
      </c>
      <c r="F13" s="2">
        <v>1473</v>
      </c>
      <c r="G13" s="2">
        <v>429.7</v>
      </c>
      <c r="H13" s="2">
        <f t="shared" si="7"/>
        <v>29.171758316361167</v>
      </c>
      <c r="I13" s="2">
        <v>56</v>
      </c>
      <c r="J13" s="2">
        <v>15.5</v>
      </c>
      <c r="K13" s="2">
        <f t="shared" si="2"/>
        <v>27.67857142857143</v>
      </c>
      <c r="L13" s="2">
        <v>55</v>
      </c>
      <c r="M13" s="2">
        <v>25.4</v>
      </c>
      <c r="N13" s="2">
        <f t="shared" si="8"/>
        <v>46.18181818181818</v>
      </c>
      <c r="O13" s="2">
        <v>146.4</v>
      </c>
      <c r="P13" s="2">
        <v>35.6</v>
      </c>
      <c r="Q13" s="2">
        <f t="shared" si="9"/>
        <v>24.316939890710383</v>
      </c>
      <c r="R13" s="2">
        <v>267.8</v>
      </c>
      <c r="S13" s="2">
        <v>13.5</v>
      </c>
      <c r="T13" s="2">
        <f t="shared" si="23"/>
        <v>5.041075429424944</v>
      </c>
      <c r="U13" s="2"/>
      <c r="V13" s="2"/>
      <c r="W13" s="2" t="e">
        <f t="shared" si="10"/>
        <v>#DIV/0!</v>
      </c>
      <c r="X13" s="2">
        <v>267</v>
      </c>
      <c r="Y13" s="2">
        <v>72.3</v>
      </c>
      <c r="Z13" s="2">
        <f t="shared" si="11"/>
        <v>27.078651685393258</v>
      </c>
      <c r="AA13" s="2">
        <v>5</v>
      </c>
      <c r="AB13" s="2">
        <v>2</v>
      </c>
      <c r="AC13" s="2">
        <f t="shared" si="12"/>
        <v>40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5106.3</v>
      </c>
      <c r="AK13" s="2">
        <v>1454.2</v>
      </c>
      <c r="AL13" s="2">
        <f t="shared" si="15"/>
        <v>28.478546109707615</v>
      </c>
      <c r="AM13" s="2">
        <v>3012.2</v>
      </c>
      <c r="AN13" s="2">
        <v>1255.1</v>
      </c>
      <c r="AO13" s="2">
        <f t="shared" si="16"/>
        <v>41.66721997211341</v>
      </c>
      <c r="AP13" s="2"/>
      <c r="AQ13" s="2"/>
      <c r="AR13" s="2" t="e">
        <f t="shared" si="17"/>
        <v>#DIV/0!</v>
      </c>
      <c r="AS13" s="2">
        <v>8681</v>
      </c>
      <c r="AT13" s="2">
        <v>1169.2</v>
      </c>
      <c r="AU13" s="2">
        <f t="shared" si="18"/>
        <v>13.468494413086052</v>
      </c>
      <c r="AV13" s="23">
        <v>1296.8</v>
      </c>
      <c r="AW13" s="2">
        <v>431.2</v>
      </c>
      <c r="AX13" s="2">
        <f t="shared" si="19"/>
        <v>33.25107958050586</v>
      </c>
      <c r="AY13" s="22">
        <v>1024.9</v>
      </c>
      <c r="AZ13" s="2">
        <v>347.5</v>
      </c>
      <c r="BA13" s="2">
        <f t="shared" si="3"/>
        <v>33.90574690213679</v>
      </c>
      <c r="BB13" s="2">
        <v>5180.2</v>
      </c>
      <c r="BC13" s="2">
        <v>176.3</v>
      </c>
      <c r="BD13" s="2">
        <f t="shared" si="24"/>
        <v>3.4033435002509558</v>
      </c>
      <c r="BE13" s="22">
        <v>592.8</v>
      </c>
      <c r="BF13" s="2">
        <v>62.5</v>
      </c>
      <c r="BG13" s="2">
        <f t="shared" si="20"/>
        <v>10.543184885290149</v>
      </c>
      <c r="BH13" s="22">
        <v>1485.9</v>
      </c>
      <c r="BI13" s="2">
        <v>469.3</v>
      </c>
      <c r="BJ13" s="2">
        <f t="shared" si="21"/>
        <v>31.583552055992996</v>
      </c>
      <c r="BK13" s="21">
        <f t="shared" si="4"/>
        <v>-2101.7</v>
      </c>
      <c r="BL13" s="21">
        <f t="shared" si="5"/>
        <v>714.7</v>
      </c>
      <c r="BM13" s="2">
        <f>BL13/BK13*100</f>
        <v>-34.00580482466575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5567.5</v>
      </c>
      <c r="D14" s="9">
        <f t="shared" si="1"/>
        <v>1766.5</v>
      </c>
      <c r="E14" s="2">
        <f t="shared" si="6"/>
        <v>31.728783116299958</v>
      </c>
      <c r="F14" s="2">
        <v>1419.4</v>
      </c>
      <c r="G14" s="2">
        <v>373.8</v>
      </c>
      <c r="H14" s="2">
        <f t="shared" si="7"/>
        <v>26.335071156826828</v>
      </c>
      <c r="I14" s="2">
        <v>38.6</v>
      </c>
      <c r="J14" s="2">
        <v>13</v>
      </c>
      <c r="K14" s="2">
        <f t="shared" si="2"/>
        <v>33.67875647668394</v>
      </c>
      <c r="L14" s="2"/>
      <c r="M14" s="2"/>
      <c r="N14" s="2" t="e">
        <f t="shared" si="8"/>
        <v>#DIV/0!</v>
      </c>
      <c r="O14" s="2">
        <v>221.4</v>
      </c>
      <c r="P14" s="2">
        <v>3.1</v>
      </c>
      <c r="Q14" s="2">
        <f t="shared" si="9"/>
        <v>1.4001806684733513</v>
      </c>
      <c r="R14" s="2">
        <v>62.8</v>
      </c>
      <c r="S14" s="2">
        <v>3.3</v>
      </c>
      <c r="T14" s="2">
        <f t="shared" si="23"/>
        <v>5.254777070063694</v>
      </c>
      <c r="U14" s="2"/>
      <c r="V14" s="2"/>
      <c r="W14" s="2" t="e">
        <f t="shared" si="10"/>
        <v>#DIV/0!</v>
      </c>
      <c r="X14" s="2">
        <v>6</v>
      </c>
      <c r="Y14" s="2"/>
      <c r="Z14" s="2">
        <f t="shared" si="11"/>
        <v>0</v>
      </c>
      <c r="AA14" s="2">
        <v>21.2</v>
      </c>
      <c r="AB14" s="2">
        <v>8.7</v>
      </c>
      <c r="AC14" s="2">
        <f t="shared" si="12"/>
        <v>41.0377358490566</v>
      </c>
      <c r="AD14" s="2"/>
      <c r="AE14" s="2"/>
      <c r="AF14" s="2" t="e">
        <f t="shared" si="13"/>
        <v>#DIV/0!</v>
      </c>
      <c r="AG14" s="2">
        <v>5.7</v>
      </c>
      <c r="AH14" s="2"/>
      <c r="AI14" s="2">
        <f t="shared" si="14"/>
        <v>0</v>
      </c>
      <c r="AJ14" s="2">
        <v>4148.1</v>
      </c>
      <c r="AK14" s="2">
        <v>1392.7</v>
      </c>
      <c r="AL14" s="2">
        <f t="shared" si="15"/>
        <v>33.57440756008775</v>
      </c>
      <c r="AM14" s="2">
        <v>2688.7</v>
      </c>
      <c r="AN14" s="2">
        <v>1120.3</v>
      </c>
      <c r="AO14" s="2">
        <f t="shared" si="16"/>
        <v>41.66697660579462</v>
      </c>
      <c r="AP14" s="2"/>
      <c r="AQ14" s="2"/>
      <c r="AR14" s="2" t="e">
        <f t="shared" si="17"/>
        <v>#DIV/0!</v>
      </c>
      <c r="AS14" s="2">
        <v>6228.6</v>
      </c>
      <c r="AT14" s="2">
        <v>1306</v>
      </c>
      <c r="AU14" s="2">
        <f t="shared" si="18"/>
        <v>20.967793725716856</v>
      </c>
      <c r="AV14" s="23">
        <v>1789.9</v>
      </c>
      <c r="AW14" s="2">
        <v>609.5</v>
      </c>
      <c r="AX14" s="2">
        <f t="shared" si="19"/>
        <v>34.05218168612771</v>
      </c>
      <c r="AY14" s="22">
        <v>1311.1</v>
      </c>
      <c r="AZ14" s="2">
        <v>453.9</v>
      </c>
      <c r="BA14" s="2">
        <f t="shared" si="3"/>
        <v>34.619784913431474</v>
      </c>
      <c r="BB14" s="2">
        <v>2988</v>
      </c>
      <c r="BC14" s="2">
        <v>257.7</v>
      </c>
      <c r="BD14" s="2">
        <f t="shared" si="24"/>
        <v>8.624497991967871</v>
      </c>
      <c r="BE14" s="22">
        <v>233.4</v>
      </c>
      <c r="BF14" s="2">
        <v>123.4</v>
      </c>
      <c r="BG14" s="2">
        <f t="shared" si="20"/>
        <v>52.870608397600684</v>
      </c>
      <c r="BH14" s="22">
        <v>705.6</v>
      </c>
      <c r="BI14" s="2">
        <v>285.2</v>
      </c>
      <c r="BJ14" s="2">
        <f t="shared" si="21"/>
        <v>40.419501133786845</v>
      </c>
      <c r="BK14" s="21">
        <f t="shared" si="4"/>
        <v>-661.1000000000004</v>
      </c>
      <c r="BL14" s="21">
        <f t="shared" si="5"/>
        <v>460.5</v>
      </c>
      <c r="BM14" s="2">
        <f t="shared" si="22"/>
        <v>-69.65663288458626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53113.5</v>
      </c>
      <c r="D15" s="9">
        <f t="shared" si="1"/>
        <v>6099.900000000001</v>
      </c>
      <c r="E15" s="2">
        <f t="shared" si="6"/>
        <v>11.484650794995623</v>
      </c>
      <c r="F15" s="2">
        <v>17999.3</v>
      </c>
      <c r="G15" s="2">
        <v>5134.3</v>
      </c>
      <c r="H15" s="2">
        <f t="shared" si="7"/>
        <v>28.52499819437423</v>
      </c>
      <c r="I15" s="2">
        <v>7103.3</v>
      </c>
      <c r="J15" s="2">
        <v>2590</v>
      </c>
      <c r="K15" s="2">
        <f t="shared" si="2"/>
        <v>36.4619261470021</v>
      </c>
      <c r="L15" s="2">
        <v>30</v>
      </c>
      <c r="M15" s="2">
        <v>38.2</v>
      </c>
      <c r="N15" s="2">
        <f t="shared" si="8"/>
        <v>127.33333333333334</v>
      </c>
      <c r="O15" s="2">
        <v>2763.3</v>
      </c>
      <c r="P15" s="2">
        <v>155.1</v>
      </c>
      <c r="Q15" s="2">
        <f t="shared" si="9"/>
        <v>5.612854196069915</v>
      </c>
      <c r="R15" s="2">
        <v>4013.3</v>
      </c>
      <c r="S15" s="2">
        <v>522.4</v>
      </c>
      <c r="T15" s="2">
        <f t="shared" si="23"/>
        <v>13.016719407968502</v>
      </c>
      <c r="U15" s="2">
        <v>305</v>
      </c>
      <c r="V15" s="2">
        <v>220.4</v>
      </c>
      <c r="W15" s="2">
        <f t="shared" si="10"/>
        <v>72.26229508196722</v>
      </c>
      <c r="X15" s="2">
        <v>0</v>
      </c>
      <c r="Y15" s="2">
        <v>125.8</v>
      </c>
      <c r="Z15" s="2" t="e">
        <f t="shared" si="11"/>
        <v>#DIV/0!</v>
      </c>
      <c r="AA15" s="2">
        <v>308.8</v>
      </c>
      <c r="AB15" s="2">
        <v>38.4</v>
      </c>
      <c r="AC15" s="2">
        <f t="shared" si="12"/>
        <v>12.435233160621761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208.4</v>
      </c>
      <c r="AI15" s="2">
        <f t="shared" si="14"/>
        <v>37.89090909090909</v>
      </c>
      <c r="AJ15" s="2">
        <v>35114.2</v>
      </c>
      <c r="AK15" s="2">
        <v>965.6</v>
      </c>
      <c r="AL15" s="2">
        <f t="shared" si="15"/>
        <v>2.7498846620455546</v>
      </c>
      <c r="AM15" s="2"/>
      <c r="AN15" s="2">
        <v>0</v>
      </c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57862.9</v>
      </c>
      <c r="AT15" s="2">
        <v>6283.7</v>
      </c>
      <c r="AU15" s="2">
        <f t="shared" si="18"/>
        <v>10.859635448620791</v>
      </c>
      <c r="AV15" s="23">
        <v>5169.3</v>
      </c>
      <c r="AW15" s="2">
        <v>1473.1</v>
      </c>
      <c r="AX15" s="2">
        <f t="shared" si="19"/>
        <v>28.497088580658886</v>
      </c>
      <c r="AY15" s="22">
        <v>3488.2</v>
      </c>
      <c r="AZ15" s="2">
        <v>1054.8</v>
      </c>
      <c r="BA15" s="2">
        <f t="shared" si="3"/>
        <v>30.23909179519523</v>
      </c>
      <c r="BB15" s="2">
        <v>8925.5</v>
      </c>
      <c r="BC15" s="2">
        <v>1221</v>
      </c>
      <c r="BD15" s="2">
        <f t="shared" si="24"/>
        <v>13.679905887625344</v>
      </c>
      <c r="BE15" s="22">
        <v>42120.2</v>
      </c>
      <c r="BF15" s="2">
        <v>3205.6</v>
      </c>
      <c r="BG15" s="2">
        <f t="shared" si="20"/>
        <v>7.610600139600478</v>
      </c>
      <c r="BH15" s="22">
        <v>832.9</v>
      </c>
      <c r="BI15" s="2">
        <v>347.1</v>
      </c>
      <c r="BJ15" s="2">
        <f t="shared" si="21"/>
        <v>41.67367030856045</v>
      </c>
      <c r="BK15" s="21">
        <f t="shared" si="4"/>
        <v>-4749.4000000000015</v>
      </c>
      <c r="BL15" s="21">
        <f t="shared" si="5"/>
        <v>-183.79999999999927</v>
      </c>
      <c r="BM15" s="2">
        <f t="shared" si="22"/>
        <v>3.8699625215816567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9833.4</v>
      </c>
      <c r="D16" s="9">
        <f t="shared" si="1"/>
        <v>2258.8</v>
      </c>
      <c r="E16" s="2">
        <f t="shared" si="6"/>
        <v>22.970691724123906</v>
      </c>
      <c r="F16" s="2">
        <v>1271.9</v>
      </c>
      <c r="G16" s="2">
        <v>444.1</v>
      </c>
      <c r="H16" s="2">
        <f t="shared" si="7"/>
        <v>34.91626700212281</v>
      </c>
      <c r="I16" s="2">
        <v>7.5</v>
      </c>
      <c r="J16" s="2">
        <v>4.5</v>
      </c>
      <c r="K16" s="2">
        <f t="shared" si="2"/>
        <v>60</v>
      </c>
      <c r="L16" s="2">
        <v>10</v>
      </c>
      <c r="M16" s="2">
        <v>8.2</v>
      </c>
      <c r="N16" s="2">
        <f t="shared" si="8"/>
        <v>82</v>
      </c>
      <c r="O16" s="2">
        <v>89</v>
      </c>
      <c r="P16" s="2">
        <v>0.4</v>
      </c>
      <c r="Q16" s="2">
        <f t="shared" si="9"/>
        <v>0.44943820224719105</v>
      </c>
      <c r="R16" s="2">
        <v>100.3</v>
      </c>
      <c r="S16" s="2">
        <v>4.9</v>
      </c>
      <c r="T16" s="2">
        <f t="shared" si="23"/>
        <v>4.885343968095714</v>
      </c>
      <c r="U16" s="2"/>
      <c r="V16" s="2"/>
      <c r="W16" s="2" t="e">
        <f t="shared" si="10"/>
        <v>#DIV/0!</v>
      </c>
      <c r="X16" s="2">
        <v>289.9</v>
      </c>
      <c r="Y16" s="2">
        <v>80</v>
      </c>
      <c r="Z16" s="2">
        <f t="shared" si="11"/>
        <v>27.59572266298724</v>
      </c>
      <c r="AA16" s="2"/>
      <c r="AB16" s="2">
        <v>5.5</v>
      </c>
      <c r="AC16" s="2" t="e">
        <f t="shared" si="12"/>
        <v>#DIV/0!</v>
      </c>
      <c r="AD16" s="2"/>
      <c r="AE16" s="2"/>
      <c r="AF16" s="2" t="e">
        <f t="shared" si="13"/>
        <v>#DIV/0!</v>
      </c>
      <c r="AG16" s="2">
        <v>3</v>
      </c>
      <c r="AH16" s="2"/>
      <c r="AI16" s="2">
        <f t="shared" si="14"/>
        <v>0</v>
      </c>
      <c r="AJ16" s="2">
        <v>8561.5</v>
      </c>
      <c r="AK16" s="2">
        <v>1814.7</v>
      </c>
      <c r="AL16" s="2">
        <f t="shared" si="15"/>
        <v>21.196052093675174</v>
      </c>
      <c r="AM16" s="2">
        <v>1438.2</v>
      </c>
      <c r="AN16" s="2">
        <v>599.3</v>
      </c>
      <c r="AO16" s="2">
        <f t="shared" si="16"/>
        <v>41.6701432345988</v>
      </c>
      <c r="AP16" s="2">
        <v>1231.9</v>
      </c>
      <c r="AQ16" s="2">
        <v>1093.5</v>
      </c>
      <c r="AR16" s="2">
        <f t="shared" si="17"/>
        <v>88.76532186054062</v>
      </c>
      <c r="AS16" s="2">
        <v>10084.6</v>
      </c>
      <c r="AT16" s="2">
        <v>1104.7</v>
      </c>
      <c r="AU16" s="2">
        <f t="shared" si="18"/>
        <v>10.954326398667275</v>
      </c>
      <c r="AV16" s="23">
        <v>1606.9</v>
      </c>
      <c r="AW16" s="2">
        <v>592.1</v>
      </c>
      <c r="AX16" s="2">
        <f t="shared" si="19"/>
        <v>36.847345821146305</v>
      </c>
      <c r="AY16" s="22">
        <v>1046.6</v>
      </c>
      <c r="AZ16" s="2">
        <v>350</v>
      </c>
      <c r="BA16" s="2">
        <f t="shared" si="3"/>
        <v>33.441620485381236</v>
      </c>
      <c r="BB16" s="2">
        <v>6577</v>
      </c>
      <c r="BC16" s="2">
        <v>94.6</v>
      </c>
      <c r="BD16" s="2">
        <f t="shared" si="24"/>
        <v>1.438345750342101</v>
      </c>
      <c r="BE16" s="22">
        <v>711.8</v>
      </c>
      <c r="BF16" s="2">
        <v>73.9</v>
      </c>
      <c r="BG16" s="2">
        <f t="shared" si="20"/>
        <v>10.382129811744873</v>
      </c>
      <c r="BH16" s="22">
        <v>1038.9</v>
      </c>
      <c r="BI16" s="2">
        <v>313.8</v>
      </c>
      <c r="BJ16" s="2">
        <f t="shared" si="21"/>
        <v>30.20502454519203</v>
      </c>
      <c r="BK16" s="21">
        <f t="shared" si="4"/>
        <v>-251.20000000000073</v>
      </c>
      <c r="BL16" s="21">
        <f t="shared" si="5"/>
        <v>1154.1000000000001</v>
      </c>
      <c r="BM16" s="2">
        <f t="shared" si="22"/>
        <v>-459.43471337579484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7254.9</v>
      </c>
      <c r="D17" s="9">
        <f t="shared" si="1"/>
        <v>2972.6</v>
      </c>
      <c r="E17" s="2">
        <f t="shared" si="6"/>
        <v>40.97368674964507</v>
      </c>
      <c r="F17" s="2">
        <v>1917.7</v>
      </c>
      <c r="G17" s="2">
        <v>1366</v>
      </c>
      <c r="H17" s="2">
        <f t="shared" si="7"/>
        <v>71.23116232987434</v>
      </c>
      <c r="I17" s="2">
        <v>500</v>
      </c>
      <c r="J17" s="2">
        <v>687</v>
      </c>
      <c r="K17" s="2">
        <f t="shared" si="2"/>
        <v>137.4</v>
      </c>
      <c r="L17" s="2">
        <v>25</v>
      </c>
      <c r="M17" s="2">
        <v>0.1</v>
      </c>
      <c r="N17" s="2">
        <v>72.6</v>
      </c>
      <c r="O17" s="2">
        <v>85</v>
      </c>
      <c r="P17" s="2">
        <v>74.5</v>
      </c>
      <c r="Q17" s="2">
        <f t="shared" si="9"/>
        <v>87.6470588235294</v>
      </c>
      <c r="R17" s="2">
        <v>272.2</v>
      </c>
      <c r="S17" s="2">
        <v>21.7</v>
      </c>
      <c r="T17" s="2">
        <f t="shared" si="23"/>
        <v>7.972079353416605</v>
      </c>
      <c r="U17" s="2"/>
      <c r="V17" s="2"/>
      <c r="W17" s="2" t="e">
        <f t="shared" si="10"/>
        <v>#DIV/0!</v>
      </c>
      <c r="X17" s="2">
        <v>240</v>
      </c>
      <c r="Y17" s="2">
        <v>178.3</v>
      </c>
      <c r="Z17" s="2">
        <f t="shared" si="11"/>
        <v>74.29166666666667</v>
      </c>
      <c r="AA17" s="2">
        <v>4</v>
      </c>
      <c r="AB17" s="2">
        <v>7.9</v>
      </c>
      <c r="AC17" s="2">
        <f t="shared" si="12"/>
        <v>197.5</v>
      </c>
      <c r="AD17" s="2"/>
      <c r="AE17" s="2"/>
      <c r="AF17" s="2" t="e">
        <f t="shared" si="13"/>
        <v>#DIV/0!</v>
      </c>
      <c r="AG17" s="2">
        <v>3.1</v>
      </c>
      <c r="AH17" s="2"/>
      <c r="AI17" s="2">
        <f t="shared" si="14"/>
        <v>0</v>
      </c>
      <c r="AJ17" s="2">
        <v>5337.2</v>
      </c>
      <c r="AK17" s="2">
        <v>1606.6</v>
      </c>
      <c r="AL17" s="2">
        <f t="shared" si="15"/>
        <v>30.101926103574904</v>
      </c>
      <c r="AM17" s="2">
        <v>3542.2</v>
      </c>
      <c r="AN17" s="2">
        <v>1475.9</v>
      </c>
      <c r="AO17" s="2">
        <f t="shared" si="16"/>
        <v>41.66619614928576</v>
      </c>
      <c r="AP17" s="2"/>
      <c r="AQ17" s="2"/>
      <c r="AR17" s="2" t="e">
        <f t="shared" si="17"/>
        <v>#DIV/0!</v>
      </c>
      <c r="AS17" s="2">
        <v>9694.6</v>
      </c>
      <c r="AT17" s="2">
        <v>1352.5</v>
      </c>
      <c r="AU17" s="2">
        <f t="shared" si="18"/>
        <v>13.95106554164174</v>
      </c>
      <c r="AV17" s="23">
        <v>1808.9</v>
      </c>
      <c r="AW17" s="2">
        <v>629.1</v>
      </c>
      <c r="AX17" s="2">
        <f aca="true" t="shared" si="25" ref="AX17:AX23">AW17/AV17*100</f>
        <v>34.77804190391951</v>
      </c>
      <c r="AY17" s="22">
        <v>1391.3</v>
      </c>
      <c r="AZ17" s="2">
        <v>468.1</v>
      </c>
      <c r="BA17" s="2">
        <f t="shared" si="3"/>
        <v>33.644792639977</v>
      </c>
      <c r="BB17" s="2">
        <v>4473.5</v>
      </c>
      <c r="BC17" s="2">
        <v>107.9</v>
      </c>
      <c r="BD17" s="2">
        <f t="shared" si="24"/>
        <v>2.4119816698334637</v>
      </c>
      <c r="BE17" s="22">
        <v>626.4</v>
      </c>
      <c r="BF17" s="2">
        <v>108.5</v>
      </c>
      <c r="BG17" s="2">
        <f t="shared" si="20"/>
        <v>17.321200510855682</v>
      </c>
      <c r="BH17" s="22">
        <v>2589.4</v>
      </c>
      <c r="BI17" s="2">
        <v>475.5</v>
      </c>
      <c r="BJ17" s="2">
        <f t="shared" si="21"/>
        <v>18.363327411755616</v>
      </c>
      <c r="BK17" s="21">
        <f t="shared" si="4"/>
        <v>-2439.7000000000007</v>
      </c>
      <c r="BL17" s="21">
        <f t="shared" si="5"/>
        <v>1620.1</v>
      </c>
      <c r="BM17" s="2">
        <f t="shared" si="22"/>
        <v>-66.40570561954337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6947.700000000001</v>
      </c>
      <c r="D18" s="9">
        <f t="shared" si="1"/>
        <v>3138.7</v>
      </c>
      <c r="E18" s="2">
        <f t="shared" si="6"/>
        <v>45.17610144364321</v>
      </c>
      <c r="F18" s="2">
        <v>1886.1</v>
      </c>
      <c r="G18" s="2">
        <v>1290</v>
      </c>
      <c r="H18" s="2">
        <f t="shared" si="7"/>
        <v>68.39510100206776</v>
      </c>
      <c r="I18" s="2">
        <v>60</v>
      </c>
      <c r="J18" s="2">
        <v>20.1</v>
      </c>
      <c r="K18" s="2">
        <f t="shared" si="2"/>
        <v>33.5</v>
      </c>
      <c r="L18" s="2">
        <v>45</v>
      </c>
      <c r="M18" s="2"/>
      <c r="N18" s="2">
        <f t="shared" si="8"/>
        <v>0</v>
      </c>
      <c r="O18" s="2">
        <v>55.9</v>
      </c>
      <c r="P18" s="2">
        <v>1.2</v>
      </c>
      <c r="Q18" s="2">
        <f t="shared" si="9"/>
        <v>2.146690518783542</v>
      </c>
      <c r="R18" s="2">
        <v>220</v>
      </c>
      <c r="S18" s="2">
        <v>28.3</v>
      </c>
      <c r="T18" s="2">
        <f t="shared" si="23"/>
        <v>12.863636363636363</v>
      </c>
      <c r="U18" s="2"/>
      <c r="V18" s="2"/>
      <c r="W18" s="2" t="e">
        <f t="shared" si="10"/>
        <v>#DIV/0!</v>
      </c>
      <c r="X18" s="2">
        <v>126.6</v>
      </c>
      <c r="Y18" s="2">
        <v>155.8</v>
      </c>
      <c r="Z18" s="2">
        <f t="shared" si="11"/>
        <v>123.06477093206954</v>
      </c>
      <c r="AA18" s="2">
        <v>4.7</v>
      </c>
      <c r="AB18" s="2">
        <v>2</v>
      </c>
      <c r="AC18" s="2">
        <f t="shared" si="12"/>
        <v>42.5531914893617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5061.6</v>
      </c>
      <c r="AK18" s="2">
        <v>1848.7</v>
      </c>
      <c r="AL18" s="2">
        <f t="shared" si="15"/>
        <v>36.52402402402402</v>
      </c>
      <c r="AM18" s="2">
        <v>3995</v>
      </c>
      <c r="AN18" s="2">
        <v>1664.6</v>
      </c>
      <c r="AO18" s="2">
        <f t="shared" si="16"/>
        <v>41.66708385481852</v>
      </c>
      <c r="AP18" s="2"/>
      <c r="AQ18" s="2"/>
      <c r="AR18" s="2" t="e">
        <f t="shared" si="17"/>
        <v>#DIV/0!</v>
      </c>
      <c r="AS18" s="2">
        <v>9156.5</v>
      </c>
      <c r="AT18" s="2">
        <v>1756.7</v>
      </c>
      <c r="AU18" s="2">
        <f t="shared" si="18"/>
        <v>19.185278217659587</v>
      </c>
      <c r="AV18" s="23">
        <v>1992.4</v>
      </c>
      <c r="AW18" s="2">
        <v>702.7</v>
      </c>
      <c r="AX18" s="2">
        <f t="shared" si="25"/>
        <v>35.26902228468179</v>
      </c>
      <c r="AY18" s="22">
        <v>1414</v>
      </c>
      <c r="AZ18" s="2">
        <v>453.7</v>
      </c>
      <c r="BA18" s="2">
        <f t="shared" si="3"/>
        <v>32.08628005657709</v>
      </c>
      <c r="BB18" s="2">
        <v>4269.8</v>
      </c>
      <c r="BC18" s="2">
        <v>167.8</v>
      </c>
      <c r="BD18" s="2">
        <f t="shared" si="24"/>
        <v>3.9299264602557495</v>
      </c>
      <c r="BE18" s="22">
        <v>273.8</v>
      </c>
      <c r="BF18" s="2">
        <v>106.5</v>
      </c>
      <c r="BG18" s="2">
        <f t="shared" si="20"/>
        <v>38.897005113221326</v>
      </c>
      <c r="BH18" s="22">
        <v>2194.5</v>
      </c>
      <c r="BI18" s="2">
        <v>663.5</v>
      </c>
      <c r="BJ18" s="2">
        <f t="shared" si="21"/>
        <v>30.234677603098653</v>
      </c>
      <c r="BK18" s="21">
        <f t="shared" si="4"/>
        <v>-2208.7999999999993</v>
      </c>
      <c r="BL18" s="21">
        <f t="shared" si="5"/>
        <v>1381.9999999999998</v>
      </c>
      <c r="BM18" s="2">
        <f t="shared" si="22"/>
        <v>-62.567910177471944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53577.9</v>
      </c>
      <c r="D19" s="9">
        <f t="shared" si="1"/>
        <v>4177.6</v>
      </c>
      <c r="E19" s="2">
        <f t="shared" si="6"/>
        <v>7.797244759499719</v>
      </c>
      <c r="F19" s="2">
        <v>1706.3</v>
      </c>
      <c r="G19" s="2">
        <v>646.2</v>
      </c>
      <c r="H19" s="2">
        <f t="shared" si="7"/>
        <v>37.87141768739378</v>
      </c>
      <c r="I19" s="2">
        <v>230</v>
      </c>
      <c r="J19" s="2">
        <v>114.3</v>
      </c>
      <c r="K19" s="2">
        <f t="shared" si="2"/>
        <v>49.69565217391304</v>
      </c>
      <c r="L19" s="2">
        <v>34.9</v>
      </c>
      <c r="M19" s="2">
        <v>229.6</v>
      </c>
      <c r="N19" s="2">
        <f t="shared" si="8"/>
        <v>657.8796561604585</v>
      </c>
      <c r="O19" s="2">
        <v>142.4</v>
      </c>
      <c r="P19" s="2">
        <v>7.6</v>
      </c>
      <c r="Q19" s="2">
        <f t="shared" si="9"/>
        <v>5.337078651685393</v>
      </c>
      <c r="R19" s="2">
        <v>339.1</v>
      </c>
      <c r="S19" s="2">
        <v>31.1</v>
      </c>
      <c r="T19" s="2">
        <f t="shared" si="23"/>
        <v>9.171335889118254</v>
      </c>
      <c r="U19" s="2"/>
      <c r="V19" s="2"/>
      <c r="W19" s="2" t="e">
        <f t="shared" si="10"/>
        <v>#DIV/0!</v>
      </c>
      <c r="X19" s="2">
        <v>250</v>
      </c>
      <c r="Y19" s="2">
        <v>21.1</v>
      </c>
      <c r="Z19" s="2">
        <f t="shared" si="11"/>
        <v>8.44</v>
      </c>
      <c r="AA19" s="2">
        <v>1.6</v>
      </c>
      <c r="AB19" s="2">
        <v>0.7</v>
      </c>
      <c r="AC19" s="2">
        <f t="shared" si="12"/>
        <v>43.74999999999999</v>
      </c>
      <c r="AD19" s="2"/>
      <c r="AE19" s="2"/>
      <c r="AF19" s="2" t="e">
        <f t="shared" si="13"/>
        <v>#DIV/0!</v>
      </c>
      <c r="AG19" s="2">
        <v>12</v>
      </c>
      <c r="AH19" s="2"/>
      <c r="AI19" s="2">
        <f t="shared" si="14"/>
        <v>0</v>
      </c>
      <c r="AJ19" s="2">
        <v>51871.6</v>
      </c>
      <c r="AK19" s="2">
        <v>3531.4</v>
      </c>
      <c r="AL19" s="2">
        <f t="shared" si="15"/>
        <v>6.807964281032396</v>
      </c>
      <c r="AM19" s="2">
        <v>3963.5</v>
      </c>
      <c r="AN19" s="2">
        <v>1651.5</v>
      </c>
      <c r="AO19" s="2">
        <f t="shared" si="16"/>
        <v>41.66771792607544</v>
      </c>
      <c r="AP19" s="2">
        <v>1718.9</v>
      </c>
      <c r="AQ19" s="2">
        <v>1718.9</v>
      </c>
      <c r="AR19" s="2">
        <f t="shared" si="17"/>
        <v>100</v>
      </c>
      <c r="AS19" s="2">
        <v>54432</v>
      </c>
      <c r="AT19" s="2">
        <v>1710.7</v>
      </c>
      <c r="AU19" s="2">
        <f t="shared" si="18"/>
        <v>3.1428203997648443</v>
      </c>
      <c r="AV19" s="23">
        <v>1716.1</v>
      </c>
      <c r="AW19" s="2">
        <v>564</v>
      </c>
      <c r="AX19" s="2">
        <f t="shared" si="25"/>
        <v>32.8652176446594</v>
      </c>
      <c r="AY19" s="22">
        <v>1404</v>
      </c>
      <c r="AZ19" s="2">
        <v>464.9</v>
      </c>
      <c r="BA19" s="2">
        <f t="shared" si="3"/>
        <v>33.11253561253561</v>
      </c>
      <c r="BB19" s="2">
        <v>2297.5</v>
      </c>
      <c r="BC19" s="2">
        <v>361.6</v>
      </c>
      <c r="BD19" s="2">
        <f t="shared" si="24"/>
        <v>15.738846572361261</v>
      </c>
      <c r="BE19" s="22">
        <v>387.7</v>
      </c>
      <c r="BF19" s="2">
        <v>182</v>
      </c>
      <c r="BG19" s="2">
        <f t="shared" si="20"/>
        <v>46.94351302553521</v>
      </c>
      <c r="BH19" s="22">
        <v>49874.7</v>
      </c>
      <c r="BI19" s="2">
        <v>572.5</v>
      </c>
      <c r="BJ19" s="2">
        <f t="shared" si="21"/>
        <v>1.147876578706238</v>
      </c>
      <c r="BK19" s="21">
        <f t="shared" si="4"/>
        <v>-854.0999999999985</v>
      </c>
      <c r="BL19" s="21">
        <f t="shared" si="5"/>
        <v>2466.9000000000005</v>
      </c>
      <c r="BM19" s="2">
        <f t="shared" si="22"/>
        <v>-288.83034773445786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9229.1</v>
      </c>
      <c r="D20" s="9">
        <f t="shared" si="1"/>
        <v>3518</v>
      </c>
      <c r="E20" s="2">
        <f t="shared" si="6"/>
        <v>38.11855977289226</v>
      </c>
      <c r="F20" s="2">
        <v>1638.7</v>
      </c>
      <c r="G20" s="2">
        <v>779.8</v>
      </c>
      <c r="H20" s="2">
        <f t="shared" si="7"/>
        <v>47.58650149508756</v>
      </c>
      <c r="I20" s="2">
        <v>84.2</v>
      </c>
      <c r="J20" s="2">
        <v>176.9</v>
      </c>
      <c r="K20" s="2">
        <f t="shared" si="2"/>
        <v>210.09501187648456</v>
      </c>
      <c r="L20" s="2">
        <v>14</v>
      </c>
      <c r="M20" s="2">
        <v>6.9</v>
      </c>
      <c r="N20" s="2">
        <f t="shared" si="8"/>
        <v>49.28571428571429</v>
      </c>
      <c r="O20" s="2">
        <v>88.4</v>
      </c>
      <c r="P20" s="2">
        <v>41.6</v>
      </c>
      <c r="Q20" s="2">
        <f t="shared" si="9"/>
        <v>47.05882352941176</v>
      </c>
      <c r="R20" s="2">
        <v>410</v>
      </c>
      <c r="S20" s="2">
        <v>159.6</v>
      </c>
      <c r="T20" s="2">
        <f t="shared" si="23"/>
        <v>38.926829268292686</v>
      </c>
      <c r="U20" s="2"/>
      <c r="V20" s="2"/>
      <c r="W20" s="2" t="e">
        <f t="shared" si="10"/>
        <v>#DIV/0!</v>
      </c>
      <c r="X20" s="2">
        <v>220</v>
      </c>
      <c r="Y20" s="2">
        <v>81</v>
      </c>
      <c r="Z20" s="2">
        <f t="shared" si="11"/>
        <v>36.81818181818181</v>
      </c>
      <c r="AA20" s="2">
        <v>5.5</v>
      </c>
      <c r="AB20" s="2">
        <v>1.9</v>
      </c>
      <c r="AC20" s="2">
        <f t="shared" si="12"/>
        <v>34.54545454545455</v>
      </c>
      <c r="AD20" s="2"/>
      <c r="AE20" s="2"/>
      <c r="AF20" s="2" t="e">
        <f t="shared" si="13"/>
        <v>#DIV/0!</v>
      </c>
      <c r="AG20" s="2"/>
      <c r="AH20" s="2">
        <v>53.9</v>
      </c>
      <c r="AI20" s="2" t="e">
        <f t="shared" si="14"/>
        <v>#DIV/0!</v>
      </c>
      <c r="AJ20" s="2">
        <v>7590.4</v>
      </c>
      <c r="AK20" s="2">
        <v>2738.2</v>
      </c>
      <c r="AL20" s="2">
        <f t="shared" si="15"/>
        <v>36.07451517706577</v>
      </c>
      <c r="AM20" s="2">
        <v>5948.4</v>
      </c>
      <c r="AN20" s="2">
        <v>2478.5</v>
      </c>
      <c r="AO20" s="2">
        <f t="shared" si="16"/>
        <v>41.66666666666667</v>
      </c>
      <c r="AP20" s="2"/>
      <c r="AQ20" s="2"/>
      <c r="AR20" s="2" t="e">
        <f t="shared" si="17"/>
        <v>#DIV/0!</v>
      </c>
      <c r="AS20" s="2">
        <v>9628</v>
      </c>
      <c r="AT20" s="2">
        <v>2135.8</v>
      </c>
      <c r="AU20" s="2">
        <f t="shared" si="18"/>
        <v>22.183215621105113</v>
      </c>
      <c r="AV20" s="23">
        <v>2701.3</v>
      </c>
      <c r="AW20" s="2">
        <v>690.2</v>
      </c>
      <c r="AX20" s="2">
        <f t="shared" si="25"/>
        <v>25.55066079295154</v>
      </c>
      <c r="AY20" s="22">
        <v>1698.7</v>
      </c>
      <c r="AZ20" s="2">
        <v>500.1</v>
      </c>
      <c r="BA20" s="2">
        <f t="shared" si="3"/>
        <v>29.440160122446578</v>
      </c>
      <c r="BB20" s="2">
        <v>4094.8</v>
      </c>
      <c r="BC20" s="2">
        <v>373.2</v>
      </c>
      <c r="BD20" s="2">
        <f t="shared" si="24"/>
        <v>9.113998241672364</v>
      </c>
      <c r="BE20" s="22">
        <v>592.1</v>
      </c>
      <c r="BF20" s="2">
        <v>126.7</v>
      </c>
      <c r="BG20" s="2">
        <f t="shared" si="20"/>
        <v>21.398412430332712</v>
      </c>
      <c r="BH20" s="22">
        <v>1168.3</v>
      </c>
      <c r="BI20" s="2">
        <v>537.1</v>
      </c>
      <c r="BJ20" s="2">
        <f t="shared" si="21"/>
        <v>45.972780963793554</v>
      </c>
      <c r="BK20" s="21">
        <f t="shared" si="4"/>
        <v>-398.89999999999964</v>
      </c>
      <c r="BL20" s="21">
        <f t="shared" si="5"/>
        <v>1382.1999999999998</v>
      </c>
      <c r="BM20" s="2">
        <f t="shared" si="22"/>
        <v>-346.50288292805243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7538.4</v>
      </c>
      <c r="D21" s="9">
        <f t="shared" si="1"/>
        <v>2028.1</v>
      </c>
      <c r="E21" s="2">
        <f t="shared" si="6"/>
        <v>26.90358696805688</v>
      </c>
      <c r="F21" s="2">
        <v>1393.7</v>
      </c>
      <c r="G21" s="2">
        <v>308.1</v>
      </c>
      <c r="H21" s="2">
        <f t="shared" si="7"/>
        <v>22.106622659108847</v>
      </c>
      <c r="I21" s="2">
        <v>60</v>
      </c>
      <c r="J21" s="2">
        <v>28.3</v>
      </c>
      <c r="K21" s="2">
        <f t="shared" si="2"/>
        <v>47.16666666666667</v>
      </c>
      <c r="L21" s="2">
        <v>42</v>
      </c>
      <c r="M21" s="2">
        <v>29.6</v>
      </c>
      <c r="N21" s="2">
        <f t="shared" si="8"/>
        <v>70.47619047619048</v>
      </c>
      <c r="O21" s="2">
        <v>95</v>
      </c>
      <c r="P21" s="2">
        <v>27.2</v>
      </c>
      <c r="Q21" s="2">
        <f t="shared" si="9"/>
        <v>28.631578947368418</v>
      </c>
      <c r="R21" s="2">
        <v>360</v>
      </c>
      <c r="S21" s="2">
        <v>19.4</v>
      </c>
      <c r="T21" s="2">
        <f t="shared" si="23"/>
        <v>5.388888888888888</v>
      </c>
      <c r="U21" s="2"/>
      <c r="V21" s="2"/>
      <c r="W21" s="2" t="e">
        <f t="shared" si="10"/>
        <v>#DIV/0!</v>
      </c>
      <c r="X21" s="2">
        <v>89</v>
      </c>
      <c r="Y21" s="2">
        <v>30.7</v>
      </c>
      <c r="Z21" s="2">
        <f t="shared" si="11"/>
        <v>34.49438202247191</v>
      </c>
      <c r="AA21" s="2">
        <v>25.5</v>
      </c>
      <c r="AB21" s="2">
        <v>10.6</v>
      </c>
      <c r="AC21" s="2">
        <f t="shared" si="12"/>
        <v>41.56862745098039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6144.7</v>
      </c>
      <c r="AK21" s="2">
        <v>1720</v>
      </c>
      <c r="AL21" s="2">
        <f t="shared" si="15"/>
        <v>27.99160251924423</v>
      </c>
      <c r="AM21" s="2">
        <v>3755.5</v>
      </c>
      <c r="AN21" s="2">
        <v>1564.8</v>
      </c>
      <c r="AO21" s="2">
        <f t="shared" si="16"/>
        <v>41.66688856344029</v>
      </c>
      <c r="AP21" s="2"/>
      <c r="AQ21" s="2"/>
      <c r="AR21" s="2" t="e">
        <f t="shared" si="17"/>
        <v>#DIV/0!</v>
      </c>
      <c r="AS21" s="2">
        <v>8456.4</v>
      </c>
      <c r="AT21" s="2">
        <v>1677.5</v>
      </c>
      <c r="AU21" s="2">
        <f t="shared" si="18"/>
        <v>19.837046497327467</v>
      </c>
      <c r="AV21" s="23">
        <v>1949.2</v>
      </c>
      <c r="AW21" s="2">
        <v>690.6</v>
      </c>
      <c r="AX21" s="2">
        <f t="shared" si="25"/>
        <v>35.429919967166015</v>
      </c>
      <c r="AY21" s="22">
        <v>1376.5</v>
      </c>
      <c r="AZ21" s="2">
        <v>458.5</v>
      </c>
      <c r="BA21" s="2">
        <f t="shared" si="3"/>
        <v>33.30911732655285</v>
      </c>
      <c r="BB21" s="2">
        <v>2992.2</v>
      </c>
      <c r="BC21" s="2">
        <v>213.8</v>
      </c>
      <c r="BD21" s="2">
        <f t="shared" si="24"/>
        <v>7.1452443018514815</v>
      </c>
      <c r="BE21" s="22">
        <v>619</v>
      </c>
      <c r="BF21" s="2">
        <v>130</v>
      </c>
      <c r="BG21" s="2">
        <f t="shared" si="20"/>
        <v>21.001615508885298</v>
      </c>
      <c r="BH21" s="22">
        <v>1981</v>
      </c>
      <c r="BI21" s="2">
        <v>612.5</v>
      </c>
      <c r="BJ21" s="2">
        <f t="shared" si="21"/>
        <v>30.918727915194346</v>
      </c>
      <c r="BK21" s="21">
        <f t="shared" si="4"/>
        <v>-918</v>
      </c>
      <c r="BL21" s="21">
        <f t="shared" si="5"/>
        <v>350.5999999999999</v>
      </c>
      <c r="BM21" s="2">
        <f t="shared" si="22"/>
        <v>-38.19172113289759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7829.5</v>
      </c>
      <c r="D22" s="9">
        <f t="shared" si="1"/>
        <v>2273.5</v>
      </c>
      <c r="E22" s="2">
        <f t="shared" si="6"/>
        <v>29.037614151606107</v>
      </c>
      <c r="F22" s="2">
        <v>1511.4</v>
      </c>
      <c r="G22" s="2">
        <v>648.4</v>
      </c>
      <c r="H22" s="2">
        <f t="shared" si="7"/>
        <v>42.90062193992325</v>
      </c>
      <c r="I22" s="2">
        <v>10.6</v>
      </c>
      <c r="J22" s="2">
        <v>4.5</v>
      </c>
      <c r="K22" s="2">
        <f t="shared" si="2"/>
        <v>42.45283018867924</v>
      </c>
      <c r="L22" s="2">
        <v>9</v>
      </c>
      <c r="M22" s="2">
        <v>25</v>
      </c>
      <c r="N22" s="2">
        <f t="shared" si="8"/>
        <v>277.77777777777777</v>
      </c>
      <c r="O22" s="2">
        <v>85</v>
      </c>
      <c r="P22" s="2">
        <v>2.9</v>
      </c>
      <c r="Q22" s="2">
        <f t="shared" si="9"/>
        <v>3.4117647058823533</v>
      </c>
      <c r="R22" s="2">
        <v>340</v>
      </c>
      <c r="S22" s="2">
        <v>87.2</v>
      </c>
      <c r="T22" s="2">
        <f t="shared" si="23"/>
        <v>25.647058823529413</v>
      </c>
      <c r="U22" s="2"/>
      <c r="V22" s="2"/>
      <c r="W22" s="2" t="e">
        <f t="shared" si="10"/>
        <v>#DIV/0!</v>
      </c>
      <c r="X22" s="2">
        <v>240</v>
      </c>
      <c r="Y22" s="2">
        <v>144.5</v>
      </c>
      <c r="Z22" s="2">
        <f t="shared" si="11"/>
        <v>60.20833333333333</v>
      </c>
      <c r="AA22" s="2"/>
      <c r="AB22" s="2">
        <v>20.2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/>
      <c r="AI22" s="2" t="e">
        <f t="shared" si="14"/>
        <v>#DIV/0!</v>
      </c>
      <c r="AJ22" s="2">
        <v>6318.1</v>
      </c>
      <c r="AK22" s="2">
        <v>1625.1</v>
      </c>
      <c r="AL22" s="2">
        <f t="shared" si="15"/>
        <v>25.721340276348897</v>
      </c>
      <c r="AM22" s="2">
        <v>3101.6</v>
      </c>
      <c r="AN22" s="2">
        <v>1292.4</v>
      </c>
      <c r="AO22" s="2">
        <f t="shared" si="16"/>
        <v>41.66881609491875</v>
      </c>
      <c r="AP22" s="2">
        <v>150</v>
      </c>
      <c r="AQ22" s="2">
        <v>150</v>
      </c>
      <c r="AR22" s="2">
        <f t="shared" si="17"/>
        <v>100</v>
      </c>
      <c r="AS22" s="2">
        <v>8394.3</v>
      </c>
      <c r="AT22" s="2">
        <v>1726.3</v>
      </c>
      <c r="AU22" s="2">
        <f t="shared" si="18"/>
        <v>20.56514539628081</v>
      </c>
      <c r="AV22" s="23">
        <v>1778.6</v>
      </c>
      <c r="AW22" s="2">
        <v>635.2</v>
      </c>
      <c r="AX22" s="2">
        <f t="shared" si="25"/>
        <v>35.71348251433712</v>
      </c>
      <c r="AY22" s="22">
        <v>1363.3</v>
      </c>
      <c r="AZ22" s="2">
        <v>512.1</v>
      </c>
      <c r="BA22" s="2">
        <f t="shared" si="3"/>
        <v>37.56326560551603</v>
      </c>
      <c r="BB22" s="2">
        <v>3937.5</v>
      </c>
      <c r="BC22" s="2">
        <v>191.23</v>
      </c>
      <c r="BD22" s="2">
        <f t="shared" si="24"/>
        <v>4.85663492063492</v>
      </c>
      <c r="BE22" s="22">
        <v>358.4</v>
      </c>
      <c r="BF22" s="2">
        <v>178</v>
      </c>
      <c r="BG22" s="2">
        <f t="shared" si="20"/>
        <v>49.66517857142858</v>
      </c>
      <c r="BH22" s="22">
        <v>2130</v>
      </c>
      <c r="BI22" s="2">
        <v>648.5</v>
      </c>
      <c r="BJ22" s="2">
        <f t="shared" si="21"/>
        <v>30.446009389671364</v>
      </c>
      <c r="BK22" s="21">
        <f t="shared" si="4"/>
        <v>-564.7999999999993</v>
      </c>
      <c r="BL22" s="21">
        <f t="shared" si="5"/>
        <v>547.2</v>
      </c>
      <c r="BM22" s="2">
        <f t="shared" si="22"/>
        <v>-96.88385269121827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180525.69999999998</v>
      </c>
      <c r="D23" s="9">
        <f>SUM(D10:D22)</f>
        <v>34885.799999999996</v>
      </c>
      <c r="E23" s="7">
        <f>D23/C23*100</f>
        <v>19.32456154442276</v>
      </c>
      <c r="F23" s="7">
        <f>SUM(F10:F22)</f>
        <v>35190.8</v>
      </c>
      <c r="G23" s="7">
        <f>SUM(G10:G22)</f>
        <v>12325.2</v>
      </c>
      <c r="H23" s="7">
        <f t="shared" si="7"/>
        <v>35.02392670811689</v>
      </c>
      <c r="I23" s="7">
        <f>SUM(I10:I22)</f>
        <v>8251.7</v>
      </c>
      <c r="J23" s="7">
        <f>SUM(J10:J22)</f>
        <v>3695.7000000000003</v>
      </c>
      <c r="K23" s="7">
        <f t="shared" si="2"/>
        <v>44.787134772228754</v>
      </c>
      <c r="L23" s="7">
        <f>SUM(L10:L22)</f>
        <v>284.9</v>
      </c>
      <c r="M23" s="7">
        <f>SUM(M10:M22)</f>
        <v>371.8</v>
      </c>
      <c r="N23" s="7">
        <f t="shared" si="8"/>
        <v>130.5019305019305</v>
      </c>
      <c r="O23" s="7">
        <f>SUM(O10:O22)</f>
        <v>4119.800000000001</v>
      </c>
      <c r="P23" s="7">
        <f>SUM(P10:P22)</f>
        <v>366.5</v>
      </c>
      <c r="Q23" s="7">
        <f>P23/O23*100</f>
        <v>8.896062915675516</v>
      </c>
      <c r="R23" s="7">
        <f>SUM(R10:R22)</f>
        <v>6952</v>
      </c>
      <c r="S23" s="7">
        <f>SUM(S10:S22)</f>
        <v>927.5</v>
      </c>
      <c r="T23" s="7">
        <f>S23/R23*100</f>
        <v>13.341484464902187</v>
      </c>
      <c r="U23" s="7">
        <f>SUM(U10:U22)</f>
        <v>305</v>
      </c>
      <c r="V23" s="7">
        <f>SUM(V10:V22)</f>
        <v>220.4</v>
      </c>
      <c r="W23" s="7">
        <f>V23/U23*100</f>
        <v>72.26229508196722</v>
      </c>
      <c r="X23" s="7">
        <f>SUM(X10:X22)</f>
        <v>2224.5</v>
      </c>
      <c r="Y23" s="7">
        <f>SUM(Y10:Y22)</f>
        <v>1118.2000000000003</v>
      </c>
      <c r="Z23" s="7">
        <f>Y23/X23*100</f>
        <v>50.267475837266815</v>
      </c>
      <c r="AA23" s="7">
        <f>SUM(AA10:AA22)</f>
        <v>452.50000000000006</v>
      </c>
      <c r="AB23" s="7">
        <f>SUM(AB10:AB22)</f>
        <v>131.5</v>
      </c>
      <c r="AC23" s="7">
        <f>AB23/AA23*100</f>
        <v>29.06077348066298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573.8000000000001</v>
      </c>
      <c r="AH23" s="7">
        <f>SUM(AH10:AH22)</f>
        <v>262.3</v>
      </c>
      <c r="AI23" s="2">
        <f t="shared" si="14"/>
        <v>45.712791913558725</v>
      </c>
      <c r="AJ23" s="7">
        <f>SUM(AJ10:AJ22)</f>
        <v>145334.90000000002</v>
      </c>
      <c r="AK23" s="7">
        <f>SUM(AK10:AK22)</f>
        <v>22560.600000000002</v>
      </c>
      <c r="AL23" s="7">
        <f>AK23/AJ23*100</f>
        <v>15.523181286807228</v>
      </c>
      <c r="AM23" s="7">
        <f>SUM(AM10:AM22)</f>
        <v>38541.2</v>
      </c>
      <c r="AN23" s="7">
        <f>SUM(AN10:AN22)</f>
        <v>16059</v>
      </c>
      <c r="AO23" s="7">
        <f>AN23/AM23*100</f>
        <v>41.6670991043351</v>
      </c>
      <c r="AP23" s="7">
        <f>SUM(AP10:AP22)</f>
        <v>3767.1000000000004</v>
      </c>
      <c r="AQ23" s="7">
        <f>SUM(AQ10:AQ22)</f>
        <v>3459.9</v>
      </c>
      <c r="AR23" s="7">
        <f>AQ23/AP23*100</f>
        <v>91.8451859520586</v>
      </c>
      <c r="AS23" s="7">
        <f>SUM(AS10:AS22)</f>
        <v>198621.9</v>
      </c>
      <c r="AT23" s="7">
        <f>SUM(AT10:AT22)</f>
        <v>23384.6</v>
      </c>
      <c r="AU23" s="7">
        <f>(AT23/AS23)*100</f>
        <v>11.773424783470503</v>
      </c>
      <c r="AV23" s="7">
        <f>SUM(AV10:AV22)</f>
        <v>26292.8</v>
      </c>
      <c r="AW23" s="7">
        <f>SUM(AW10:AW22)</f>
        <v>8414.9</v>
      </c>
      <c r="AX23" s="7">
        <f t="shared" si="25"/>
        <v>32.00457920038946</v>
      </c>
      <c r="AY23" s="7">
        <f>SUM(AY10:AY22)</f>
        <v>19042.2</v>
      </c>
      <c r="AZ23" s="7">
        <f>SUM(AZ10:AZ22)</f>
        <v>6210.400000000001</v>
      </c>
      <c r="BA23" s="7">
        <f t="shared" si="3"/>
        <v>32.61387864847549</v>
      </c>
      <c r="BB23" s="7">
        <f>SUM(BB10:BB22)</f>
        <v>51411.100000000006</v>
      </c>
      <c r="BC23" s="7">
        <f>SUM(BC10:BC22)</f>
        <v>3499.63</v>
      </c>
      <c r="BD23" s="7">
        <f>BC23/BB23*100</f>
        <v>6.80714865077775</v>
      </c>
      <c r="BE23" s="7">
        <f>SUM(BE10:BE22)</f>
        <v>48246.9</v>
      </c>
      <c r="BF23" s="7">
        <f>SUM(BF10:BF22)</f>
        <v>4843.3</v>
      </c>
      <c r="BG23" s="7">
        <f>BF23/BE23*100</f>
        <v>10.038572426414962</v>
      </c>
      <c r="BH23" s="7">
        <f>SUM(BH10:BH22)</f>
        <v>67544.8</v>
      </c>
      <c r="BI23" s="7">
        <f>SUM(BI10:BI22)</f>
        <v>5687.6</v>
      </c>
      <c r="BJ23" s="7">
        <f>BI23/BH23*100</f>
        <v>8.42048536674918</v>
      </c>
      <c r="BK23" s="7">
        <f>SUM(BK10:BK22)</f>
        <v>-18096.2</v>
      </c>
      <c r="BL23" s="7">
        <f>SUM(BL10:BL22)</f>
        <v>11501.200000000003</v>
      </c>
      <c r="BM23" s="7">
        <f>BL23/BK23*100</f>
        <v>-63.55588466086803</v>
      </c>
      <c r="BN23" s="11"/>
      <c r="BO23" s="12"/>
    </row>
    <row r="24" spans="3:65" ht="15" hidden="1">
      <c r="C24" s="16">
        <f aca="true" t="shared" si="26" ref="C24:AC24">C23-C20</f>
        <v>171296.59999999998</v>
      </c>
      <c r="D24" s="16">
        <f t="shared" si="26"/>
        <v>31367.799999999996</v>
      </c>
      <c r="E24" s="16">
        <f t="shared" si="26"/>
        <v>-18.7939982284695</v>
      </c>
      <c r="F24" s="16">
        <f t="shared" si="26"/>
        <v>33552.100000000006</v>
      </c>
      <c r="G24" s="16">
        <f t="shared" si="26"/>
        <v>11545.400000000001</v>
      </c>
      <c r="H24" s="16">
        <f t="shared" si="26"/>
        <v>-12.562574786970671</v>
      </c>
      <c r="I24" s="16">
        <f t="shared" si="26"/>
        <v>8167.500000000001</v>
      </c>
      <c r="J24" s="16">
        <f t="shared" si="26"/>
        <v>3518.8</v>
      </c>
      <c r="K24" s="16">
        <f t="shared" si="26"/>
        <v>-165.3078771042558</v>
      </c>
      <c r="L24" s="16">
        <f t="shared" si="26"/>
        <v>270.9</v>
      </c>
      <c r="M24" s="16">
        <f t="shared" si="26"/>
        <v>364.90000000000003</v>
      </c>
      <c r="N24" s="16">
        <f t="shared" si="26"/>
        <v>81.21621621621621</v>
      </c>
      <c r="O24" s="16">
        <f t="shared" si="26"/>
        <v>4031.400000000001</v>
      </c>
      <c r="P24" s="16">
        <f t="shared" si="26"/>
        <v>324.9</v>
      </c>
      <c r="Q24" s="16">
        <f t="shared" si="26"/>
        <v>-38.162760613736246</v>
      </c>
      <c r="R24" s="16">
        <f t="shared" si="26"/>
        <v>6542</v>
      </c>
      <c r="S24" s="16">
        <f t="shared" si="26"/>
        <v>767.9</v>
      </c>
      <c r="T24" s="16">
        <f t="shared" si="26"/>
        <v>-25.585344803390498</v>
      </c>
      <c r="U24" s="16">
        <f t="shared" si="26"/>
        <v>305</v>
      </c>
      <c r="V24" s="16">
        <f t="shared" si="26"/>
        <v>220.4</v>
      </c>
      <c r="W24" s="16" t="e">
        <f t="shared" si="26"/>
        <v>#DIV/0!</v>
      </c>
      <c r="X24" s="16">
        <f t="shared" si="26"/>
        <v>2004.5</v>
      </c>
      <c r="Y24" s="16">
        <f t="shared" si="26"/>
        <v>1037.2000000000003</v>
      </c>
      <c r="Z24" s="16">
        <f t="shared" si="26"/>
        <v>13.449294019085002</v>
      </c>
      <c r="AA24" s="16">
        <f t="shared" si="26"/>
        <v>447.00000000000006</v>
      </c>
      <c r="AB24" s="16">
        <f t="shared" si="26"/>
        <v>129.6</v>
      </c>
      <c r="AC24" s="16">
        <f t="shared" si="26"/>
        <v>-5.484681064791566</v>
      </c>
      <c r="AD24" s="16"/>
      <c r="AE24" s="16"/>
      <c r="AF24" s="2" t="e">
        <f t="shared" si="13"/>
        <v>#DIV/0!</v>
      </c>
      <c r="AG24" s="16">
        <f aca="true" t="shared" si="27" ref="AG24:BM24">AG23-AG20</f>
        <v>573.8000000000001</v>
      </c>
      <c r="AH24" s="16">
        <f t="shared" si="27"/>
        <v>208.4</v>
      </c>
      <c r="AI24" s="2">
        <f t="shared" si="14"/>
        <v>36.31927500871384</v>
      </c>
      <c r="AJ24" s="16">
        <f t="shared" si="27"/>
        <v>137744.50000000003</v>
      </c>
      <c r="AK24" s="16">
        <f t="shared" si="27"/>
        <v>19822.4</v>
      </c>
      <c r="AL24" s="16">
        <f t="shared" si="27"/>
        <v>-20.55133389025854</v>
      </c>
      <c r="AM24" s="16">
        <f t="shared" si="27"/>
        <v>32592.799999999996</v>
      </c>
      <c r="AN24" s="16">
        <f t="shared" si="27"/>
        <v>13580.5</v>
      </c>
      <c r="AO24" s="16">
        <f t="shared" si="27"/>
        <v>0.00043243766842948617</v>
      </c>
      <c r="AP24" s="16">
        <f t="shared" si="27"/>
        <v>3767.1000000000004</v>
      </c>
      <c r="AQ24" s="16">
        <f t="shared" si="27"/>
        <v>3459.9</v>
      </c>
      <c r="AR24" s="16" t="e">
        <f t="shared" si="27"/>
        <v>#DIV/0!</v>
      </c>
      <c r="AS24" s="16">
        <f t="shared" si="27"/>
        <v>188993.9</v>
      </c>
      <c r="AT24" s="16">
        <f t="shared" si="27"/>
        <v>21248.8</v>
      </c>
      <c r="AU24" s="16">
        <f t="shared" si="27"/>
        <v>-10.40979083763461</v>
      </c>
      <c r="AV24" s="16">
        <f t="shared" si="27"/>
        <v>23591.5</v>
      </c>
      <c r="AW24" s="16">
        <f>AW23-AW20</f>
        <v>7724.7</v>
      </c>
      <c r="AX24" s="16">
        <f t="shared" si="27"/>
        <v>6.453918407437918</v>
      </c>
      <c r="AY24" s="16">
        <f t="shared" si="27"/>
        <v>17343.5</v>
      </c>
      <c r="AZ24" s="16">
        <f t="shared" si="27"/>
        <v>5710.3</v>
      </c>
      <c r="BA24" s="16">
        <f t="shared" si="27"/>
        <v>3.173718526028914</v>
      </c>
      <c r="BB24" s="16">
        <f t="shared" si="27"/>
        <v>47316.3</v>
      </c>
      <c r="BC24" s="16">
        <f t="shared" si="27"/>
        <v>3126.4300000000003</v>
      </c>
      <c r="BD24" s="16">
        <f t="shared" si="27"/>
        <v>-2.3068495908946147</v>
      </c>
      <c r="BE24" s="16">
        <f t="shared" si="27"/>
        <v>47654.8</v>
      </c>
      <c r="BF24" s="16">
        <f t="shared" si="27"/>
        <v>4716.6</v>
      </c>
      <c r="BG24" s="16">
        <f t="shared" si="27"/>
        <v>-11.35984000391775</v>
      </c>
      <c r="BH24" s="16">
        <f t="shared" si="27"/>
        <v>66376.5</v>
      </c>
      <c r="BI24" s="16">
        <f t="shared" si="27"/>
        <v>5150.5</v>
      </c>
      <c r="BJ24" s="16">
        <f t="shared" si="27"/>
        <v>-37.55229559704438</v>
      </c>
      <c r="BK24" s="16">
        <f t="shared" si="27"/>
        <v>-17697.300000000003</v>
      </c>
      <c r="BL24" s="16">
        <f t="shared" si="27"/>
        <v>10119.000000000004</v>
      </c>
      <c r="BM24" s="16">
        <f t="shared" si="27"/>
        <v>282.9469982671844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23:B23"/>
    <mergeCell ref="AG6:AI7"/>
    <mergeCell ref="B4:B8"/>
    <mergeCell ref="A4:A8"/>
    <mergeCell ref="X6:Z7"/>
    <mergeCell ref="I5:AI5"/>
    <mergeCell ref="AD6:AF7"/>
    <mergeCell ref="L6:N7"/>
    <mergeCell ref="O6:Q7"/>
    <mergeCell ref="AM6:AO7"/>
    <mergeCell ref="R6:T7"/>
    <mergeCell ref="I6:K7"/>
    <mergeCell ref="U6:W7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ibrfin7</cp:lastModifiedBy>
  <cp:lastPrinted>2022-06-10T05:56:05Z</cp:lastPrinted>
  <dcterms:created xsi:type="dcterms:W3CDTF">2013-04-03T10:22:22Z</dcterms:created>
  <dcterms:modified xsi:type="dcterms:W3CDTF">2022-06-10T06:17:09Z</dcterms:modified>
  <cp:category/>
  <cp:version/>
  <cp:contentType/>
  <cp:contentStatus/>
</cp:coreProperties>
</file>