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<sst xmlns="http://schemas.openxmlformats.org/spreadsheetml/2006/main" count="275" uniqueCount="219">
  <si>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</si>
  <si>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</si>
  <si>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</si>
  <si>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</si>
  <si>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</si>
  <si>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</si>
  <si>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</si>
  <si>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</si>
  <si>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</si>
  <si>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</si>
  <si>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</si>
  <si>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</si>
  <si>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</si>
  <si>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</si>
  <si>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</si>
  <si>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</si>
  <si>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</si>
  <si>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</si>
  <si>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</si>
  <si>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</si>
  <si>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</si>
  <si>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</si>
  <si>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</si>
  <si>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</si>
  <si>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</si>
  <si>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</si>
  <si>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</si>
  <si>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</si>
  <si>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</si>
  <si>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</si>
  <si>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</si>
  <si>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</si>
  <si>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</si>
  <si>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</si>
  <si>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</si>
  <si>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</si>
  <si>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</si>
  <si>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</si>
  <si>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</si>
  <si>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</si>
  <si>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</si>
  <si>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</si>
  <si>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</si>
  <si>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</si>
  <si>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</si>
  <si>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</si>
  <si>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</si>
  <si>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</si>
  <si>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</si>
  <si>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</si>
  <si>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</si>
  <si>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</si>
  <si>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</si>
  <si>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</si>
  <si>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</si>
  <si>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</si>
  <si>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</si>
  <si>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</si>
  <si>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</si>
  <si>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</si>
  <si>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</si>
  <si>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</si>
  <si>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</si>
  <si>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</si>
  <si>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</si>
  <si>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</si>
  <si>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</si>
  <si>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</si>
  <si>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</si>
  <si>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</si>
  <si>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</si>
  <si>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</si>
  <si>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</si>
  <si>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</si>
  <si>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</si>
  <si>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</si>
  <si>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</si>
  <si>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</si>
  <si>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</si>
  <si>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</si>
  <si>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</si>
  <si>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</si>
  <si>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</si>
  <si>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</si>
  <si>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</si>
  <si>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</si>
  <si>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</si>
  <si>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</si>
  <si>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</si>
  <si>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</si>
  <si>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</si>
  <si>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</si>
  <si>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</si>
  <si>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</si>
  <si>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</si>
  <si>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</si>
  <si>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</si>
  <si>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</si>
  <si>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</si>
  <si>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</si>
  <si>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</si>
  <si>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</si>
  <si>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</si>
  <si>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</si>
  <si>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</si>
  <si>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</si>
  <si>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</si>
  <si>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</si>
  <si>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</si>
  <si>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</si>
  <si>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</si>
  <si>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</si>
  <si>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</si>
  <si>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</si>
  <si>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</si>
  <si>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</si>
  <si>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</si>
  <si>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</si>
  <si>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</si>
  <si>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</si>
  <si>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</si>
  <si>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</si>
  <si>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</si>
  <si>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</si>
  <si>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</si>
  <si>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</si>
  <si>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</si>
  <si>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</si>
  <si>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</si>
  <si>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</si>
  <si>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</si>
  <si>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</si>
  <si>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</si>
  <si>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</si>
  <si>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</si>
  <si>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</si>
  <si>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</si>
  <si>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</si>
  <si>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</si>
  <si>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</si>
  <si>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</si>
  <si>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</si>
  <si>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</si>
  <si>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</si>
  <si>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</si>
  <si>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</si>
  <si>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</si>
  <si>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</si>
  <si>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</si>
  <si>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</si>
  <si>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</si>
  <si>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</si>
  <si>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</si>
  <si>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</si>
  <si>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</si>
  <si>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</si>
  <si>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</si>
  <si>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</si>
  <si>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</si>
  <si>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</si>
  <si>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</si>
  <si>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</si>
  <si>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</si>
  <si>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</si>
  <si>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</si>
  <si>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</si>
  <si>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</si>
  <si>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</si>
  <si>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</si>
  <si>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</si>
  <si>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</si>
  <si>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</si>
  <si>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</si>
  <si>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</si>
  <si>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</si>
  <si>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</si>
  <si>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</si>
  <si>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</si>
  <si>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</si>
  <si>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</si>
  <si>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</si>
  <si>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</si>
  <si>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</si>
  <si>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</si>
  <si>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</si>
  <si>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</si>
  <si>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</si>
  <si>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</si>
  <si>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</si>
  <si>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</si>
  <si>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</si>
  <si>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</si>
  <si>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</si>
  <si>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</si>
  <si>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</si>
  <si>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</si>
  <si>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</si>
  <si>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</si>
  <si>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</si>
  <si>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</si>
  <si>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</si>
  <si>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</si>
  <si>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</si>
  <si>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</si>
  <si>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</si>
  <si>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</si>
  <si>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</si>
  <si>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</si>
  <si>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</si>
  <si>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</si>
  <si>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</si>
  <si>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</si>
  <si>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</si>
  <si>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</si>
  <si>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</si>
  <si>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</si>
  <si>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</si>
  <si>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</si>
  <si>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12 декабря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</si>
</sst>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80" activePane="bottomRight" state="frozen"/>
      <selection activeCell="A2" sqref="A2"/>
      <selection pane="topRight" activeCell="F2" sqref="F2"/>
      <selection pane="bottomLeft" activeCell="A7" sqref="A7"/>
      <selection pane="bottomRight" activeCell="E5" sqref="E5:E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1" t="s">
        <v>218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192" customFormat="1" ht="17.25" customHeight="1" thickBot="1" x14ac:dyDescent="0.35">
      <c r="A4" s="202" t="s">
        <v>3</v>
      </c>
      <c r="B4" s="205" t="s">
        <v>189</v>
      </c>
      <c r="C4" s="198" t="s">
        <v>190</v>
      </c>
      <c r="D4" s="198" t="s">
        <v>191</v>
      </c>
      <c r="E4" s="208" t="s">
        <v>4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10"/>
      <c r="Z4" s="192" t="s">
        <v>0</v>
      </c>
    </row>
    <row r="5" spans="1:26" s="192" customFormat="1" ht="87" customHeight="1" x14ac:dyDescent="0.25">
      <c r="A5" s="203"/>
      <c r="B5" s="206"/>
      <c r="C5" s="199"/>
      <c r="D5" s="199"/>
      <c r="E5" s="196" t="s">
        <v>5</v>
      </c>
      <c r="F5" s="196" t="s">
        <v>6</v>
      </c>
      <c r="G5" s="196" t="s">
        <v>7</v>
      </c>
      <c r="H5" s="196" t="s">
        <v>8</v>
      </c>
      <c r="I5" s="196" t="s">
        <v>9</v>
      </c>
      <c r="J5" s="196" t="s">
        <v>10</v>
      </c>
      <c r="K5" s="196" t="s">
        <v>11</v>
      </c>
      <c r="L5" s="196" t="s">
        <v>12</v>
      </c>
      <c r="M5" s="196" t="s">
        <v>13</v>
      </c>
      <c r="N5" s="196" t="s">
        <v>14</v>
      </c>
      <c r="O5" s="196" t="s">
        <v>15</v>
      </c>
      <c r="P5" s="196" t="s">
        <v>16</v>
      </c>
      <c r="Q5" s="196" t="s">
        <v>17</v>
      </c>
      <c r="R5" s="196" t="s">
        <v>18</v>
      </c>
      <c r="S5" s="196" t="s">
        <v>19</v>
      </c>
      <c r="T5" s="196" t="s">
        <v>20</v>
      </c>
      <c r="U5" s="196" t="s">
        <v>21</v>
      </c>
      <c r="V5" s="196" t="s">
        <v>22</v>
      </c>
      <c r="W5" s="196" t="s">
        <v>23</v>
      </c>
      <c r="X5" s="196" t="s">
        <v>24</v>
      </c>
      <c r="Y5" s="196" t="s">
        <v>25</v>
      </c>
    </row>
    <row r="6" spans="1:26" s="192" customFormat="1" ht="69.75" customHeight="1" thickBot="1" x14ac:dyDescent="0.3">
      <c r="A6" s="204"/>
      <c r="B6" s="207"/>
      <c r="C6" s="200"/>
      <c r="D6" s="200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89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90"/>
      <c r="Q73" s="190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90">
        <v>210</v>
      </c>
      <c r="Q74" s="190">
        <v>2667</v>
      </c>
      <c r="R74" s="110"/>
      <c r="S74" s="110">
        <v>200</v>
      </c>
      <c r="T74" s="110">
        <v>73</v>
      </c>
      <c r="U74" s="110"/>
      <c r="V74" s="110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90"/>
      <c r="Q75" s="190"/>
      <c r="R75" s="110"/>
      <c r="S75" s="110"/>
      <c r="T75" s="110"/>
      <c r="U75" s="110">
        <v>40</v>
      </c>
      <c r="V75" s="110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90"/>
      <c r="Q76" s="190"/>
      <c r="R76" s="110"/>
      <c r="S76" s="110">
        <v>2</v>
      </c>
      <c r="T76" s="110"/>
      <c r="U76" s="110"/>
      <c r="V76" s="110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90"/>
      <c r="Q77" s="190"/>
      <c r="R77" s="110">
        <v>36</v>
      </c>
      <c r="S77" s="110">
        <v>15.7</v>
      </c>
      <c r="T77" s="110">
        <v>3.2</v>
      </c>
      <c r="U77" s="110"/>
      <c r="V77" s="110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90"/>
      <c r="Q78" s="190"/>
      <c r="R78" s="110"/>
      <c r="S78" s="110"/>
      <c r="T78" s="110"/>
      <c r="U78" s="110"/>
      <c r="V78" s="110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90"/>
      <c r="Q79" s="190"/>
      <c r="R79" s="110">
        <v>36</v>
      </c>
      <c r="S79" s="110">
        <v>15.7</v>
      </c>
      <c r="T79" s="110">
        <v>3.2</v>
      </c>
      <c r="U79" s="110"/>
      <c r="V79" s="110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91"/>
      <c r="Q80" s="118"/>
      <c r="R80" s="118"/>
      <c r="S80" s="118"/>
      <c r="T80" s="118"/>
      <c r="U80" s="118"/>
      <c r="V80" s="118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87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87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88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87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8">C104/B104</f>
        <v>1.0137505628939967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0.99675868402571444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8"/>
        <v>6.0351413292589765E-2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60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>W103-W102</f>
        <v>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8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8"/>
        <v>1.0137505628939967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>M103/M102</f>
        <v>1</v>
      </c>
      <c r="N112" s="29">
        <f>N111/N101</f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0.98400085328782461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1023</v>
      </c>
      <c r="D118" s="15">
        <f t="shared" si="28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1014506.1000000001</v>
      </c>
      <c r="D119" s="15">
        <f t="shared" si="28"/>
        <v>1.7430298125889121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1.7044793346774194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579224.19999999995</v>
      </c>
      <c r="D121" s="15">
        <f t="shared" si="28"/>
        <v>1.7068335317483703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302470.90000000002</v>
      </c>
      <c r="D123" s="15">
        <f t="shared" si="28"/>
        <v>1.6839582672211739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6150</v>
      </c>
      <c r="D125" s="15">
        <f t="shared" si="28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33.984754688159512</v>
      </c>
      <c r="D126" s="15">
        <f t="shared" si="28"/>
        <v>1.7399526892287318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29.295629820051413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39.222426968727987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34.554143699143339</v>
      </c>
      <c r="D127" s="15">
        <f t="shared" si="28"/>
        <v>1.7064975168430578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40.415645176382512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32.470403466133064</v>
      </c>
      <c r="D129" s="15">
        <f t="shared" si="28"/>
        <v>1.7143680305038604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39.314484769928711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60.117302052785924</v>
      </c>
      <c r="D131" s="15">
        <f t="shared" si="28"/>
        <v>0.72350197244841341</v>
      </c>
      <c r="E131" s="51"/>
      <c r="F131" s="51"/>
      <c r="G131" s="93">
        <f>G125/G118*10</f>
        <v>46.923076923076927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6"/>
        <v>2.265389876880985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130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6"/>
        <v>1.0360645688598284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604.5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256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60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60"/>
        <v>0.9979291983039148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0.83788254755996694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1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0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60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60"/>
        <v>1.2400267638184448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198</v>
      </c>
      <c r="O145" s="159">
        <f t="shared" si="66"/>
        <v>169.63917525773195</v>
      </c>
      <c r="P145" s="159">
        <f t="shared" si="66"/>
        <v>229.78448275862067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8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8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8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8"/>
        <v>1.2547953971398853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605.29058116232466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358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1.9500000000000028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26145.399999999998</v>
      </c>
      <c r="D164" s="15">
        <f>C164/B164</f>
        <v>1.786254013800642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4145</v>
      </c>
      <c r="K164" s="161">
        <f>K168+K171+K188+K174</f>
        <v>234</v>
      </c>
      <c r="L164" s="161">
        <f>L168+L171+L188+L174+L183</f>
        <v>938.3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913</v>
      </c>
      <c r="U164" s="161">
        <f t="shared" si="79"/>
        <v>934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32804.049999999996</v>
      </c>
      <c r="D165" s="15">
        <f>C165/B165</f>
        <v>3.2650592216582059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1341</v>
      </c>
      <c r="H165" s="54">
        <f t="shared" si="80"/>
        <v>1326</v>
      </c>
      <c r="I165" s="54">
        <f t="shared" si="80"/>
        <v>682.7</v>
      </c>
      <c r="J165" s="54">
        <f t="shared" si="80"/>
        <v>3602</v>
      </c>
      <c r="K165" s="54">
        <f t="shared" si="80"/>
        <v>671</v>
      </c>
      <c r="L165" s="54">
        <f t="shared" si="80"/>
        <v>1425.2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813</v>
      </c>
      <c r="U165" s="54">
        <f t="shared" si="80"/>
        <v>1791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12.546776870883596</v>
      </c>
      <c r="D166" s="15">
        <f t="shared" ref="D166" si="81">C166/B166</f>
        <v>1.8278806913419248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14.850498338870432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8.6899879372738233</v>
      </c>
      <c r="K166" s="55">
        <f t="shared" si="82"/>
        <v>28.675213675213676</v>
      </c>
      <c r="L166" s="55">
        <f t="shared" si="82"/>
        <v>15.189171906639668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8.904709748083242</v>
      </c>
      <c r="U166" s="55">
        <f t="shared" si="82"/>
        <v>19.175588865096358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5891.1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259.59999999999991</v>
      </c>
      <c r="H167" s="162">
        <f>H163-H164</f>
        <v>0</v>
      </c>
      <c r="I167" s="162">
        <f t="shared" si="84"/>
        <v>50</v>
      </c>
      <c r="J167" s="162">
        <f t="shared" si="84"/>
        <v>1408</v>
      </c>
      <c r="K167" s="162">
        <f t="shared" si="84"/>
        <v>160</v>
      </c>
      <c r="L167" s="162">
        <f t="shared" si="84"/>
        <v>542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261.5</v>
      </c>
      <c r="U167" s="162">
        <f t="shared" si="84"/>
        <v>1321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5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5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5"/>
        <v>1.6709098650827199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>
        <f t="shared" ref="K170:L170" si="88">K169/K168*10</f>
        <v>18</v>
      </c>
      <c r="L170" s="55">
        <f t="shared" si="88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867</v>
      </c>
      <c r="D180" s="15">
        <f t="shared" si="68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8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8"/>
        <v>2.5854148087373217</v>
      </c>
      <c r="E182" s="55"/>
      <c r="F182" s="55"/>
      <c r="G182" s="55">
        <f t="shared" ref="G182" si="99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2664</v>
      </c>
      <c r="D183" s="15">
        <f t="shared" si="68"/>
        <v>1.3380210949271722</v>
      </c>
      <c r="E183" s="35">
        <v>106</v>
      </c>
      <c r="F183" s="35"/>
      <c r="G183" s="35">
        <v>303</v>
      </c>
      <c r="H183" s="35"/>
      <c r="I183" s="35"/>
      <c r="J183" s="35">
        <v>500</v>
      </c>
      <c r="K183" s="35">
        <v>160</v>
      </c>
      <c r="L183" s="35">
        <v>768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510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4231.2</v>
      </c>
      <c r="D184" s="15">
        <f t="shared" si="68"/>
        <v>1.5073744210901316</v>
      </c>
      <c r="E184" s="35">
        <v>212</v>
      </c>
      <c r="F184" s="35"/>
      <c r="G184" s="35">
        <v>416</v>
      </c>
      <c r="H184" s="35"/>
      <c r="I184" s="35"/>
      <c r="J184" s="35">
        <v>650</v>
      </c>
      <c r="K184" s="35">
        <v>345</v>
      </c>
      <c r="L184" s="35">
        <v>1267.2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1020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15.882882882882882</v>
      </c>
      <c r="D185" s="15">
        <f t="shared" si="68"/>
        <v>1.1265699971435632</v>
      </c>
      <c r="E185" s="55">
        <f t="shared" ref="E185:G185" si="101">E184/E183*10</f>
        <v>20</v>
      </c>
      <c r="F185" s="55"/>
      <c r="G185" s="55">
        <f t="shared" si="101"/>
        <v>13.729372937293729</v>
      </c>
      <c r="H185" s="55"/>
      <c r="I185" s="55"/>
      <c r="J185" s="55">
        <f t="shared" ref="J185:L185" si="102">J184/J183*10</f>
        <v>13</v>
      </c>
      <c r="K185" s="55">
        <f t="shared" si="102"/>
        <v>21.5625</v>
      </c>
      <c r="L185" s="55">
        <f t="shared" si="102"/>
        <v>16.5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>
        <f t="shared" ref="T185:U185" si="104">T184/T183*10</f>
        <v>10</v>
      </c>
      <c r="U185" s="55">
        <f t="shared" si="104"/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8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154445</v>
      </c>
      <c r="D202" s="15">
        <f>C202/B202</f>
        <v>0.80937956912047537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8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8"/>
        <v>0.91988652322903197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0.86903304773561807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8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2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2"/>
        <v>67.375902237926979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3361.1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2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1.1164405175134111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2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10224.35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2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27.029238374705898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</row>
    <row r="246" spans="1:25" ht="20.25" hidden="1" customHeight="1" x14ac:dyDescent="0.25">
      <c r="A246" s="193"/>
      <c r="B246" s="194"/>
      <c r="C246" s="194"/>
      <c r="D246" s="194"/>
      <c r="E246" s="194"/>
      <c r="F246" s="194"/>
      <c r="G246" s="194"/>
      <c r="H246" s="194"/>
      <c r="I246" s="194"/>
      <c r="J246" s="194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2022-12-06T06:30:19Z</cp:lastPrinted>
  <dcterms:created xsi:type="dcterms:W3CDTF">2017-06-08T05:54:08Z</dcterms:created>
  <dcterms:modified xsi:type="dcterms:W3CDTF">2022-12-13T10:29:54Z</dcterms:modified>
</cp:coreProperties>
</file>