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050" tabRatio="919" activeTab="0"/>
  </bookViews>
  <sheets>
    <sheet name="образование" sheetId="1" r:id="rId1"/>
    <sheet name="культура" sheetId="2" r:id="rId2"/>
  </sheets>
  <definedNames>
    <definedName name="_xlnm.Print_Titles" localSheetId="0">'образование'!$3:$5</definedName>
    <definedName name="_xlnm.Print_Area" localSheetId="0">'образование'!$A$1:$K$63</definedName>
  </definedNames>
  <calcPr fullCalcOnLoad="1"/>
</workbook>
</file>

<file path=xl/sharedStrings.xml><?xml version="1.0" encoding="utf-8"?>
<sst xmlns="http://schemas.openxmlformats.org/spreadsheetml/2006/main" count="151" uniqueCount="74">
  <si>
    <t>№ п/п</t>
  </si>
  <si>
    <t>план</t>
  </si>
  <si>
    <t>факт</t>
  </si>
  <si>
    <t>выполне-ние (%)</t>
  </si>
  <si>
    <t>Показатели, характеризующие качество оказания (выполнения) услуги (работы)</t>
  </si>
  <si>
    <t>Показатели, характеризующие объем (состав) оказания (выполнения) услуги (работы)</t>
  </si>
  <si>
    <t>Абдюшов А.Н.</t>
  </si>
  <si>
    <t>МБДОУ "Порецкий детский сад  "Сказка"</t>
  </si>
  <si>
    <t>МБДОУ "Порецкий детский сад "Колокольчик"</t>
  </si>
  <si>
    <t>МБОУ "Кудеихинская СОШ"</t>
  </si>
  <si>
    <t>МБОУ "Анастасовская СОШ"</t>
  </si>
  <si>
    <t>МБОУ "Напольновская СОШ"</t>
  </si>
  <si>
    <t>МАУДО "Порецкая ДШИ"</t>
  </si>
  <si>
    <t>МАУ ДО "ДЮСШ"Дельфин" Порецкого района</t>
  </si>
  <si>
    <t>чел.</t>
  </si>
  <si>
    <t>в т.ч.</t>
  </si>
  <si>
    <t>реализация основных общеобразовательных  программ начального общего образования</t>
  </si>
  <si>
    <t>реализация основных общеобразовательных  программ основного общего образования</t>
  </si>
  <si>
    <t>реализация основных общеобразовательных  программ среднего общего образования</t>
  </si>
  <si>
    <t>Наименование учреждений и наименование показателей, характеризующих содержание муниципальной услуги</t>
  </si>
  <si>
    <t>единица измерения</t>
  </si>
  <si>
    <t>МАОУ "Семеновская СОШ"</t>
  </si>
  <si>
    <t>МАОУ "Порецкая СОШ"</t>
  </si>
  <si>
    <t>человеко-часов</t>
  </si>
  <si>
    <t>реализация дополнительных предпрофессиональных программ</t>
  </si>
  <si>
    <t>реализация дополнительных общеразвивающих программ</t>
  </si>
  <si>
    <t>организация отдыха детей и молодежи</t>
  </si>
  <si>
    <t>присмотр и уход</t>
  </si>
  <si>
    <t>Присмотр и уход</t>
  </si>
  <si>
    <t>Число дней, проведенных в группах</t>
  </si>
  <si>
    <t>дн.</t>
  </si>
  <si>
    <t>план на отчетную дату</t>
  </si>
  <si>
    <t>факт на отчетную дату</t>
  </si>
  <si>
    <t>основная общеобразовательная программа начального общего образования</t>
  </si>
  <si>
    <t>основная общеобразовательная программа основного общего образования (ОВЗ)</t>
  </si>
  <si>
    <t>основная общеобразовательная  программа основного общего образования</t>
  </si>
  <si>
    <t>основная общеобразовательная программа среднего общего образования</t>
  </si>
  <si>
    <t>основная общеобразовательная  программа начального общего образования</t>
  </si>
  <si>
    <t>основная общеобразовательная программа основного общего образования (обучающиеся с ОВЗ)</t>
  </si>
  <si>
    <t>основная общеобразовательная  программа среднего общего образования</t>
  </si>
  <si>
    <t>основная общеобразовательная программа начального общего образования (обучающиеся с ОВЗ)</t>
  </si>
  <si>
    <t>адаптированная общеобразовательная программа основного общего образования(обучающиеся с ОВЗ)</t>
  </si>
  <si>
    <t>основная общеобразовательная программа начального общего образования (обучающиеся с ОВЗ) на дому</t>
  </si>
  <si>
    <t>адаптированная общеобразовательная  программа основного общего образования(обучающиеся с ОВЗ)</t>
  </si>
  <si>
    <t xml:space="preserve"> основная общеобразовательная  программа начального общего образования (обучающиеся с ОВЗ) на дому</t>
  </si>
  <si>
    <t xml:space="preserve"> основная общеобразовательная  программа начального общего образования (обучающиеся с ОВЗ) </t>
  </si>
  <si>
    <t>основная общеобразовательная программа основного общего образования (обучающиеся с ОВЗ) на дому</t>
  </si>
  <si>
    <t>основная общеобразовательная программа начального  общего образования (ОВЗ)</t>
  </si>
  <si>
    <t>Полнота и эффективность использования бюджетных средств (%)</t>
  </si>
  <si>
    <t>Итоговая оценка выполнения</t>
  </si>
  <si>
    <t>(%)</t>
  </si>
  <si>
    <t xml:space="preserve">Информация о результатах контроля за исполнением муниципальных заданий на предоставление муниципальных услуг юридическим и физическим лицам
за  2022 год  </t>
  </si>
  <si>
    <t>единиуа измерения</t>
  </si>
  <si>
    <t>Муниципальное бюджетное учреждение "Централизованная библиотечная система" Порецкого района Чувашской Республики</t>
  </si>
  <si>
    <t>в том числе</t>
  </si>
  <si>
    <t>библиотечное, библиографическое и информационное обслуживание пользователей библиотеки в стационарных условиях</t>
  </si>
  <si>
    <t>посещений</t>
  </si>
  <si>
    <t>библиотечное, библиографическое и информационное обслуживание пользователей библиотеки вне стационара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</si>
  <si>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</si>
  <si>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ед.</t>
  </si>
  <si>
    <t>библиографическая обработка документов и создание каталогов</t>
  </si>
  <si>
    <t>тыс.записей</t>
  </si>
  <si>
    <t xml:space="preserve">организация и проведение культурно-массовых мероприятий </t>
  </si>
  <si>
    <t>Муниципальное бюджетное учреждение "Централизованная клубная система" Порецкого района Чувашской Республики</t>
  </si>
  <si>
    <t>показ спектаклей, концертов и концертных программ, отдельных номеров и иных зрелищных программ (количество организованных и проведенных мероприятий)</t>
  </si>
  <si>
    <t>показ спектаклей, концертов и концертных программ, отдельных номеров и иных зрелищных программ (количество зрителей, участников мероприятий)</t>
  </si>
  <si>
    <t xml:space="preserve">чел. </t>
  </si>
  <si>
    <t>показ спектаклей, концертов и концертных программ, отдельных номеров и иных зрелищных программ  (число культурно-массовых мероприятий на платной основе)</t>
  </si>
  <si>
    <t>публикация музейных предметов музейных коллекций</t>
  </si>
  <si>
    <t>количество клубных формирований</t>
  </si>
  <si>
    <t>количество участников клубных формирований</t>
  </si>
  <si>
    <t>формирование, учет, изучение, обеспечение сохранения и безопасности музейных предметов, музейных коллекций</t>
  </si>
  <si>
    <t>создание экспозиций (выставок) музеев, организация выездных выставок</t>
  </si>
  <si>
    <t>число посетителей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</si>
</sst>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 wrapText="1"/>
    </xf>
    <xf numFmtId="172" fontId="18" fillId="24" borderId="11" xfId="0" applyNumberFormat="1" applyFont="1" applyFill="1" applyBorder="1" applyAlignment="1">
      <alignment vertical="top" wrapText="1"/>
    </xf>
    <xf numFmtId="172" fontId="18" fillId="25" borderId="11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49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/>
    </xf>
    <xf numFmtId="172" fontId="18" fillId="25" borderId="11" xfId="0" applyNumberFormat="1" applyFont="1" applyFill="1" applyBorder="1" applyAlignment="1">
      <alignment vertical="top"/>
    </xf>
    <xf numFmtId="3" fontId="18" fillId="25" borderId="11" xfId="0" applyNumberFormat="1" applyFont="1" applyFill="1" applyBorder="1" applyAlignment="1">
      <alignment vertical="top"/>
    </xf>
    <xf numFmtId="49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172" fontId="19" fillId="25" borderId="11" xfId="0" applyNumberFormat="1" applyFont="1" applyFill="1" applyBorder="1" applyAlignment="1">
      <alignment vertical="top" wrapText="1"/>
    </xf>
    <xf numFmtId="172" fontId="19" fillId="24" borderId="11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/>
    </xf>
    <xf numFmtId="49" fontId="19" fillId="0" borderId="11" xfId="0" applyNumberFormat="1" applyFont="1" applyFill="1" applyBorder="1" applyAlignment="1">
      <alignment vertical="top" wrapText="1"/>
    </xf>
    <xf numFmtId="172" fontId="19" fillId="25" borderId="11" xfId="0" applyNumberFormat="1" applyFont="1" applyFill="1" applyBorder="1" applyAlignment="1">
      <alignment vertical="top"/>
    </xf>
    <xf numFmtId="3" fontId="19" fillId="25" borderId="11" xfId="0" applyNumberFormat="1" applyFont="1" applyFill="1" applyBorder="1" applyAlignment="1">
      <alignment vertical="top"/>
    </xf>
    <xf numFmtId="172" fontId="19" fillId="26" borderId="11" xfId="0" applyNumberFormat="1" applyFont="1" applyFill="1" applyBorder="1" applyAlignment="1">
      <alignment vertical="top"/>
    </xf>
    <xf numFmtId="49" fontId="19" fillId="0" borderId="0" xfId="0" applyNumberFormat="1" applyFont="1" applyFill="1" applyAlignment="1">
      <alignment horizontal="center" vertical="top" wrapText="1"/>
    </xf>
    <xf numFmtId="172" fontId="19" fillId="0" borderId="11" xfId="0" applyNumberFormat="1" applyFont="1" applyFill="1" applyBorder="1" applyAlignment="1">
      <alignment vertical="top" wrapText="1"/>
    </xf>
    <xf numFmtId="172" fontId="18" fillId="0" borderId="11" xfId="0" applyNumberFormat="1" applyFont="1" applyFill="1" applyBorder="1" applyAlignment="1">
      <alignment vertical="top" wrapText="1"/>
    </xf>
    <xf numFmtId="172" fontId="18" fillId="27" borderId="11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right" wrapText="1"/>
    </xf>
    <xf numFmtId="49" fontId="18" fillId="0" borderId="12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23" xfId="0" applyNumberFormat="1" applyFont="1" applyFill="1" applyBorder="1" applyAlignment="1">
      <alignment horizontal="center" vertical="top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1">
      <selection activeCell="C6" sqref="C6:C7"/>
    </sheetView>
  </sheetViews>
  <sheetFormatPr defaultColWidth="9.140625" defaultRowHeight="12.75"/>
  <cols>
    <col min="1" max="1" width="4.57421875" style="6" customWidth="1"/>
    <col min="2" max="2" width="25.28125" style="6" customWidth="1"/>
    <col min="3" max="3" width="6.00390625" style="6" customWidth="1"/>
    <col min="4" max="4" width="12.7109375" style="6" customWidth="1"/>
    <col min="5" max="6" width="9.140625" style="6" customWidth="1"/>
    <col min="7" max="7" width="7.7109375" style="6" customWidth="1"/>
    <col min="8" max="8" width="11.421875" style="6" hidden="1" customWidth="1"/>
    <col min="9" max="9" width="7.8515625" style="6" hidden="1" customWidth="1"/>
    <col min="10" max="10" width="7.28125" style="6" hidden="1" customWidth="1"/>
    <col min="11" max="11" width="12.00390625" style="6" customWidth="1"/>
    <col min="12" max="12" width="0" style="6" hidden="1" customWidth="1"/>
    <col min="13" max="16384" width="9.140625" style="6" customWidth="1"/>
  </cols>
  <sheetData>
    <row r="1" spans="1:11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59.25" customHeight="1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8.75" customHeight="1">
      <c r="A3" s="27" t="s">
        <v>0</v>
      </c>
      <c r="B3" s="30" t="s">
        <v>19</v>
      </c>
      <c r="C3" s="39" t="s">
        <v>20</v>
      </c>
      <c r="D3" s="39" t="s">
        <v>48</v>
      </c>
      <c r="E3" s="33" t="s">
        <v>5</v>
      </c>
      <c r="F3" s="34"/>
      <c r="G3" s="35"/>
      <c r="H3" s="32" t="s">
        <v>4</v>
      </c>
      <c r="I3" s="32"/>
      <c r="J3" s="32"/>
      <c r="K3" s="32" t="s">
        <v>49</v>
      </c>
    </row>
    <row r="4" spans="1:11" ht="33.75" customHeight="1">
      <c r="A4" s="28"/>
      <c r="B4" s="30"/>
      <c r="C4" s="40"/>
      <c r="D4" s="40"/>
      <c r="E4" s="36"/>
      <c r="F4" s="37"/>
      <c r="G4" s="38"/>
      <c r="H4" s="32"/>
      <c r="I4" s="32"/>
      <c r="J4" s="32"/>
      <c r="K4" s="32"/>
    </row>
    <row r="5" spans="1:11" ht="41.25" customHeight="1">
      <c r="A5" s="29"/>
      <c r="B5" s="31"/>
      <c r="C5" s="41"/>
      <c r="D5" s="41"/>
      <c r="E5" s="1" t="s">
        <v>31</v>
      </c>
      <c r="F5" s="1" t="s">
        <v>32</v>
      </c>
      <c r="G5" s="1" t="s">
        <v>3</v>
      </c>
      <c r="H5" s="1" t="s">
        <v>1</v>
      </c>
      <c r="I5" s="1" t="s">
        <v>2</v>
      </c>
      <c r="J5" s="1" t="s">
        <v>3</v>
      </c>
      <c r="K5" s="1" t="s">
        <v>50</v>
      </c>
    </row>
    <row r="6" spans="1:12" ht="27" customHeight="1">
      <c r="A6" s="13">
        <v>1</v>
      </c>
      <c r="B6" s="14" t="s">
        <v>7</v>
      </c>
      <c r="C6" s="14"/>
      <c r="D6" s="16">
        <f>G6</f>
        <v>100</v>
      </c>
      <c r="E6" s="15">
        <f>E8+E9</f>
        <v>326</v>
      </c>
      <c r="F6" s="15">
        <f>F8+F9</f>
        <v>326</v>
      </c>
      <c r="G6" s="16">
        <f>F6*100/E6</f>
        <v>100</v>
      </c>
      <c r="H6" s="15"/>
      <c r="I6" s="15"/>
      <c r="J6" s="16" t="e">
        <f>I6*100/H6</f>
        <v>#DIV/0!</v>
      </c>
      <c r="K6" s="16">
        <f>G6</f>
        <v>100</v>
      </c>
      <c r="L6" s="6" t="s">
        <v>6</v>
      </c>
    </row>
    <row r="7" spans="1:11" ht="15.75" customHeight="1">
      <c r="A7" s="2"/>
      <c r="B7" s="3" t="s">
        <v>15</v>
      </c>
      <c r="C7" s="3"/>
      <c r="D7" s="16"/>
      <c r="E7" s="5"/>
      <c r="F7" s="5"/>
      <c r="G7" s="4"/>
      <c r="H7" s="5"/>
      <c r="I7" s="5"/>
      <c r="J7" s="4"/>
      <c r="K7" s="16">
        <f aca="true" t="shared" si="0" ref="K7:K63">G7</f>
        <v>0</v>
      </c>
    </row>
    <row r="8" spans="1:11" ht="27" customHeight="1">
      <c r="A8" s="2"/>
      <c r="B8" s="3" t="s">
        <v>29</v>
      </c>
      <c r="C8" s="3" t="s">
        <v>30</v>
      </c>
      <c r="D8" s="4">
        <f aca="true" t="shared" si="1" ref="D8:D63">G8</f>
        <v>100</v>
      </c>
      <c r="E8" s="9">
        <v>244</v>
      </c>
      <c r="F8" s="9">
        <v>244</v>
      </c>
      <c r="G8" s="4">
        <f>F8*100/E8</f>
        <v>100</v>
      </c>
      <c r="H8" s="5"/>
      <c r="I8" s="5"/>
      <c r="J8" s="4"/>
      <c r="K8" s="16">
        <f t="shared" si="0"/>
        <v>100</v>
      </c>
    </row>
    <row r="9" spans="1:11" ht="23.25" customHeight="1">
      <c r="A9" s="2"/>
      <c r="B9" s="3" t="s">
        <v>28</v>
      </c>
      <c r="C9" s="3" t="s">
        <v>14</v>
      </c>
      <c r="D9" s="4">
        <f t="shared" si="1"/>
        <v>100</v>
      </c>
      <c r="E9" s="5">
        <v>82</v>
      </c>
      <c r="F9" s="5">
        <v>82</v>
      </c>
      <c r="G9" s="4">
        <f>F9*100/E9</f>
        <v>100</v>
      </c>
      <c r="H9" s="5"/>
      <c r="I9" s="5"/>
      <c r="J9" s="4"/>
      <c r="K9" s="16">
        <f t="shared" si="0"/>
        <v>100</v>
      </c>
    </row>
    <row r="10" spans="1:11" ht="26.25" customHeight="1">
      <c r="A10" s="17">
        <v>2</v>
      </c>
      <c r="B10" s="18" t="s">
        <v>8</v>
      </c>
      <c r="C10" s="18"/>
      <c r="D10" s="16">
        <f t="shared" si="1"/>
        <v>100</v>
      </c>
      <c r="E10" s="19">
        <f>E12+E13</f>
        <v>356</v>
      </c>
      <c r="F10" s="19">
        <f>F12+F13</f>
        <v>356</v>
      </c>
      <c r="G10" s="16">
        <f>F10*100/E10</f>
        <v>100</v>
      </c>
      <c r="H10" s="20"/>
      <c r="I10" s="20"/>
      <c r="J10" s="16" t="e">
        <f>I10*100/H10</f>
        <v>#DIV/0!</v>
      </c>
      <c r="K10" s="16">
        <f t="shared" si="0"/>
        <v>100</v>
      </c>
    </row>
    <row r="11" spans="1:11" ht="12.75" customHeight="1">
      <c r="A11" s="8"/>
      <c r="B11" s="3" t="s">
        <v>15</v>
      </c>
      <c r="C11" s="3"/>
      <c r="D11" s="16"/>
      <c r="E11" s="9"/>
      <c r="F11" s="9"/>
      <c r="G11" s="4"/>
      <c r="H11" s="10"/>
      <c r="I11" s="10"/>
      <c r="J11" s="4"/>
      <c r="K11" s="16">
        <f t="shared" si="0"/>
        <v>0</v>
      </c>
    </row>
    <row r="12" spans="1:11" ht="40.5" customHeight="1">
      <c r="A12" s="8"/>
      <c r="B12" s="3" t="s">
        <v>29</v>
      </c>
      <c r="C12" s="3" t="s">
        <v>30</v>
      </c>
      <c r="D12" s="4">
        <f t="shared" si="1"/>
        <v>100</v>
      </c>
      <c r="E12" s="9">
        <v>244</v>
      </c>
      <c r="F12" s="9">
        <v>244</v>
      </c>
      <c r="G12" s="4">
        <f>F12*100/E12</f>
        <v>100</v>
      </c>
      <c r="H12" s="10"/>
      <c r="I12" s="10"/>
      <c r="J12" s="4"/>
      <c r="K12" s="16">
        <f t="shared" si="0"/>
        <v>100</v>
      </c>
    </row>
    <row r="13" spans="1:11" ht="27.75" customHeight="1">
      <c r="A13" s="8"/>
      <c r="B13" s="3" t="s">
        <v>28</v>
      </c>
      <c r="C13" s="3" t="s">
        <v>14</v>
      </c>
      <c r="D13" s="4">
        <f t="shared" si="1"/>
        <v>100</v>
      </c>
      <c r="E13" s="9">
        <v>112</v>
      </c>
      <c r="F13" s="9">
        <v>112</v>
      </c>
      <c r="G13" s="4">
        <f>F13*100/E13</f>
        <v>100</v>
      </c>
      <c r="H13" s="10"/>
      <c r="I13" s="10"/>
      <c r="J13" s="4"/>
      <c r="K13" s="16">
        <f t="shared" si="0"/>
        <v>100</v>
      </c>
    </row>
    <row r="14" spans="1:11" ht="19.5" customHeight="1">
      <c r="A14" s="17">
        <v>3</v>
      </c>
      <c r="B14" s="18" t="s">
        <v>22</v>
      </c>
      <c r="C14" s="18"/>
      <c r="D14" s="16">
        <f t="shared" si="1"/>
        <v>100</v>
      </c>
      <c r="E14" s="19">
        <f>SUM(E16:E23)</f>
        <v>877</v>
      </c>
      <c r="F14" s="19">
        <f>SUM(F16:F23)</f>
        <v>877</v>
      </c>
      <c r="G14" s="21">
        <v>100</v>
      </c>
      <c r="H14" s="20"/>
      <c r="I14" s="20"/>
      <c r="J14" s="16" t="e">
        <f>I14*100/H14</f>
        <v>#DIV/0!</v>
      </c>
      <c r="K14" s="16">
        <f t="shared" si="0"/>
        <v>100</v>
      </c>
    </row>
    <row r="15" spans="1:11" ht="14.25" customHeight="1">
      <c r="A15" s="8"/>
      <c r="B15" s="7" t="s">
        <v>15</v>
      </c>
      <c r="C15" s="7"/>
      <c r="D15" s="16"/>
      <c r="E15" s="9"/>
      <c r="F15" s="9"/>
      <c r="G15" s="4"/>
      <c r="H15" s="10"/>
      <c r="I15" s="10"/>
      <c r="J15" s="4"/>
      <c r="K15" s="16">
        <f t="shared" si="0"/>
        <v>0</v>
      </c>
    </row>
    <row r="16" spans="1:11" ht="52.5" customHeight="1">
      <c r="A16" s="8"/>
      <c r="B16" s="7" t="s">
        <v>37</v>
      </c>
      <c r="C16" s="7" t="s">
        <v>14</v>
      </c>
      <c r="D16" s="4">
        <f t="shared" si="1"/>
        <v>100</v>
      </c>
      <c r="E16" s="9">
        <v>243</v>
      </c>
      <c r="F16" s="9">
        <v>243</v>
      </c>
      <c r="G16" s="4">
        <f aca="true" t="shared" si="2" ref="G16:G24">F16*100/E16</f>
        <v>100</v>
      </c>
      <c r="H16" s="10"/>
      <c r="I16" s="10"/>
      <c r="J16" s="4" t="e">
        <f aca="true" t="shared" si="3" ref="J16:J24">I16*100/H16</f>
        <v>#DIV/0!</v>
      </c>
      <c r="K16" s="16">
        <f t="shared" si="0"/>
        <v>100</v>
      </c>
    </row>
    <row r="17" spans="1:11" ht="70.5" customHeight="1">
      <c r="A17" s="8"/>
      <c r="B17" s="7" t="s">
        <v>45</v>
      </c>
      <c r="C17" s="7"/>
      <c r="D17" s="4">
        <f t="shared" si="1"/>
        <v>100</v>
      </c>
      <c r="E17" s="9">
        <v>2</v>
      </c>
      <c r="F17" s="9">
        <v>2</v>
      </c>
      <c r="G17" s="4">
        <f t="shared" si="2"/>
        <v>100</v>
      </c>
      <c r="H17" s="10"/>
      <c r="I17" s="10"/>
      <c r="J17" s="4"/>
      <c r="K17" s="16">
        <f t="shared" si="0"/>
        <v>100</v>
      </c>
    </row>
    <row r="18" spans="1:11" ht="72.75" customHeight="1">
      <c r="A18" s="8"/>
      <c r="B18" s="7" t="s">
        <v>44</v>
      </c>
      <c r="C18" s="7" t="s">
        <v>14</v>
      </c>
      <c r="D18" s="4">
        <f t="shared" si="1"/>
        <v>100</v>
      </c>
      <c r="E18" s="9">
        <v>3</v>
      </c>
      <c r="F18" s="9">
        <v>3</v>
      </c>
      <c r="G18" s="4">
        <f t="shared" si="2"/>
        <v>100</v>
      </c>
      <c r="H18" s="10"/>
      <c r="I18" s="10"/>
      <c r="J18" s="4" t="e">
        <f t="shared" si="3"/>
        <v>#DIV/0!</v>
      </c>
      <c r="K18" s="16">
        <f t="shared" si="0"/>
        <v>100</v>
      </c>
    </row>
    <row r="19" spans="1:11" ht="51" customHeight="1">
      <c r="A19" s="8"/>
      <c r="B19" s="7" t="s">
        <v>35</v>
      </c>
      <c r="C19" s="7" t="s">
        <v>14</v>
      </c>
      <c r="D19" s="4">
        <f t="shared" si="1"/>
        <v>100</v>
      </c>
      <c r="E19" s="9">
        <v>338</v>
      </c>
      <c r="F19" s="9">
        <v>338</v>
      </c>
      <c r="G19" s="4">
        <f t="shared" si="2"/>
        <v>100</v>
      </c>
      <c r="H19" s="10"/>
      <c r="I19" s="10"/>
      <c r="J19" s="4" t="e">
        <f t="shared" si="3"/>
        <v>#DIV/0!</v>
      </c>
      <c r="K19" s="16">
        <f t="shared" si="0"/>
        <v>100</v>
      </c>
    </row>
    <row r="20" spans="1:11" ht="66.75" customHeight="1">
      <c r="A20" s="8"/>
      <c r="B20" s="7" t="s">
        <v>46</v>
      </c>
      <c r="C20" s="7" t="s">
        <v>14</v>
      </c>
      <c r="D20" s="4">
        <f t="shared" si="1"/>
        <v>100</v>
      </c>
      <c r="E20" s="9">
        <v>2</v>
      </c>
      <c r="F20" s="9">
        <v>2</v>
      </c>
      <c r="G20" s="4">
        <f t="shared" si="2"/>
        <v>100</v>
      </c>
      <c r="H20" s="10"/>
      <c r="I20" s="10"/>
      <c r="J20" s="4" t="e">
        <f t="shared" si="3"/>
        <v>#DIV/0!</v>
      </c>
      <c r="K20" s="16">
        <f t="shared" si="0"/>
        <v>100</v>
      </c>
    </row>
    <row r="21" spans="1:11" ht="64.5" customHeight="1">
      <c r="A21" s="8"/>
      <c r="B21" s="7" t="s">
        <v>38</v>
      </c>
      <c r="C21" s="7" t="s">
        <v>14</v>
      </c>
      <c r="D21" s="4">
        <f t="shared" si="1"/>
        <v>100</v>
      </c>
      <c r="E21" s="9">
        <v>6</v>
      </c>
      <c r="F21" s="9">
        <v>6</v>
      </c>
      <c r="G21" s="4">
        <f t="shared" si="2"/>
        <v>100</v>
      </c>
      <c r="H21" s="10"/>
      <c r="I21" s="10"/>
      <c r="J21" s="4" t="e">
        <f t="shared" si="3"/>
        <v>#DIV/0!</v>
      </c>
      <c r="K21" s="16">
        <f t="shared" si="0"/>
        <v>100</v>
      </c>
    </row>
    <row r="22" spans="1:11" ht="52.5" customHeight="1">
      <c r="A22" s="8"/>
      <c r="B22" s="7" t="s">
        <v>39</v>
      </c>
      <c r="C22" s="7" t="s">
        <v>14</v>
      </c>
      <c r="D22" s="4">
        <f t="shared" si="1"/>
        <v>100</v>
      </c>
      <c r="E22" s="9">
        <v>63</v>
      </c>
      <c r="F22" s="9">
        <v>63</v>
      </c>
      <c r="G22" s="4">
        <f t="shared" si="2"/>
        <v>100</v>
      </c>
      <c r="H22" s="10"/>
      <c r="I22" s="10"/>
      <c r="J22" s="4" t="e">
        <f t="shared" si="3"/>
        <v>#DIV/0!</v>
      </c>
      <c r="K22" s="16">
        <f t="shared" si="0"/>
        <v>100</v>
      </c>
    </row>
    <row r="23" spans="1:11" ht="25.5" customHeight="1">
      <c r="A23" s="8"/>
      <c r="B23" s="7" t="s">
        <v>26</v>
      </c>
      <c r="C23" s="7" t="s">
        <v>14</v>
      </c>
      <c r="D23" s="4">
        <f t="shared" si="1"/>
        <v>100</v>
      </c>
      <c r="E23" s="9">
        <v>220</v>
      </c>
      <c r="F23" s="9">
        <v>220</v>
      </c>
      <c r="G23" s="4">
        <f>F23*100/E23</f>
        <v>100</v>
      </c>
      <c r="H23" s="10"/>
      <c r="I23" s="10"/>
      <c r="J23" s="4" t="e">
        <f>I23*100/H23</f>
        <v>#DIV/0!</v>
      </c>
      <c r="K23" s="16">
        <f t="shared" si="0"/>
        <v>100</v>
      </c>
    </row>
    <row r="24" spans="1:11" ht="19.5" customHeight="1">
      <c r="A24" s="17">
        <v>4</v>
      </c>
      <c r="B24" s="18" t="s">
        <v>21</v>
      </c>
      <c r="C24" s="18"/>
      <c r="D24" s="16">
        <f t="shared" si="1"/>
        <v>100</v>
      </c>
      <c r="E24" s="19">
        <f>SUM(E25:E32)</f>
        <v>314</v>
      </c>
      <c r="F24" s="19">
        <f>SUM(F25:F32)</f>
        <v>314</v>
      </c>
      <c r="G24" s="16">
        <f t="shared" si="2"/>
        <v>100</v>
      </c>
      <c r="H24" s="20"/>
      <c r="I24" s="20"/>
      <c r="J24" s="16" t="e">
        <f t="shared" si="3"/>
        <v>#DIV/0!</v>
      </c>
      <c r="K24" s="16">
        <f t="shared" si="0"/>
        <v>100</v>
      </c>
    </row>
    <row r="25" spans="1:11" ht="30.75" customHeight="1">
      <c r="A25" s="8"/>
      <c r="B25" s="3" t="s">
        <v>29</v>
      </c>
      <c r="C25" s="7"/>
      <c r="D25" s="4">
        <f t="shared" si="1"/>
        <v>100</v>
      </c>
      <c r="E25" s="9">
        <v>181</v>
      </c>
      <c r="F25" s="9">
        <v>181</v>
      </c>
      <c r="G25" s="4">
        <v>100</v>
      </c>
      <c r="H25" s="10"/>
      <c r="I25" s="10"/>
      <c r="J25" s="4"/>
      <c r="K25" s="16">
        <f t="shared" si="0"/>
        <v>100</v>
      </c>
    </row>
    <row r="26" spans="1:11" ht="15" customHeight="1">
      <c r="A26" s="8"/>
      <c r="B26" s="3" t="s">
        <v>27</v>
      </c>
      <c r="C26" s="7" t="s">
        <v>14</v>
      </c>
      <c r="D26" s="4">
        <f t="shared" si="1"/>
        <v>100</v>
      </c>
      <c r="E26" s="9">
        <v>13</v>
      </c>
      <c r="F26" s="9">
        <v>13</v>
      </c>
      <c r="G26" s="4">
        <f aca="true" t="shared" si="4" ref="G26:G33">F26*100/E26</f>
        <v>100</v>
      </c>
      <c r="H26" s="10"/>
      <c r="I26" s="10"/>
      <c r="J26" s="4"/>
      <c r="K26" s="16">
        <f t="shared" si="0"/>
        <v>100</v>
      </c>
    </row>
    <row r="27" spans="1:11" ht="52.5" customHeight="1">
      <c r="A27" s="8"/>
      <c r="B27" s="7" t="s">
        <v>33</v>
      </c>
      <c r="C27" s="7" t="s">
        <v>14</v>
      </c>
      <c r="D27" s="4">
        <f t="shared" si="1"/>
        <v>100</v>
      </c>
      <c r="E27" s="9">
        <v>25</v>
      </c>
      <c r="F27" s="9">
        <v>25</v>
      </c>
      <c r="G27" s="4">
        <f t="shared" si="4"/>
        <v>100</v>
      </c>
      <c r="H27" s="10"/>
      <c r="I27" s="10"/>
      <c r="J27" s="4"/>
      <c r="K27" s="16">
        <f t="shared" si="0"/>
        <v>100</v>
      </c>
    </row>
    <row r="28" spans="1:11" ht="52.5" customHeight="1">
      <c r="A28" s="8"/>
      <c r="B28" s="7" t="s">
        <v>47</v>
      </c>
      <c r="C28" s="7" t="s">
        <v>14</v>
      </c>
      <c r="D28" s="4">
        <f t="shared" si="1"/>
        <v>100</v>
      </c>
      <c r="E28" s="9">
        <v>1</v>
      </c>
      <c r="F28" s="9">
        <v>1</v>
      </c>
      <c r="G28" s="4">
        <f t="shared" si="4"/>
        <v>100</v>
      </c>
      <c r="H28" s="10"/>
      <c r="I28" s="10"/>
      <c r="J28" s="4"/>
      <c r="K28" s="16">
        <f t="shared" si="0"/>
        <v>100</v>
      </c>
    </row>
    <row r="29" spans="1:11" ht="51.75" customHeight="1">
      <c r="A29" s="8"/>
      <c r="B29" s="7" t="s">
        <v>34</v>
      </c>
      <c r="C29" s="7" t="s">
        <v>14</v>
      </c>
      <c r="D29" s="4">
        <f t="shared" si="1"/>
        <v>100</v>
      </c>
      <c r="E29" s="9">
        <v>1</v>
      </c>
      <c r="F29" s="9">
        <v>1</v>
      </c>
      <c r="G29" s="4">
        <f>F29*100/E29</f>
        <v>100</v>
      </c>
      <c r="H29" s="10"/>
      <c r="I29" s="10"/>
      <c r="J29" s="4"/>
      <c r="K29" s="16">
        <f t="shared" si="0"/>
        <v>100</v>
      </c>
    </row>
    <row r="30" spans="1:11" ht="57.75" customHeight="1">
      <c r="A30" s="8"/>
      <c r="B30" s="7" t="s">
        <v>35</v>
      </c>
      <c r="C30" s="7" t="s">
        <v>14</v>
      </c>
      <c r="D30" s="4">
        <f t="shared" si="1"/>
        <v>100</v>
      </c>
      <c r="E30" s="9">
        <v>28</v>
      </c>
      <c r="F30" s="9">
        <v>28</v>
      </c>
      <c r="G30" s="4">
        <f t="shared" si="4"/>
        <v>100</v>
      </c>
      <c r="H30" s="10"/>
      <c r="I30" s="10"/>
      <c r="J30" s="4"/>
      <c r="K30" s="16">
        <f t="shared" si="0"/>
        <v>100</v>
      </c>
    </row>
    <row r="31" spans="1:11" ht="52.5" customHeight="1">
      <c r="A31" s="8"/>
      <c r="B31" s="7" t="s">
        <v>36</v>
      </c>
      <c r="C31" s="7" t="s">
        <v>14</v>
      </c>
      <c r="D31" s="4">
        <f t="shared" si="1"/>
        <v>100</v>
      </c>
      <c r="E31" s="9">
        <v>8</v>
      </c>
      <c r="F31" s="9">
        <v>8</v>
      </c>
      <c r="G31" s="4">
        <f t="shared" si="4"/>
        <v>100</v>
      </c>
      <c r="H31" s="10"/>
      <c r="I31" s="10"/>
      <c r="J31" s="4"/>
      <c r="K31" s="16">
        <f t="shared" si="0"/>
        <v>100</v>
      </c>
    </row>
    <row r="32" spans="1:11" ht="27.75" customHeight="1">
      <c r="A32" s="8"/>
      <c r="B32" s="7" t="s">
        <v>26</v>
      </c>
      <c r="C32" s="7" t="s">
        <v>14</v>
      </c>
      <c r="D32" s="4">
        <f t="shared" si="1"/>
        <v>100</v>
      </c>
      <c r="E32" s="9">
        <v>57</v>
      </c>
      <c r="F32" s="9">
        <v>57</v>
      </c>
      <c r="G32" s="4">
        <f>F32*100/E32</f>
        <v>100</v>
      </c>
      <c r="H32" s="10"/>
      <c r="I32" s="10"/>
      <c r="J32" s="4"/>
      <c r="K32" s="16">
        <f t="shared" si="0"/>
        <v>100</v>
      </c>
    </row>
    <row r="33" spans="1:11" ht="24.75" customHeight="1">
      <c r="A33" s="17">
        <v>5</v>
      </c>
      <c r="B33" s="18" t="s">
        <v>9</v>
      </c>
      <c r="C33" s="18"/>
      <c r="D33" s="16">
        <f t="shared" si="1"/>
        <v>100</v>
      </c>
      <c r="E33" s="19">
        <f>SUM(E34:E41)</f>
        <v>274</v>
      </c>
      <c r="F33" s="19">
        <f>SUM(F34:F41)</f>
        <v>274</v>
      </c>
      <c r="G33" s="16">
        <f t="shared" si="4"/>
        <v>100</v>
      </c>
      <c r="H33" s="20"/>
      <c r="I33" s="20"/>
      <c r="J33" s="16" t="e">
        <f>I33*100/H33</f>
        <v>#DIV/0!</v>
      </c>
      <c r="K33" s="16">
        <f t="shared" si="0"/>
        <v>100</v>
      </c>
    </row>
    <row r="34" spans="1:11" ht="25.5" customHeight="1">
      <c r="A34" s="8"/>
      <c r="B34" s="3" t="s">
        <v>29</v>
      </c>
      <c r="C34" s="7"/>
      <c r="D34" s="4">
        <f t="shared" si="1"/>
        <v>100</v>
      </c>
      <c r="E34" s="9">
        <v>165</v>
      </c>
      <c r="F34" s="9">
        <v>165</v>
      </c>
      <c r="G34" s="4">
        <v>100</v>
      </c>
      <c r="H34" s="10"/>
      <c r="I34" s="10"/>
      <c r="J34" s="4"/>
      <c r="K34" s="16">
        <f t="shared" si="0"/>
        <v>100</v>
      </c>
    </row>
    <row r="35" spans="1:11" ht="21" customHeight="1">
      <c r="A35" s="8"/>
      <c r="B35" s="3" t="s">
        <v>27</v>
      </c>
      <c r="C35" s="7"/>
      <c r="D35" s="4">
        <f t="shared" si="1"/>
        <v>100</v>
      </c>
      <c r="E35" s="9">
        <v>22</v>
      </c>
      <c r="F35" s="9">
        <v>22</v>
      </c>
      <c r="G35" s="4">
        <v>100</v>
      </c>
      <c r="H35" s="10"/>
      <c r="I35" s="10"/>
      <c r="J35" s="4"/>
      <c r="K35" s="16">
        <f t="shared" si="0"/>
        <v>100</v>
      </c>
    </row>
    <row r="36" spans="1:11" ht="56.25" customHeight="1">
      <c r="A36" s="8"/>
      <c r="B36" s="7" t="s">
        <v>33</v>
      </c>
      <c r="C36" s="7" t="s">
        <v>14</v>
      </c>
      <c r="D36" s="4">
        <f t="shared" si="1"/>
        <v>100</v>
      </c>
      <c r="E36" s="9">
        <v>29</v>
      </c>
      <c r="F36" s="9">
        <v>29</v>
      </c>
      <c r="G36" s="4">
        <f aca="true" t="shared" si="5" ref="G36:G42">F36*100/E36</f>
        <v>100</v>
      </c>
      <c r="H36" s="10"/>
      <c r="I36" s="10"/>
      <c r="J36" s="4" t="e">
        <f>I36*100/H36</f>
        <v>#DIV/0!</v>
      </c>
      <c r="K36" s="16">
        <f t="shared" si="0"/>
        <v>100</v>
      </c>
    </row>
    <row r="37" spans="1:11" ht="66.75" customHeight="1">
      <c r="A37" s="8"/>
      <c r="B37" s="7" t="s">
        <v>40</v>
      </c>
      <c r="C37" s="7" t="s">
        <v>14</v>
      </c>
      <c r="D37" s="4">
        <f t="shared" si="1"/>
        <v>100</v>
      </c>
      <c r="E37" s="9">
        <v>1</v>
      </c>
      <c r="F37" s="9">
        <v>1</v>
      </c>
      <c r="G37" s="4">
        <f t="shared" si="5"/>
        <v>100</v>
      </c>
      <c r="H37" s="10"/>
      <c r="I37" s="10"/>
      <c r="J37" s="4" t="e">
        <f>I37*100/H37</f>
        <v>#DIV/0!</v>
      </c>
      <c r="K37" s="16">
        <f t="shared" si="0"/>
        <v>100</v>
      </c>
    </row>
    <row r="38" spans="1:11" ht="66.75" customHeight="1">
      <c r="A38" s="8"/>
      <c r="B38" s="7" t="s">
        <v>42</v>
      </c>
      <c r="C38" s="7"/>
      <c r="D38" s="4">
        <f t="shared" si="1"/>
        <v>100</v>
      </c>
      <c r="E38" s="9">
        <v>1</v>
      </c>
      <c r="F38" s="9">
        <v>1</v>
      </c>
      <c r="G38" s="4">
        <v>100</v>
      </c>
      <c r="H38" s="10"/>
      <c r="I38" s="10"/>
      <c r="J38" s="4"/>
      <c r="K38" s="16">
        <f t="shared" si="0"/>
        <v>100</v>
      </c>
    </row>
    <row r="39" spans="1:11" ht="50.25" customHeight="1">
      <c r="A39" s="8"/>
      <c r="B39" s="7" t="s">
        <v>35</v>
      </c>
      <c r="C39" s="7" t="s">
        <v>14</v>
      </c>
      <c r="D39" s="4">
        <f t="shared" si="1"/>
        <v>100</v>
      </c>
      <c r="E39" s="9">
        <v>46</v>
      </c>
      <c r="F39" s="9">
        <v>46</v>
      </c>
      <c r="G39" s="4">
        <f t="shared" si="5"/>
        <v>100</v>
      </c>
      <c r="H39" s="10"/>
      <c r="I39" s="10"/>
      <c r="J39" s="4"/>
      <c r="K39" s="16">
        <f t="shared" si="0"/>
        <v>100</v>
      </c>
    </row>
    <row r="40" spans="1:11" ht="63.75" customHeight="1">
      <c r="A40" s="8"/>
      <c r="B40" s="7" t="s">
        <v>38</v>
      </c>
      <c r="C40" s="7" t="s">
        <v>14</v>
      </c>
      <c r="D40" s="4">
        <f t="shared" si="1"/>
        <v>100</v>
      </c>
      <c r="E40" s="9">
        <v>4</v>
      </c>
      <c r="F40" s="9">
        <v>4</v>
      </c>
      <c r="G40" s="4">
        <f t="shared" si="5"/>
        <v>100</v>
      </c>
      <c r="H40" s="10"/>
      <c r="I40" s="10"/>
      <c r="J40" s="4"/>
      <c r="K40" s="16">
        <f t="shared" si="0"/>
        <v>100</v>
      </c>
    </row>
    <row r="41" spans="1:11" ht="54.75" customHeight="1">
      <c r="A41" s="8"/>
      <c r="B41" s="7" t="s">
        <v>39</v>
      </c>
      <c r="C41" s="7" t="s">
        <v>14</v>
      </c>
      <c r="D41" s="4">
        <f t="shared" si="1"/>
        <v>100</v>
      </c>
      <c r="E41" s="9">
        <v>6</v>
      </c>
      <c r="F41" s="9">
        <v>6</v>
      </c>
      <c r="G41" s="4">
        <f t="shared" si="5"/>
        <v>100</v>
      </c>
      <c r="H41" s="10"/>
      <c r="I41" s="10"/>
      <c r="J41" s="4" t="e">
        <f>I41*100/H41</f>
        <v>#DIV/0!</v>
      </c>
      <c r="K41" s="16">
        <f t="shared" si="0"/>
        <v>100</v>
      </c>
    </row>
    <row r="42" spans="1:11" ht="25.5">
      <c r="A42" s="17">
        <v>6</v>
      </c>
      <c r="B42" s="18" t="s">
        <v>10</v>
      </c>
      <c r="C42" s="18"/>
      <c r="D42" s="16">
        <f t="shared" si="1"/>
        <v>100</v>
      </c>
      <c r="E42" s="19">
        <f>SUM(E43:E48)</f>
        <v>273</v>
      </c>
      <c r="F42" s="19">
        <f>SUM(F43:F48)</f>
        <v>273</v>
      </c>
      <c r="G42" s="16">
        <f t="shared" si="5"/>
        <v>100</v>
      </c>
      <c r="H42" s="20"/>
      <c r="I42" s="20"/>
      <c r="J42" s="16" t="e">
        <f>I42*100/H42</f>
        <v>#DIV/0!</v>
      </c>
      <c r="K42" s="16">
        <f t="shared" si="0"/>
        <v>100</v>
      </c>
    </row>
    <row r="43" spans="1:11" ht="25.5">
      <c r="A43" s="8"/>
      <c r="B43" s="3" t="s">
        <v>29</v>
      </c>
      <c r="C43" s="7"/>
      <c r="D43" s="4">
        <f t="shared" si="1"/>
        <v>100</v>
      </c>
      <c r="E43" s="9">
        <v>181</v>
      </c>
      <c r="F43" s="9">
        <v>181</v>
      </c>
      <c r="G43" s="4">
        <v>100</v>
      </c>
      <c r="H43" s="10"/>
      <c r="I43" s="10"/>
      <c r="J43" s="4"/>
      <c r="K43" s="16">
        <f t="shared" si="0"/>
        <v>100</v>
      </c>
    </row>
    <row r="44" spans="1:11" ht="12.75">
      <c r="A44" s="8"/>
      <c r="B44" s="3" t="s">
        <v>28</v>
      </c>
      <c r="C44" s="7" t="s">
        <v>14</v>
      </c>
      <c r="D44" s="4">
        <f t="shared" si="1"/>
        <v>100</v>
      </c>
      <c r="E44" s="9">
        <v>9</v>
      </c>
      <c r="F44" s="9">
        <v>9</v>
      </c>
      <c r="G44" s="4">
        <f aca="true" t="shared" si="6" ref="G44:G49">F44*100/E44</f>
        <v>100</v>
      </c>
      <c r="H44" s="10"/>
      <c r="I44" s="10"/>
      <c r="J44" s="4" t="e">
        <f>I44*100/H44</f>
        <v>#DIV/0!</v>
      </c>
      <c r="K44" s="16">
        <f t="shared" si="0"/>
        <v>100</v>
      </c>
    </row>
    <row r="45" spans="1:11" ht="51.75" customHeight="1">
      <c r="A45" s="8"/>
      <c r="B45" s="7" t="s">
        <v>37</v>
      </c>
      <c r="C45" s="7" t="s">
        <v>14</v>
      </c>
      <c r="D45" s="4">
        <f t="shared" si="1"/>
        <v>100</v>
      </c>
      <c r="E45" s="9">
        <v>34</v>
      </c>
      <c r="F45" s="9">
        <v>34</v>
      </c>
      <c r="G45" s="4">
        <f t="shared" si="6"/>
        <v>100</v>
      </c>
      <c r="H45" s="10"/>
      <c r="I45" s="10"/>
      <c r="J45" s="4" t="e">
        <f>I45*100/H45</f>
        <v>#DIV/0!</v>
      </c>
      <c r="K45" s="16">
        <f t="shared" si="0"/>
        <v>100</v>
      </c>
    </row>
    <row r="46" spans="1:11" ht="54.75" customHeight="1">
      <c r="A46" s="8"/>
      <c r="B46" s="7" t="s">
        <v>35</v>
      </c>
      <c r="C46" s="7" t="s">
        <v>14</v>
      </c>
      <c r="D46" s="4">
        <f t="shared" si="1"/>
        <v>100</v>
      </c>
      <c r="E46" s="9">
        <v>33</v>
      </c>
      <c r="F46" s="9">
        <v>33</v>
      </c>
      <c r="G46" s="4">
        <f t="shared" si="6"/>
        <v>100</v>
      </c>
      <c r="H46" s="10"/>
      <c r="I46" s="10"/>
      <c r="J46" s="4"/>
      <c r="K46" s="16">
        <f t="shared" si="0"/>
        <v>100</v>
      </c>
    </row>
    <row r="47" spans="1:11" ht="67.5" customHeight="1">
      <c r="A47" s="8"/>
      <c r="B47" s="7" t="s">
        <v>41</v>
      </c>
      <c r="C47" s="7" t="s">
        <v>14</v>
      </c>
      <c r="D47" s="4">
        <f t="shared" si="1"/>
        <v>100</v>
      </c>
      <c r="E47" s="9">
        <v>3</v>
      </c>
      <c r="F47" s="9">
        <v>3</v>
      </c>
      <c r="G47" s="4">
        <f t="shared" si="6"/>
        <v>100</v>
      </c>
      <c r="H47" s="10"/>
      <c r="I47" s="10"/>
      <c r="J47" s="4"/>
      <c r="K47" s="16">
        <f t="shared" si="0"/>
        <v>100</v>
      </c>
    </row>
    <row r="48" spans="1:11" ht="54.75" customHeight="1">
      <c r="A48" s="8"/>
      <c r="B48" s="7" t="s">
        <v>36</v>
      </c>
      <c r="C48" s="7" t="s">
        <v>14</v>
      </c>
      <c r="D48" s="4">
        <f t="shared" si="1"/>
        <v>100</v>
      </c>
      <c r="E48" s="9">
        <v>13</v>
      </c>
      <c r="F48" s="9">
        <v>13</v>
      </c>
      <c r="G48" s="4">
        <f t="shared" si="6"/>
        <v>100</v>
      </c>
      <c r="H48" s="10"/>
      <c r="I48" s="10"/>
      <c r="J48" s="4"/>
      <c r="K48" s="16">
        <f t="shared" si="0"/>
        <v>100</v>
      </c>
    </row>
    <row r="49" spans="1:11" ht="28.5" customHeight="1">
      <c r="A49" s="17">
        <v>7</v>
      </c>
      <c r="B49" s="18" t="s">
        <v>11</v>
      </c>
      <c r="C49" s="18"/>
      <c r="D49" s="16">
        <f t="shared" si="1"/>
        <v>100</v>
      </c>
      <c r="E49" s="19">
        <f>SUM(E50:E56)</f>
        <v>277</v>
      </c>
      <c r="F49" s="19">
        <f>SUM(F50:F56)</f>
        <v>277</v>
      </c>
      <c r="G49" s="16">
        <f t="shared" si="6"/>
        <v>100</v>
      </c>
      <c r="H49" s="20"/>
      <c r="I49" s="20"/>
      <c r="J49" s="16" t="e">
        <f>I49*100/H49</f>
        <v>#DIV/0!</v>
      </c>
      <c r="K49" s="16">
        <f t="shared" si="0"/>
        <v>100</v>
      </c>
    </row>
    <row r="50" spans="1:11" ht="29.25" customHeight="1">
      <c r="A50" s="8"/>
      <c r="B50" s="3" t="s">
        <v>29</v>
      </c>
      <c r="C50" s="7" t="s">
        <v>30</v>
      </c>
      <c r="D50" s="4">
        <f t="shared" si="1"/>
        <v>100</v>
      </c>
      <c r="E50" s="9">
        <v>180</v>
      </c>
      <c r="F50" s="9">
        <v>180</v>
      </c>
      <c r="G50" s="4">
        <v>100</v>
      </c>
      <c r="H50" s="10"/>
      <c r="I50" s="10"/>
      <c r="J50" s="4"/>
      <c r="K50" s="16">
        <f t="shared" si="0"/>
        <v>100</v>
      </c>
    </row>
    <row r="51" spans="1:11" ht="18" customHeight="1">
      <c r="A51" s="8"/>
      <c r="B51" s="3" t="s">
        <v>27</v>
      </c>
      <c r="C51" s="7" t="s">
        <v>14</v>
      </c>
      <c r="D51" s="4">
        <f t="shared" si="1"/>
        <v>100</v>
      </c>
      <c r="E51" s="9">
        <v>10</v>
      </c>
      <c r="F51" s="9">
        <v>10</v>
      </c>
      <c r="G51" s="4">
        <f>F51*100/E51</f>
        <v>100</v>
      </c>
      <c r="H51" s="10"/>
      <c r="I51" s="10"/>
      <c r="J51" s="4" t="e">
        <f aca="true" t="shared" si="7" ref="J51:J57">I51*100/H51</f>
        <v>#DIV/0!</v>
      </c>
      <c r="K51" s="16">
        <f t="shared" si="0"/>
        <v>100</v>
      </c>
    </row>
    <row r="52" spans="1:11" ht="52.5" customHeight="1" hidden="1">
      <c r="A52" s="8"/>
      <c r="B52" s="3"/>
      <c r="C52" s="7"/>
      <c r="D52" s="4">
        <f t="shared" si="1"/>
        <v>0</v>
      </c>
      <c r="E52" s="9"/>
      <c r="F52" s="9"/>
      <c r="G52" s="4"/>
      <c r="H52" s="10"/>
      <c r="I52" s="10"/>
      <c r="J52" s="4"/>
      <c r="K52" s="16">
        <f t="shared" si="0"/>
        <v>0</v>
      </c>
    </row>
    <row r="53" spans="1:11" ht="41.25" customHeight="1">
      <c r="A53" s="8"/>
      <c r="B53" s="7" t="s">
        <v>16</v>
      </c>
      <c r="C53" s="7" t="s">
        <v>14</v>
      </c>
      <c r="D53" s="4">
        <f t="shared" si="1"/>
        <v>100</v>
      </c>
      <c r="E53" s="9">
        <v>27</v>
      </c>
      <c r="F53" s="9">
        <v>27</v>
      </c>
      <c r="G53" s="4">
        <f aca="true" t="shared" si="8" ref="G53:G60">F53*100/E53</f>
        <v>100</v>
      </c>
      <c r="H53" s="10"/>
      <c r="I53" s="10"/>
      <c r="J53" s="4" t="e">
        <f t="shared" si="7"/>
        <v>#DIV/0!</v>
      </c>
      <c r="K53" s="16">
        <f t="shared" si="0"/>
        <v>100</v>
      </c>
    </row>
    <row r="54" spans="1:11" ht="79.5" customHeight="1">
      <c r="A54" s="8"/>
      <c r="B54" s="7" t="s">
        <v>43</v>
      </c>
      <c r="C54" s="7" t="s">
        <v>14</v>
      </c>
      <c r="D54" s="4">
        <f t="shared" si="1"/>
        <v>100</v>
      </c>
      <c r="E54" s="9">
        <v>5</v>
      </c>
      <c r="F54" s="9">
        <v>5</v>
      </c>
      <c r="G54" s="4">
        <f>F54*100/E54</f>
        <v>100</v>
      </c>
      <c r="H54" s="10"/>
      <c r="I54" s="10"/>
      <c r="J54" s="4" t="e">
        <f t="shared" si="7"/>
        <v>#DIV/0!</v>
      </c>
      <c r="K54" s="16">
        <f t="shared" si="0"/>
        <v>100</v>
      </c>
    </row>
    <row r="55" spans="1:11" ht="37.5" customHeight="1">
      <c r="A55" s="8"/>
      <c r="B55" s="7" t="s">
        <v>17</v>
      </c>
      <c r="C55" s="7" t="s">
        <v>14</v>
      </c>
      <c r="D55" s="4">
        <f t="shared" si="1"/>
        <v>100</v>
      </c>
      <c r="E55" s="9">
        <v>42</v>
      </c>
      <c r="F55" s="9">
        <v>42</v>
      </c>
      <c r="G55" s="4">
        <f>F55*100/E55</f>
        <v>100</v>
      </c>
      <c r="H55" s="10"/>
      <c r="I55" s="10"/>
      <c r="J55" s="4" t="e">
        <f t="shared" si="7"/>
        <v>#DIV/0!</v>
      </c>
      <c r="K55" s="16">
        <f t="shared" si="0"/>
        <v>100</v>
      </c>
    </row>
    <row r="56" spans="1:11" ht="59.25" customHeight="1">
      <c r="A56" s="8"/>
      <c r="B56" s="7" t="s">
        <v>18</v>
      </c>
      <c r="C56" s="7" t="s">
        <v>14</v>
      </c>
      <c r="D56" s="4">
        <f t="shared" si="1"/>
        <v>100</v>
      </c>
      <c r="E56" s="9">
        <v>13</v>
      </c>
      <c r="F56" s="9">
        <v>13</v>
      </c>
      <c r="G56" s="4">
        <f t="shared" si="8"/>
        <v>100</v>
      </c>
      <c r="H56" s="10"/>
      <c r="I56" s="10"/>
      <c r="J56" s="4" t="e">
        <f t="shared" si="7"/>
        <v>#DIV/0!</v>
      </c>
      <c r="K56" s="16">
        <f t="shared" si="0"/>
        <v>100</v>
      </c>
    </row>
    <row r="57" spans="1:11" ht="12.75" customHeight="1">
      <c r="A57" s="17">
        <v>8</v>
      </c>
      <c r="B57" s="18" t="s">
        <v>12</v>
      </c>
      <c r="C57" s="18"/>
      <c r="D57" s="16">
        <f t="shared" si="1"/>
        <v>100</v>
      </c>
      <c r="E57" s="19">
        <f>E59+E60</f>
        <v>154394</v>
      </c>
      <c r="F57" s="19">
        <f>F59+F60</f>
        <v>154394</v>
      </c>
      <c r="G57" s="16">
        <f t="shared" si="8"/>
        <v>100</v>
      </c>
      <c r="H57" s="20"/>
      <c r="I57" s="20"/>
      <c r="J57" s="16" t="e">
        <f t="shared" si="7"/>
        <v>#DIV/0!</v>
      </c>
      <c r="K57" s="16">
        <f t="shared" si="0"/>
        <v>100</v>
      </c>
    </row>
    <row r="58" spans="1:11" ht="18.75" customHeight="1">
      <c r="A58" s="8"/>
      <c r="B58" s="7" t="s">
        <v>15</v>
      </c>
      <c r="C58" s="7"/>
      <c r="D58" s="16"/>
      <c r="E58" s="9"/>
      <c r="F58" s="9"/>
      <c r="G58" s="4"/>
      <c r="H58" s="10"/>
      <c r="I58" s="10"/>
      <c r="J58" s="4"/>
      <c r="K58" s="16">
        <f t="shared" si="0"/>
        <v>0</v>
      </c>
    </row>
    <row r="59" spans="1:11" ht="31.5" customHeight="1">
      <c r="A59" s="8"/>
      <c r="B59" s="7" t="s">
        <v>25</v>
      </c>
      <c r="C59" s="7" t="s">
        <v>23</v>
      </c>
      <c r="D59" s="4">
        <f t="shared" si="1"/>
        <v>100</v>
      </c>
      <c r="E59" s="9">
        <v>59024</v>
      </c>
      <c r="F59" s="9">
        <v>59024</v>
      </c>
      <c r="G59" s="4">
        <f t="shared" si="8"/>
        <v>100</v>
      </c>
      <c r="H59" s="10"/>
      <c r="I59" s="10"/>
      <c r="J59" s="4"/>
      <c r="K59" s="16">
        <f t="shared" si="0"/>
        <v>100</v>
      </c>
    </row>
    <row r="60" spans="1:11" ht="31.5" customHeight="1">
      <c r="A60" s="8"/>
      <c r="B60" s="7" t="s">
        <v>24</v>
      </c>
      <c r="C60" s="7" t="s">
        <v>23</v>
      </c>
      <c r="D60" s="4">
        <f t="shared" si="1"/>
        <v>100</v>
      </c>
      <c r="E60" s="9">
        <v>95370</v>
      </c>
      <c r="F60" s="9">
        <v>95370</v>
      </c>
      <c r="G60" s="4">
        <f t="shared" si="8"/>
        <v>100</v>
      </c>
      <c r="H60" s="10"/>
      <c r="I60" s="10"/>
      <c r="J60" s="4"/>
      <c r="K60" s="16">
        <f t="shared" si="0"/>
        <v>100</v>
      </c>
    </row>
    <row r="61" spans="1:11" ht="27.75" customHeight="1">
      <c r="A61" s="17">
        <v>9</v>
      </c>
      <c r="B61" s="18" t="s">
        <v>13</v>
      </c>
      <c r="C61" s="18"/>
      <c r="D61" s="16">
        <f t="shared" si="1"/>
        <v>100</v>
      </c>
      <c r="E61" s="19">
        <f>E63</f>
        <v>32776</v>
      </c>
      <c r="F61" s="19">
        <f>F63</f>
        <v>32776</v>
      </c>
      <c r="G61" s="16">
        <f>F61*100/E61</f>
        <v>100</v>
      </c>
      <c r="H61" s="20"/>
      <c r="I61" s="20"/>
      <c r="J61" s="16" t="e">
        <f>I61*100/H61</f>
        <v>#DIV/0!</v>
      </c>
      <c r="K61" s="16">
        <f t="shared" si="0"/>
        <v>100</v>
      </c>
    </row>
    <row r="62" spans="1:11" ht="15.75" customHeight="1">
      <c r="A62" s="8"/>
      <c r="B62" s="7" t="s">
        <v>15</v>
      </c>
      <c r="C62" s="7"/>
      <c r="D62" s="16"/>
      <c r="E62" s="9"/>
      <c r="F62" s="9"/>
      <c r="G62" s="4"/>
      <c r="H62" s="10"/>
      <c r="I62" s="10"/>
      <c r="J62" s="4"/>
      <c r="K62" s="16">
        <f t="shared" si="0"/>
        <v>0</v>
      </c>
    </row>
    <row r="63" spans="1:11" ht="38.25">
      <c r="A63" s="2"/>
      <c r="B63" s="7" t="s">
        <v>25</v>
      </c>
      <c r="C63" s="7" t="s">
        <v>23</v>
      </c>
      <c r="D63" s="4">
        <f t="shared" si="1"/>
        <v>100</v>
      </c>
      <c r="E63" s="5">
        <v>32776</v>
      </c>
      <c r="F63" s="5">
        <v>32776</v>
      </c>
      <c r="G63" s="4">
        <f>F63*100/E63</f>
        <v>100</v>
      </c>
      <c r="H63" s="5"/>
      <c r="I63" s="5"/>
      <c r="J63" s="4" t="e">
        <f>I63*100/H63</f>
        <v>#DIV/0!</v>
      </c>
      <c r="K63" s="16">
        <f t="shared" si="0"/>
        <v>100</v>
      </c>
    </row>
    <row r="64" spans="2:11" ht="12.75">
      <c r="B64" s="11"/>
      <c r="C64" s="11"/>
      <c r="D64" s="11"/>
      <c r="E64" s="12"/>
      <c r="F64" s="12"/>
      <c r="G64" s="12"/>
      <c r="H64" s="12"/>
      <c r="I64" s="12"/>
      <c r="J64" s="12"/>
      <c r="K64" s="12"/>
    </row>
    <row r="65" spans="2:11" ht="12.75">
      <c r="B65" s="11"/>
      <c r="C65" s="11"/>
      <c r="D65" s="11"/>
      <c r="E65" s="12"/>
      <c r="F65" s="12"/>
      <c r="G65" s="12"/>
      <c r="H65" s="12"/>
      <c r="I65" s="12"/>
      <c r="J65" s="12"/>
      <c r="K65" s="12"/>
    </row>
    <row r="66" spans="2:11" ht="12.75">
      <c r="B66" s="11"/>
      <c r="C66" s="11"/>
      <c r="D66" s="11"/>
      <c r="E66" s="12"/>
      <c r="F66" s="12"/>
      <c r="G66" s="12"/>
      <c r="H66" s="12"/>
      <c r="I66" s="12"/>
      <c r="J66" s="12"/>
      <c r="K66" s="12"/>
    </row>
    <row r="67" spans="2:11" ht="12.75">
      <c r="B67" s="11"/>
      <c r="C67" s="11"/>
      <c r="D67" s="11"/>
      <c r="E67" s="12"/>
      <c r="F67" s="12"/>
      <c r="G67" s="12"/>
      <c r="H67" s="12"/>
      <c r="I67" s="12"/>
      <c r="J67" s="12"/>
      <c r="K67" s="12"/>
    </row>
    <row r="68" spans="2:11" ht="12.75">
      <c r="B68" s="11"/>
      <c r="C68" s="11"/>
      <c r="D68" s="11"/>
      <c r="E68" s="12"/>
      <c r="F68" s="12"/>
      <c r="G68" s="12"/>
      <c r="H68" s="12"/>
      <c r="I68" s="12"/>
      <c r="J68" s="12"/>
      <c r="K68" s="12"/>
    </row>
    <row r="69" spans="2:11" ht="12.75">
      <c r="B69" s="11"/>
      <c r="C69" s="11"/>
      <c r="D69" s="11"/>
      <c r="E69" s="12"/>
      <c r="F69" s="12"/>
      <c r="G69" s="12"/>
      <c r="H69" s="12"/>
      <c r="I69" s="12"/>
      <c r="J69" s="12"/>
      <c r="K69" s="12"/>
    </row>
    <row r="70" spans="2:11" ht="12.75">
      <c r="B70" s="11"/>
      <c r="C70" s="11"/>
      <c r="D70" s="11"/>
      <c r="E70" s="12"/>
      <c r="F70" s="12"/>
      <c r="G70" s="12"/>
      <c r="H70" s="12"/>
      <c r="I70" s="12"/>
      <c r="J70" s="12"/>
      <c r="K70" s="12"/>
    </row>
    <row r="71" spans="2:11" ht="12.75">
      <c r="B71" s="11"/>
      <c r="C71" s="11"/>
      <c r="D71" s="11"/>
      <c r="E71" s="12"/>
      <c r="F71" s="12"/>
      <c r="G71" s="12"/>
      <c r="H71" s="12"/>
      <c r="I71" s="12"/>
      <c r="J71" s="12"/>
      <c r="K71" s="12"/>
    </row>
    <row r="72" spans="2:11" ht="12.75">
      <c r="B72" s="11"/>
      <c r="C72" s="11"/>
      <c r="D72" s="11"/>
      <c r="E72" s="12"/>
      <c r="F72" s="12"/>
      <c r="G72" s="12"/>
      <c r="H72" s="12"/>
      <c r="I72" s="12"/>
      <c r="J72" s="12"/>
      <c r="K72" s="12"/>
    </row>
  </sheetData>
  <sheetProtection selectLockedCells="1" selectUnlockedCells="1"/>
  <mergeCells count="9">
    <mergeCell ref="A1:K1"/>
    <mergeCell ref="A3:A5"/>
    <mergeCell ref="B3:B5"/>
    <mergeCell ref="H3:J4"/>
    <mergeCell ref="K3:K4"/>
    <mergeCell ref="E3:G4"/>
    <mergeCell ref="C3:C5"/>
    <mergeCell ref="A2:K2"/>
    <mergeCell ref="D3:D5"/>
  </mergeCells>
  <printOptions/>
  <pageMargins left="0.7480314960629921" right="0.31496062992125984" top="0.5118110236220472" bottom="0.35433070866141736" header="0.5511811023622047" footer="0.2362204724409449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5.421875" style="0" customWidth="1"/>
  </cols>
  <sheetData>
    <row r="1" spans="1:8" ht="51" customHeight="1">
      <c r="A1" s="42" t="s">
        <v>51</v>
      </c>
      <c r="B1" s="42"/>
      <c r="C1" s="42"/>
      <c r="D1" s="42"/>
      <c r="E1" s="42"/>
      <c r="F1" s="42"/>
      <c r="G1" s="42"/>
      <c r="H1" s="42"/>
    </row>
    <row r="2" spans="1:8" ht="12.75">
      <c r="A2" s="6"/>
      <c r="B2" s="22"/>
      <c r="C2" s="22"/>
      <c r="D2" s="22"/>
      <c r="E2" s="22"/>
      <c r="F2" s="22"/>
      <c r="G2" s="22"/>
      <c r="H2" s="22"/>
    </row>
    <row r="3" spans="1:8" ht="12.75" customHeight="1">
      <c r="A3" s="30" t="s">
        <v>0</v>
      </c>
      <c r="B3" s="30" t="s">
        <v>19</v>
      </c>
      <c r="C3" s="39" t="s">
        <v>52</v>
      </c>
      <c r="D3" s="39" t="s">
        <v>48</v>
      </c>
      <c r="E3" s="33" t="s">
        <v>5</v>
      </c>
      <c r="F3" s="34"/>
      <c r="G3" s="35"/>
      <c r="H3" s="32" t="s">
        <v>49</v>
      </c>
    </row>
    <row r="4" spans="1:8" ht="12.75">
      <c r="A4" s="30"/>
      <c r="B4" s="30"/>
      <c r="C4" s="40"/>
      <c r="D4" s="40"/>
      <c r="E4" s="36"/>
      <c r="F4" s="37"/>
      <c r="G4" s="38"/>
      <c r="H4" s="32"/>
    </row>
    <row r="5" spans="1:8" ht="25.5">
      <c r="A5" s="31"/>
      <c r="B5" s="31"/>
      <c r="C5" s="41"/>
      <c r="D5" s="40"/>
      <c r="E5" s="1" t="s">
        <v>1</v>
      </c>
      <c r="F5" s="1" t="s">
        <v>2</v>
      </c>
      <c r="G5" s="1" t="s">
        <v>3</v>
      </c>
      <c r="H5" s="1" t="s">
        <v>50</v>
      </c>
    </row>
    <row r="6" spans="1:8" ht="51">
      <c r="A6" s="13">
        <v>1</v>
      </c>
      <c r="B6" s="14" t="s">
        <v>53</v>
      </c>
      <c r="C6" s="14"/>
      <c r="D6" s="23">
        <v>100</v>
      </c>
      <c r="E6" s="15">
        <f>E8+E9+E10+E11+E12</f>
        <v>336686</v>
      </c>
      <c r="F6" s="15">
        <f>F8+F9+F10+F11+F12</f>
        <v>336686</v>
      </c>
      <c r="G6" s="16">
        <f>F6*100/E6</f>
        <v>100</v>
      </c>
      <c r="H6" s="16">
        <f>(D6+G6)/2</f>
        <v>100</v>
      </c>
    </row>
    <row r="7" spans="1:8" ht="12.75">
      <c r="A7" s="2"/>
      <c r="B7" s="3" t="s">
        <v>54</v>
      </c>
      <c r="C7" s="3"/>
      <c r="D7" s="24"/>
      <c r="E7" s="5"/>
      <c r="F7" s="5"/>
      <c r="G7" s="4"/>
      <c r="H7" s="4"/>
    </row>
    <row r="8" spans="1:8" ht="51">
      <c r="A8" s="2"/>
      <c r="B8" s="3" t="s">
        <v>55</v>
      </c>
      <c r="C8" s="3" t="s">
        <v>56</v>
      </c>
      <c r="D8" s="24">
        <v>100</v>
      </c>
      <c r="E8" s="5">
        <v>148737</v>
      </c>
      <c r="F8" s="5">
        <v>148737</v>
      </c>
      <c r="G8" s="4">
        <f aca="true" t="shared" si="0" ref="G8:G22">F8*100/E8</f>
        <v>100</v>
      </c>
      <c r="H8" s="4">
        <f aca="true" t="shared" si="1" ref="H8:H22">(D8+G8)/2</f>
        <v>100</v>
      </c>
    </row>
    <row r="9" spans="1:8" ht="51">
      <c r="A9" s="2"/>
      <c r="B9" s="3" t="s">
        <v>57</v>
      </c>
      <c r="C9" s="3" t="s">
        <v>56</v>
      </c>
      <c r="D9" s="24">
        <v>100</v>
      </c>
      <c r="E9" s="5">
        <v>5435</v>
      </c>
      <c r="F9" s="5">
        <v>5435</v>
      </c>
      <c r="G9" s="4">
        <f>F9*100/E9</f>
        <v>100</v>
      </c>
      <c r="H9" s="4">
        <f t="shared" si="1"/>
        <v>100</v>
      </c>
    </row>
    <row r="10" spans="1:8" ht="63.75">
      <c r="A10" s="2"/>
      <c r="B10" s="3" t="s">
        <v>58</v>
      </c>
      <c r="C10" s="3" t="s">
        <v>59</v>
      </c>
      <c r="D10" s="24">
        <v>100</v>
      </c>
      <c r="E10" s="5">
        <v>181750</v>
      </c>
      <c r="F10" s="5">
        <v>181750</v>
      </c>
      <c r="G10" s="4">
        <f t="shared" si="0"/>
        <v>100</v>
      </c>
      <c r="H10" s="4">
        <f t="shared" si="1"/>
        <v>100</v>
      </c>
    </row>
    <row r="11" spans="1:8" ht="38.25">
      <c r="A11" s="2"/>
      <c r="B11" s="3" t="s">
        <v>60</v>
      </c>
      <c r="C11" s="3" t="s">
        <v>61</v>
      </c>
      <c r="D11" s="24">
        <v>100</v>
      </c>
      <c r="E11" s="5">
        <v>760</v>
      </c>
      <c r="F11" s="5">
        <v>760</v>
      </c>
      <c r="G11" s="4">
        <f t="shared" si="0"/>
        <v>100</v>
      </c>
      <c r="H11" s="4">
        <f t="shared" si="1"/>
        <v>100</v>
      </c>
    </row>
    <row r="12" spans="1:8" ht="25.5">
      <c r="A12" s="2"/>
      <c r="B12" s="3" t="s">
        <v>62</v>
      </c>
      <c r="C12" s="3" t="s">
        <v>59</v>
      </c>
      <c r="D12" s="24">
        <v>100</v>
      </c>
      <c r="E12" s="5">
        <v>4</v>
      </c>
      <c r="F12" s="5">
        <v>4</v>
      </c>
      <c r="G12" s="4">
        <f t="shared" si="0"/>
        <v>100</v>
      </c>
      <c r="H12" s="4">
        <f t="shared" si="1"/>
        <v>100</v>
      </c>
    </row>
    <row r="13" spans="1:8" ht="51">
      <c r="A13" s="13">
        <v>2</v>
      </c>
      <c r="B13" s="14" t="s">
        <v>63</v>
      </c>
      <c r="C13" s="14"/>
      <c r="D13" s="23">
        <v>100</v>
      </c>
      <c r="E13" s="15">
        <f>E14+E15+E16+E17+E18+E19+E20+E21+E22</f>
        <v>129199</v>
      </c>
      <c r="F13" s="15">
        <f>F14+F15+F16+F17+F18+F19+F20+F21+F22</f>
        <v>129199</v>
      </c>
      <c r="G13" s="16">
        <f t="shared" si="0"/>
        <v>100</v>
      </c>
      <c r="H13" s="16">
        <f t="shared" si="1"/>
        <v>100</v>
      </c>
    </row>
    <row r="14" spans="1:8" ht="76.5">
      <c r="A14" s="13"/>
      <c r="B14" s="3" t="s">
        <v>64</v>
      </c>
      <c r="C14" s="14" t="s">
        <v>59</v>
      </c>
      <c r="D14" s="24">
        <v>100</v>
      </c>
      <c r="E14" s="5">
        <v>3900</v>
      </c>
      <c r="F14" s="5">
        <v>3900</v>
      </c>
      <c r="G14" s="4">
        <f t="shared" si="0"/>
        <v>100</v>
      </c>
      <c r="H14" s="4">
        <f t="shared" si="1"/>
        <v>100</v>
      </c>
    </row>
    <row r="15" spans="1:8" ht="63.75">
      <c r="A15" s="13"/>
      <c r="B15" s="3" t="s">
        <v>65</v>
      </c>
      <c r="C15" s="14" t="s">
        <v>66</v>
      </c>
      <c r="D15" s="24">
        <v>100</v>
      </c>
      <c r="E15" s="5">
        <v>120000</v>
      </c>
      <c r="F15" s="5">
        <v>120000</v>
      </c>
      <c r="G15" s="4">
        <f t="shared" si="0"/>
        <v>100</v>
      </c>
      <c r="H15" s="4">
        <f t="shared" si="1"/>
        <v>100</v>
      </c>
    </row>
    <row r="16" spans="1:8" ht="76.5">
      <c r="A16" s="13"/>
      <c r="B16" s="3" t="s">
        <v>67</v>
      </c>
      <c r="C16" s="14" t="s">
        <v>59</v>
      </c>
      <c r="D16" s="24">
        <v>100</v>
      </c>
      <c r="E16" s="5">
        <v>810</v>
      </c>
      <c r="F16" s="5">
        <v>810</v>
      </c>
      <c r="G16" s="4">
        <f t="shared" si="0"/>
        <v>100</v>
      </c>
      <c r="H16" s="4">
        <f t="shared" si="1"/>
        <v>100</v>
      </c>
    </row>
    <row r="17" spans="1:8" ht="25.5">
      <c r="A17" s="2"/>
      <c r="B17" s="3" t="s">
        <v>68</v>
      </c>
      <c r="C17" s="3"/>
      <c r="D17" s="25">
        <v>100</v>
      </c>
      <c r="E17" s="5">
        <v>600</v>
      </c>
      <c r="F17" s="5">
        <v>600</v>
      </c>
      <c r="G17" s="4">
        <f t="shared" si="0"/>
        <v>100</v>
      </c>
      <c r="H17" s="4">
        <f t="shared" si="1"/>
        <v>100</v>
      </c>
    </row>
    <row r="18" spans="1:8" ht="12.75">
      <c r="A18" s="2"/>
      <c r="B18" s="3" t="s">
        <v>69</v>
      </c>
      <c r="C18" s="3" t="s">
        <v>59</v>
      </c>
      <c r="D18" s="25">
        <v>100</v>
      </c>
      <c r="E18" s="5">
        <v>103</v>
      </c>
      <c r="F18" s="5">
        <v>103</v>
      </c>
      <c r="G18" s="4">
        <f t="shared" si="0"/>
        <v>100</v>
      </c>
      <c r="H18" s="4">
        <f t="shared" si="1"/>
        <v>100</v>
      </c>
    </row>
    <row r="19" spans="1:8" ht="25.5">
      <c r="A19" s="2"/>
      <c r="B19" s="3" t="s">
        <v>70</v>
      </c>
      <c r="C19" s="3" t="s">
        <v>66</v>
      </c>
      <c r="D19" s="25">
        <v>100</v>
      </c>
      <c r="E19" s="5">
        <v>1424</v>
      </c>
      <c r="F19" s="5">
        <v>1424</v>
      </c>
      <c r="G19" s="4">
        <f t="shared" si="0"/>
        <v>100</v>
      </c>
      <c r="H19" s="4">
        <f t="shared" si="1"/>
        <v>100</v>
      </c>
    </row>
    <row r="20" spans="1:8" ht="51">
      <c r="A20" s="2"/>
      <c r="B20" s="3" t="s">
        <v>71</v>
      </c>
      <c r="C20" s="3" t="s">
        <v>59</v>
      </c>
      <c r="D20" s="24">
        <v>100</v>
      </c>
      <c r="E20" s="5">
        <v>35</v>
      </c>
      <c r="F20" s="5">
        <v>35</v>
      </c>
      <c r="G20" s="4">
        <f t="shared" si="0"/>
        <v>100</v>
      </c>
      <c r="H20" s="4">
        <f t="shared" si="1"/>
        <v>100</v>
      </c>
    </row>
    <row r="21" spans="1:8" ht="38.25">
      <c r="A21" s="2"/>
      <c r="B21" s="3" t="s">
        <v>72</v>
      </c>
      <c r="C21" s="3" t="s">
        <v>59</v>
      </c>
      <c r="D21" s="24">
        <v>100</v>
      </c>
      <c r="E21" s="5">
        <v>12</v>
      </c>
      <c r="F21" s="5">
        <v>12</v>
      </c>
      <c r="G21" s="4">
        <f t="shared" si="0"/>
        <v>100</v>
      </c>
      <c r="H21" s="4">
        <f t="shared" si="1"/>
        <v>100</v>
      </c>
    </row>
    <row r="22" spans="1:8" ht="12.75">
      <c r="A22" s="2"/>
      <c r="B22" s="3" t="s">
        <v>73</v>
      </c>
      <c r="C22" s="3" t="s">
        <v>66</v>
      </c>
      <c r="D22" s="25">
        <v>100</v>
      </c>
      <c r="E22" s="5">
        <v>2315</v>
      </c>
      <c r="F22" s="5">
        <v>2315</v>
      </c>
      <c r="G22" s="4">
        <f t="shared" si="0"/>
        <v>100</v>
      </c>
      <c r="H22" s="4">
        <f t="shared" si="1"/>
        <v>100</v>
      </c>
    </row>
    <row r="23" spans="1:8" ht="12.75">
      <c r="A23" s="2"/>
      <c r="B23" s="3"/>
      <c r="C23" s="3"/>
      <c r="D23" s="24"/>
      <c r="E23" s="5"/>
      <c r="F23" s="5"/>
      <c r="G23" s="4"/>
      <c r="H23" s="4"/>
    </row>
    <row r="24" spans="1:8" ht="12.75">
      <c r="A24" s="2"/>
      <c r="B24" s="3"/>
      <c r="C24" s="3"/>
      <c r="D24" s="24"/>
      <c r="E24" s="5"/>
      <c r="F24" s="5"/>
      <c r="G24" s="4"/>
      <c r="H24" s="4"/>
    </row>
    <row r="25" spans="1:8" ht="12.75">
      <c r="A25" s="2"/>
      <c r="B25" s="3"/>
      <c r="C25" s="3"/>
      <c r="D25" s="24"/>
      <c r="E25" s="5"/>
      <c r="F25" s="5"/>
      <c r="G25" s="4"/>
      <c r="H25" s="4"/>
    </row>
  </sheetData>
  <sheetProtection/>
  <mergeCells count="7">
    <mergeCell ref="A1:H1"/>
    <mergeCell ref="A3:A5"/>
    <mergeCell ref="B3:B5"/>
    <mergeCell ref="C3:C5"/>
    <mergeCell ref="D3:D5"/>
    <mergeCell ref="E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2023-01-18T06:08:41Z</cp:lastPrinted>
  <dcterms:created xsi:type="dcterms:W3CDTF">2012-06-07T11:25:40Z</dcterms:created>
  <dcterms:modified xsi:type="dcterms:W3CDTF">2023-01-25T14:52:24Z</dcterms:modified>
  <cp:category/>
  <cp:version/>
  <cp:contentType/>
  <cp:contentStatus/>
</cp:coreProperties>
</file>