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  <definedName name="_xlnm.Print_Area" localSheetId="0">'без учета счетов бюджета'!$A$1:$Z$44</definedName>
  </definedNames>
  <calcPr fullCalcOnLoad="1"/>
</workbook>
</file>

<file path=xl/sharedStrings.xml><?xml version="1.0" encoding="utf-8"?>
<sst xmlns="http://schemas.openxmlformats.org/spreadsheetml/2006/main" count="85" uniqueCount="37">
  <si>
    <t>Наименование показателя</t>
  </si>
  <si>
    <t>#Н/Д</t>
  </si>
  <si>
    <t>000</t>
  </si>
  <si>
    <t>ВСЕГО РАСХОДОВ:</t>
  </si>
  <si>
    <t xml:space="preserve">          Приобретение земельного участка из земель сельскохозяйственного назначения для ведения крестьянско-фермерского хозяйства</t>
  </si>
  <si>
    <t xml:space="preserve">          -  за счет средств республиканского бюджета </t>
  </si>
  <si>
    <t xml:space="preserve">         -  за счет средств местного бюджета </t>
  </si>
  <si>
    <t>План</t>
  </si>
  <si>
    <t>Кассовое исполнение</t>
  </si>
  <si>
    <t xml:space="preserve">         -  за счет средств республиканского бюджета </t>
  </si>
  <si>
    <t xml:space="preserve">         - за счет средств, передаваемых из Фонда содействия реформированию жилищно-коммунального хозяйства</t>
  </si>
  <si>
    <t xml:space="preserve">          -  за счет средств федерального бюджета </t>
  </si>
  <si>
    <t>Строительство (реконструкция) котельных, инженерных сетей муниципальных образований</t>
  </si>
  <si>
    <r>
      <t xml:space="preserve">          Обеспечение мероприятий по переселению граждан из аварийного жилищного фонда,
</t>
    </r>
    <r>
      <rPr>
        <sz val="12"/>
        <color indexed="8"/>
        <rFont val="Times New Roman"/>
        <family val="1"/>
      </rPr>
      <t>в том числе:</t>
    </r>
  </si>
  <si>
    <t>Газификация улицы Восточной, д. Сятракасы Лапсарского сельского поселения, в том числе:</t>
  </si>
  <si>
    <t xml:space="preserve">      - проектно-изыскательские работы</t>
  </si>
  <si>
    <t xml:space="preserve">          -  за счет средств местного бюджета (софинансирование)</t>
  </si>
  <si>
    <t xml:space="preserve">          -  за счет средств местного бюджета </t>
  </si>
  <si>
    <t>Cтроительство футбольного поля в Чебоксарском районе Чувашской Республики</t>
  </si>
  <si>
    <t xml:space="preserve">Строительство автомобильных дорог "Эндимиркасы-Лебедеры" Чиршкасинского сельского поселения,
д.Микши-Энзей и д.Адыльял Вурман-Сюктерского сельского поселения </t>
  </si>
  <si>
    <t>Приобретение жилых помещений для граждан, состоящих на учете в качестве нуждающихся в жилых помещениях как малоимущие</t>
  </si>
  <si>
    <t xml:space="preserve">Электро- и газоснабжение на земельных участках, предоставленных многодетным семьям в д. Ердова Атлашевского сельского поселения;
д.Байсубаково,д.Заовражная Абашевского сельского поселения;
д.Питикасы Вурман-Сюктерского сельского поселения  Чебоксарского района;
д.Чиршкасы Сирмапосинского сельского поселения  Чебоксарского района
</t>
  </si>
  <si>
    <t>Строительство школы на 180 ученических мест в д.Большие Карачуры Чебоксарского района</t>
  </si>
  <si>
    <t>Строительство школы на 825 мест в п. Кугеси Чебоксарского района с индивидуальной блочной газовой котельной</t>
  </si>
  <si>
    <t>Cтроительство футбольного поля п. Кугеси  Чебоксарского района Чувашской Республики</t>
  </si>
  <si>
    <t xml:space="preserve">Строительство блочно-модульной котельной  детского сада МБДОУ "Хыркасинский детский сад "Звездочка" Чебоксарского района Чувашской Республики </t>
  </si>
  <si>
    <t xml:space="preserve">Строительство объекта "Котлы наружного размещения детского сада МБДОУ "Абашевский детский сад "Хевел" по адресу: ул. Верхняя, д. 34, с. Абашево, Чебоксарского района Чувашской Республики" </t>
  </si>
  <si>
    <t>Строительство блочно-модульной котельной  детского сада МБДОУ "Карачуринский д/с "Фиалка" Чебоксарского района Чувашской Республики</t>
  </si>
  <si>
    <t>Строительство пристроя к зданию БУК Чебоксарского района Чувашской Республики "Музей"Бичурин и современность"</t>
  </si>
  <si>
    <t xml:space="preserve"> Строительство школы на 180 ученических мест в д.Большие Карачуры Чебоксарского района (основной долг по исполнительному листу)</t>
  </si>
  <si>
    <t>Монтаж внутренних систем газоснабжения, отопления ,водопровода и пожарной автоматики кв.6,16 в реконструируемом 24-х квартирном жилом доме, расположенном по адресу: Чебоксарский район дер.Вурманкасы,ул.Волга</t>
  </si>
  <si>
    <t>Начальник</t>
  </si>
  <si>
    <t>М.И.Сергеева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</si>
  <si>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в том числе:</t>
  </si>
  <si>
    <t>Формирование земельных участков, предназначенных для предоставления многодетным семьям в собственность бесплатно (приобретение земельных участков)</t>
  </si>
  <si>
    <t>Обеспечение мероприятий по переселению граждан из аварийного и ветхого жилищного фонда</t>
  </si>
  <si>
    <t>ИНФОРМАЦИЯ
об использовании бюджетных инвестиций в объекты капитального строительства муниципальной собственности Чебоксарского района или на приобретение объектов недвижимого имущества в муниципальную собственность Чебоксарского района, а также субсидий бюджетным и автономным учреждениям Чебоксарского района за 2021 года.
 (по видам расходов 412,414,464)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</si>
</sst>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8">
    <xf numFmtId="0" fontId="0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4" fillId="2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right" vertical="top" shrinkToFit="1"/>
    </xf>
    <xf numFmtId="10" fontId="45" fillId="34" borderId="10" xfId="0" applyNumberFormat="1" applyFont="1" applyFill="1" applyBorder="1" applyAlignment="1">
      <alignment horizontal="right" vertical="top" shrinkToFit="1"/>
    </xf>
    <xf numFmtId="0" fontId="44" fillId="2" borderId="0" xfId="0" applyFont="1" applyFill="1" applyAlignment="1">
      <alignment horizontal="left" wrapText="1"/>
    </xf>
    <xf numFmtId="4" fontId="0" fillId="2" borderId="0" xfId="0" applyNumberFormat="1" applyFont="1" applyFill="1" applyAlignment="1">
      <alignment/>
    </xf>
    <xf numFmtId="4" fontId="45" fillId="35" borderId="10" xfId="0" applyNumberFormat="1" applyFont="1" applyFill="1" applyBorder="1" applyAlignment="1">
      <alignment horizontal="right" vertical="top" shrinkToFit="1"/>
    </xf>
    <xf numFmtId="0" fontId="46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3" fillId="2" borderId="12" xfId="0" applyFont="1" applyBorder="1" applyAlignment="1">
      <alignment horizontal="justify" vertical="top" wrapText="1"/>
    </xf>
    <xf numFmtId="0" fontId="47" fillId="2" borderId="11" xfId="0" applyFont="1" applyFill="1" applyBorder="1" applyAlignment="1">
      <alignment horizontal="center" vertical="center" wrapText="1"/>
    </xf>
    <xf numFmtId="4" fontId="47" fillId="2" borderId="11" xfId="0" applyNumberFormat="1" applyFont="1" applyFill="1" applyBorder="1" applyAlignment="1">
      <alignment horizontal="right" vertical="top" wrapText="1"/>
    </xf>
    <xf numFmtId="4" fontId="47" fillId="2" borderId="10" xfId="0" applyNumberFormat="1" applyFont="1" applyFill="1" applyBorder="1" applyAlignment="1">
      <alignment horizontal="right" vertical="top" wrapText="1"/>
    </xf>
    <xf numFmtId="0" fontId="47" fillId="2" borderId="10" xfId="0" applyFont="1" applyFill="1" applyBorder="1" applyAlignment="1">
      <alignment vertical="top" wrapText="1"/>
    </xf>
    <xf numFmtId="49" fontId="47" fillId="2" borderId="10" xfId="0" applyNumberFormat="1" applyFont="1" applyFill="1" applyBorder="1" applyAlignment="1">
      <alignment horizontal="center" vertical="top" shrinkToFit="1"/>
    </xf>
    <xf numFmtId="4" fontId="47" fillId="34" borderId="10" xfId="0" applyNumberFormat="1" applyFont="1" applyFill="1" applyBorder="1" applyAlignment="1">
      <alignment horizontal="right" vertical="top" shrinkToFit="1"/>
    </xf>
    <xf numFmtId="4" fontId="47" fillId="35" borderId="10" xfId="0" applyNumberFormat="1" applyFont="1" applyFill="1" applyBorder="1" applyAlignment="1">
      <alignment horizontal="right" vertical="top" shrinkToFit="1"/>
    </xf>
    <xf numFmtId="0" fontId="48" fillId="2" borderId="10" xfId="0" applyFont="1" applyFill="1" applyBorder="1" applyAlignment="1">
      <alignment vertical="top" wrapText="1"/>
    </xf>
    <xf numFmtId="49" fontId="48" fillId="2" borderId="10" xfId="0" applyNumberFormat="1" applyFont="1" applyFill="1" applyBorder="1" applyAlignment="1">
      <alignment horizontal="center" vertical="top" shrinkToFit="1"/>
    </xf>
    <xf numFmtId="4" fontId="49" fillId="34" borderId="10" xfId="0" applyNumberFormat="1" applyFont="1" applyFill="1" applyBorder="1" applyAlignment="1">
      <alignment horizontal="right" vertical="top" shrinkToFit="1"/>
    </xf>
    <xf numFmtId="4" fontId="48" fillId="35" borderId="10" xfId="0" applyNumberFormat="1" applyFont="1" applyFill="1" applyBorder="1" applyAlignment="1">
      <alignment horizontal="right" vertical="top" shrinkToFit="1"/>
    </xf>
    <xf numFmtId="0" fontId="48" fillId="2" borderId="0" xfId="0" applyFont="1" applyFill="1" applyAlignment="1">
      <alignment/>
    </xf>
    <xf numFmtId="0" fontId="48" fillId="2" borderId="0" xfId="0" applyFont="1" applyFill="1" applyAlignment="1">
      <alignment horizontal="right" wrapText="1"/>
    </xf>
    <xf numFmtId="0" fontId="5" fillId="2" borderId="12" xfId="0" applyFont="1" applyBorder="1" applyAlignment="1">
      <alignment horizontal="justify" vertical="top" wrapText="1"/>
    </xf>
    <xf numFmtId="4" fontId="50" fillId="2" borderId="11" xfId="0" applyNumberFormat="1" applyFont="1" applyFill="1" applyBorder="1" applyAlignment="1">
      <alignment horizontal="right" vertical="top" wrapText="1"/>
    </xf>
    <xf numFmtId="4" fontId="45" fillId="34" borderId="13" xfId="0" applyNumberFormat="1" applyFont="1" applyFill="1" applyBorder="1" applyAlignment="1">
      <alignment horizontal="right" vertical="top" shrinkToFit="1"/>
    </xf>
    <xf numFmtId="49" fontId="47" fillId="2" borderId="14" xfId="0" applyNumberFormat="1" applyFont="1" applyFill="1" applyBorder="1" applyAlignment="1">
      <alignment horizontal="center" vertical="top" shrinkToFit="1"/>
    </xf>
    <xf numFmtId="4" fontId="47" fillId="34" borderId="14" xfId="0" applyNumberFormat="1" applyFont="1" applyFill="1" applyBorder="1" applyAlignment="1">
      <alignment horizontal="right" vertical="top" shrinkToFit="1"/>
    </xf>
    <xf numFmtId="4" fontId="47" fillId="35" borderId="14" xfId="0" applyNumberFormat="1" applyFont="1" applyFill="1" applyBorder="1" applyAlignment="1">
      <alignment horizontal="right" vertical="top" shrinkToFit="1"/>
    </xf>
    <xf numFmtId="49" fontId="48" fillId="2" borderId="14" xfId="0" applyNumberFormat="1" applyFont="1" applyFill="1" applyBorder="1" applyAlignment="1">
      <alignment horizontal="center" vertical="top" shrinkToFit="1"/>
    </xf>
    <xf numFmtId="4" fontId="49" fillId="34" borderId="14" xfId="0" applyNumberFormat="1" applyFont="1" applyFill="1" applyBorder="1" applyAlignment="1">
      <alignment horizontal="right" vertical="top" shrinkToFit="1"/>
    </xf>
    <xf numFmtId="4" fontId="48" fillId="35" borderId="14" xfId="0" applyNumberFormat="1" applyFont="1" applyFill="1" applyBorder="1" applyAlignment="1">
      <alignment horizontal="right" vertical="top" shrinkToFit="1"/>
    </xf>
    <xf numFmtId="0" fontId="48" fillId="2" borderId="14" xfId="0" applyFont="1" applyFill="1" applyBorder="1" applyAlignment="1">
      <alignment vertical="top" wrapText="1"/>
    </xf>
    <xf numFmtId="0" fontId="47" fillId="2" borderId="14" xfId="0" applyFont="1" applyFill="1" applyBorder="1" applyAlignment="1">
      <alignment vertical="top" wrapText="1"/>
    </xf>
    <xf numFmtId="4" fontId="50" fillId="35" borderId="14" xfId="0" applyNumberFormat="1" applyFont="1" applyFill="1" applyBorder="1" applyAlignment="1">
      <alignment horizontal="right" vertical="top" shrinkToFit="1"/>
    </xf>
    <xf numFmtId="4" fontId="49" fillId="32" borderId="11" xfId="0" applyNumberFormat="1" applyFont="1" applyFill="1" applyBorder="1" applyAlignment="1">
      <alignment horizontal="right" vertical="top" shrinkToFit="1"/>
    </xf>
    <xf numFmtId="4" fontId="49" fillId="35" borderId="11" xfId="0" applyNumberFormat="1" applyFont="1" applyFill="1" applyBorder="1" applyAlignment="1">
      <alignment horizontal="right" vertical="top" shrinkToFit="1"/>
    </xf>
    <xf numFmtId="0" fontId="47" fillId="2" borderId="14" xfId="0" applyFont="1" applyBorder="1" applyAlignment="1">
      <alignment vertical="center" wrapText="1"/>
    </xf>
    <xf numFmtId="0" fontId="3" fillId="2" borderId="14" xfId="0" applyFont="1" applyBorder="1" applyAlignment="1">
      <alignment horizontal="left" vertical="top" wrapText="1"/>
    </xf>
    <xf numFmtId="0" fontId="3" fillId="2" borderId="14" xfId="0" applyFont="1" applyBorder="1" applyAlignment="1">
      <alignment horizontal="justify" vertical="center" wrapText="1"/>
    </xf>
    <xf numFmtId="0" fontId="3" fillId="2" borderId="15" xfId="0" applyFont="1" applyBorder="1" applyAlignment="1">
      <alignment horizontal="justify" vertical="top" wrapText="1"/>
    </xf>
    <xf numFmtId="0" fontId="3" fillId="2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3" fillId="2" borderId="14" xfId="0" applyFont="1" applyBorder="1" applyAlignment="1">
      <alignment horizontal="justify" vertical="top" wrapText="1"/>
    </xf>
    <xf numFmtId="4" fontId="3" fillId="2" borderId="14" xfId="0" applyNumberFormat="1" applyFont="1" applyBorder="1" applyAlignment="1">
      <alignment vertical="top" wrapText="1"/>
    </xf>
    <xf numFmtId="4" fontId="5" fillId="2" borderId="14" xfId="0" applyNumberFormat="1" applyFont="1" applyBorder="1" applyAlignment="1">
      <alignment vertical="top" wrapText="1"/>
    </xf>
    <xf numFmtId="0" fontId="4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left"/>
    </xf>
    <xf numFmtId="0" fontId="49" fillId="2" borderId="19" xfId="0" applyFont="1" applyFill="1" applyBorder="1" applyAlignment="1">
      <alignment horizontal="left"/>
    </xf>
    <xf numFmtId="0" fontId="49" fillId="2" borderId="20" xfId="0" applyFont="1" applyFill="1" applyBorder="1" applyAlignment="1">
      <alignment horizontal="left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4" fillId="2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9"/>
  <sheetViews>
    <sheetView tabSelected="1" zoomScalePageLayoutView="0" workbookViewId="0" topLeftCell="A1">
      <pane ySplit="6" topLeftCell="A33" activePane="bottomLeft" state="frozen"/>
      <selection pane="topLeft" activeCell="A1" sqref="A1"/>
      <selection pane="bottomLeft" activeCell="BC31" sqref="BC31"/>
    </sheetView>
  </sheetViews>
  <sheetFormatPr defaultColWidth="9.140625" defaultRowHeight="12.75" outlineLevelRow="5"/>
  <cols>
    <col min="1" max="1" width="51.140625" style="0" customWidth="1"/>
    <col min="2" max="2" width="8.57421875" style="0" hidden="1" customWidth="1"/>
    <col min="3" max="3" width="10.57421875" style="0" hidden="1" customWidth="1"/>
    <col min="4" max="7" width="12.28125" style="0" hidden="1" customWidth="1"/>
    <col min="8" max="8" width="15.00390625" style="0" hidden="1" customWidth="1"/>
    <col min="9" max="9" width="16.140625" style="0" hidden="1" customWidth="1"/>
    <col min="10" max="10" width="18.28125" style="0" customWidth="1"/>
    <col min="11" max="25" width="12.8515625" style="0" hidden="1" customWidth="1"/>
    <col min="26" max="26" width="19.421875" style="0" customWidth="1"/>
    <col min="27" max="28" width="12.8515625" style="0" hidden="1" customWidth="1"/>
    <col min="29" max="30" width="16.140625" style="0" hidden="1" customWidth="1"/>
    <col min="31" max="33" width="12.8515625" style="0" hidden="1" customWidth="1"/>
    <col min="34" max="35" width="12.7109375" style="0" bestFit="1" customWidth="1"/>
    <col min="36" max="36" width="11.7109375" style="0" bestFit="1" customWidth="1"/>
    <col min="37" max="37" width="12.7109375" style="0" bestFit="1" customWidth="1"/>
  </cols>
  <sheetData>
    <row r="2" spans="1:33" ht="12.75">
      <c r="A2" s="48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ht="7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>
      <c r="A5" s="55" t="s">
        <v>0</v>
      </c>
      <c r="B5" s="55" t="s">
        <v>1</v>
      </c>
      <c r="C5" s="55" t="s">
        <v>1</v>
      </c>
      <c r="D5" s="55" t="s">
        <v>1</v>
      </c>
      <c r="E5" s="55" t="s">
        <v>1</v>
      </c>
      <c r="F5" s="55" t="s">
        <v>1</v>
      </c>
      <c r="G5" s="55" t="s">
        <v>1</v>
      </c>
      <c r="H5" s="55" t="s">
        <v>1</v>
      </c>
      <c r="I5" s="55" t="s">
        <v>1</v>
      </c>
      <c r="J5" s="55" t="s">
        <v>7</v>
      </c>
      <c r="K5" s="55" t="s">
        <v>1</v>
      </c>
      <c r="L5" s="55" t="s">
        <v>1</v>
      </c>
      <c r="M5" s="55" t="s">
        <v>1</v>
      </c>
      <c r="N5" s="55" t="s">
        <v>1</v>
      </c>
      <c r="O5" s="55" t="s">
        <v>1</v>
      </c>
      <c r="P5" s="55" t="s">
        <v>1</v>
      </c>
      <c r="Q5" s="55" t="s">
        <v>1</v>
      </c>
      <c r="R5" s="55" t="s">
        <v>1</v>
      </c>
      <c r="S5" s="55" t="s">
        <v>1</v>
      </c>
      <c r="T5" s="55" t="s">
        <v>1</v>
      </c>
      <c r="U5" s="55" t="s">
        <v>1</v>
      </c>
      <c r="V5" s="55" t="s">
        <v>1</v>
      </c>
      <c r="W5" s="55" t="s">
        <v>1</v>
      </c>
      <c r="X5" s="55" t="s">
        <v>1</v>
      </c>
      <c r="Y5" s="8" t="s">
        <v>1</v>
      </c>
      <c r="Z5" s="55" t="s">
        <v>8</v>
      </c>
      <c r="AA5" s="2" t="s">
        <v>1</v>
      </c>
      <c r="AB5" s="50" t="s">
        <v>1</v>
      </c>
      <c r="AC5" s="50" t="s">
        <v>1</v>
      </c>
      <c r="AD5" s="50" t="s">
        <v>1</v>
      </c>
      <c r="AE5" s="50" t="s">
        <v>1</v>
      </c>
      <c r="AF5" s="50" t="s">
        <v>1</v>
      </c>
      <c r="AG5" s="50" t="s">
        <v>1</v>
      </c>
    </row>
    <row r="6" spans="1:33" ht="27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8"/>
      <c r="Z6" s="56"/>
      <c r="AA6" s="2"/>
      <c r="AB6" s="51"/>
      <c r="AC6" s="51"/>
      <c r="AD6" s="51"/>
      <c r="AE6" s="51"/>
      <c r="AF6" s="51"/>
      <c r="AG6" s="51"/>
    </row>
    <row r="7" spans="1:33" ht="36.75" customHeight="1" hidden="1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2">
        <f>J8</f>
        <v>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  <c r="Z7" s="12">
        <v>0</v>
      </c>
      <c r="AA7" s="2"/>
      <c r="AB7" s="9"/>
      <c r="AC7" s="9"/>
      <c r="AD7" s="9"/>
      <c r="AE7" s="9"/>
      <c r="AF7" s="9"/>
      <c r="AG7" s="9"/>
    </row>
    <row r="8" spans="1:33" ht="18" customHeight="1" hidden="1">
      <c r="A8" s="24" t="s">
        <v>15</v>
      </c>
      <c r="B8" s="11"/>
      <c r="C8" s="11"/>
      <c r="D8" s="11"/>
      <c r="E8" s="11"/>
      <c r="F8" s="11"/>
      <c r="G8" s="11"/>
      <c r="H8" s="11"/>
      <c r="I8" s="11"/>
      <c r="J8" s="2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25"/>
      <c r="AA8" s="2"/>
      <c r="AB8" s="9"/>
      <c r="AC8" s="9"/>
      <c r="AD8" s="9"/>
      <c r="AE8" s="9"/>
      <c r="AF8" s="9"/>
      <c r="AG8" s="9"/>
    </row>
    <row r="9" spans="1:33" ht="39" customHeight="1" hidden="1">
      <c r="A9" s="10" t="s">
        <v>12</v>
      </c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"/>
      <c r="AB9" s="9"/>
      <c r="AC9" s="9"/>
      <c r="AD9" s="9"/>
      <c r="AE9" s="9"/>
      <c r="AF9" s="9"/>
      <c r="AG9" s="9"/>
    </row>
    <row r="10" spans="1:33" ht="47.25" hidden="1" outlineLevel="4">
      <c r="A10" s="14" t="s">
        <v>4</v>
      </c>
      <c r="B10" s="15" t="s">
        <v>2</v>
      </c>
      <c r="C10" s="15" t="s">
        <v>2</v>
      </c>
      <c r="D10" s="15"/>
      <c r="E10" s="15"/>
      <c r="F10" s="15"/>
      <c r="G10" s="15"/>
      <c r="H10" s="15"/>
      <c r="I10" s="16"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">
        <v>202714.48</v>
      </c>
      <c r="AB10" s="3">
        <v>-202714.48</v>
      </c>
      <c r="AC10" s="3">
        <v>202714.48</v>
      </c>
      <c r="AD10" s="4">
        <v>0</v>
      </c>
      <c r="AE10" s="3">
        <v>0</v>
      </c>
      <c r="AF10" s="4">
        <v>0</v>
      </c>
      <c r="AG10" s="3">
        <v>0</v>
      </c>
    </row>
    <row r="11" spans="1:33" ht="65.25" customHeight="1" hidden="1" outlineLevel="4">
      <c r="A11" s="14" t="s">
        <v>13</v>
      </c>
      <c r="B11" s="15"/>
      <c r="C11" s="15"/>
      <c r="D11" s="15"/>
      <c r="E11" s="15"/>
      <c r="F11" s="15"/>
      <c r="G11" s="15"/>
      <c r="H11" s="15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"/>
      <c r="AB11" s="3"/>
      <c r="AC11" s="3"/>
      <c r="AD11" s="4"/>
      <c r="AE11" s="3"/>
      <c r="AF11" s="4"/>
      <c r="AG11" s="3"/>
    </row>
    <row r="12" spans="1:33" ht="45.75" customHeight="1" hidden="1" outlineLevel="4">
      <c r="A12" s="18" t="s">
        <v>10</v>
      </c>
      <c r="B12" s="19" t="s">
        <v>2</v>
      </c>
      <c r="C12" s="19" t="s">
        <v>2</v>
      </c>
      <c r="D12" s="19"/>
      <c r="E12" s="19"/>
      <c r="F12" s="19"/>
      <c r="G12" s="19"/>
      <c r="H12" s="19"/>
      <c r="I12" s="20"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3">
        <v>21495387.96</v>
      </c>
      <c r="AB12" s="3">
        <v>-21495387.96</v>
      </c>
      <c r="AC12" s="3">
        <v>23987698.67</v>
      </c>
      <c r="AD12" s="4">
        <v>0</v>
      </c>
      <c r="AE12" s="3">
        <v>0</v>
      </c>
      <c r="AF12" s="4">
        <v>0</v>
      </c>
      <c r="AG12" s="3">
        <v>0</v>
      </c>
    </row>
    <row r="13" spans="1:33" ht="20.25" customHeight="1" hidden="1" outlineLevel="4">
      <c r="A13" s="18" t="s">
        <v>9</v>
      </c>
      <c r="B13" s="19" t="s">
        <v>2</v>
      </c>
      <c r="C13" s="19" t="s">
        <v>2</v>
      </c>
      <c r="D13" s="19"/>
      <c r="E13" s="19"/>
      <c r="F13" s="19"/>
      <c r="G13" s="19"/>
      <c r="H13" s="19"/>
      <c r="I13" s="20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3">
        <v>10054633.17</v>
      </c>
      <c r="AB13" s="3">
        <v>-10054633.17</v>
      </c>
      <c r="AC13" s="3">
        <v>11221669.9</v>
      </c>
      <c r="AD13" s="4">
        <v>0</v>
      </c>
      <c r="AE13" s="3">
        <v>0</v>
      </c>
      <c r="AF13" s="4">
        <v>0</v>
      </c>
      <c r="AG13" s="3">
        <v>0</v>
      </c>
    </row>
    <row r="14" spans="1:33" ht="15.75" hidden="1" outlineLevel="4">
      <c r="A14" s="18" t="s">
        <v>6</v>
      </c>
      <c r="B14" s="19" t="s">
        <v>2</v>
      </c>
      <c r="C14" s="19" t="s">
        <v>2</v>
      </c>
      <c r="D14" s="19"/>
      <c r="E14" s="19"/>
      <c r="F14" s="19"/>
      <c r="G14" s="19"/>
      <c r="H14" s="19"/>
      <c r="I14" s="20"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3">
        <v>11399000</v>
      </c>
      <c r="AB14" s="3">
        <v>-11399000</v>
      </c>
      <c r="AC14" s="3">
        <v>11400000</v>
      </c>
      <c r="AD14" s="4">
        <v>0</v>
      </c>
      <c r="AE14" s="3">
        <v>0</v>
      </c>
      <c r="AF14" s="4">
        <v>0</v>
      </c>
      <c r="AG14" s="3">
        <v>0</v>
      </c>
    </row>
    <row r="15" spans="1:33" ht="19.5" customHeight="1" hidden="1" outlineLevel="4">
      <c r="A15" s="33" t="s">
        <v>16</v>
      </c>
      <c r="B15" s="30"/>
      <c r="C15" s="30"/>
      <c r="D15" s="30"/>
      <c r="E15" s="30"/>
      <c r="F15" s="30"/>
      <c r="G15" s="30"/>
      <c r="H15" s="30"/>
      <c r="I15" s="31"/>
      <c r="J15" s="35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>
        <v>0</v>
      </c>
      <c r="AA15" s="26"/>
      <c r="AB15" s="3"/>
      <c r="AC15" s="3"/>
      <c r="AD15" s="4"/>
      <c r="AE15" s="3"/>
      <c r="AF15" s="4"/>
      <c r="AG15" s="3"/>
    </row>
    <row r="16" spans="1:33" ht="67.5" customHeight="1" outlineLevel="4">
      <c r="A16" s="34" t="s">
        <v>34</v>
      </c>
      <c r="B16" s="30"/>
      <c r="C16" s="30"/>
      <c r="D16" s="30"/>
      <c r="E16" s="30"/>
      <c r="F16" s="30"/>
      <c r="G16" s="30"/>
      <c r="H16" s="30"/>
      <c r="I16" s="31"/>
      <c r="J16" s="29">
        <v>150000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>
        <v>0</v>
      </c>
      <c r="AA16" s="26"/>
      <c r="AB16" s="3"/>
      <c r="AC16" s="3"/>
      <c r="AD16" s="4"/>
      <c r="AE16" s="3"/>
      <c r="AF16" s="4"/>
      <c r="AG16" s="3"/>
    </row>
    <row r="17" spans="1:33" ht="87" customHeight="1" outlineLevel="4">
      <c r="A17" s="39" t="s">
        <v>19</v>
      </c>
      <c r="B17" s="30"/>
      <c r="C17" s="30"/>
      <c r="D17" s="30"/>
      <c r="E17" s="30"/>
      <c r="F17" s="30"/>
      <c r="G17" s="30"/>
      <c r="H17" s="30"/>
      <c r="I17" s="31"/>
      <c r="J17" s="29">
        <v>390000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9">
        <v>390000</v>
      </c>
      <c r="AA17" s="26"/>
      <c r="AB17" s="3"/>
      <c r="AC17" s="3"/>
      <c r="AD17" s="4"/>
      <c r="AE17" s="3"/>
      <c r="AF17" s="4"/>
      <c r="AG17" s="3"/>
    </row>
    <row r="18" spans="1:33" ht="102" customHeight="1" outlineLevel="4">
      <c r="A18" s="44" t="s">
        <v>30</v>
      </c>
      <c r="B18" s="30"/>
      <c r="C18" s="30"/>
      <c r="D18" s="30"/>
      <c r="E18" s="30"/>
      <c r="F18" s="30"/>
      <c r="G18" s="30"/>
      <c r="H18" s="30"/>
      <c r="I18" s="31"/>
      <c r="J18" s="29">
        <v>404555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29">
        <v>404555</v>
      </c>
      <c r="AA18" s="26"/>
      <c r="AB18" s="3"/>
      <c r="AC18" s="3"/>
      <c r="AD18" s="4"/>
      <c r="AE18" s="3"/>
      <c r="AF18" s="4"/>
      <c r="AG18" s="3"/>
    </row>
    <row r="19" spans="1:33" ht="53.25" customHeight="1" outlineLevel="4">
      <c r="A19" s="44" t="s">
        <v>35</v>
      </c>
      <c r="B19" s="30"/>
      <c r="C19" s="30"/>
      <c r="D19" s="30"/>
      <c r="E19" s="30"/>
      <c r="F19" s="30"/>
      <c r="G19" s="30"/>
      <c r="H19" s="30"/>
      <c r="I19" s="31"/>
      <c r="J19" s="29">
        <v>4184231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29">
        <v>0</v>
      </c>
      <c r="AA19" s="26"/>
      <c r="AB19" s="3"/>
      <c r="AC19" s="3"/>
      <c r="AD19" s="4"/>
      <c r="AE19" s="3"/>
      <c r="AF19" s="4"/>
      <c r="AG19" s="3"/>
    </row>
    <row r="20" spans="1:33" ht="54.75" customHeight="1" outlineLevel="4">
      <c r="A20" s="40" t="s">
        <v>20</v>
      </c>
      <c r="B20" s="30"/>
      <c r="C20" s="30"/>
      <c r="D20" s="30"/>
      <c r="E20" s="30"/>
      <c r="F20" s="30"/>
      <c r="G20" s="30"/>
      <c r="H20" s="30"/>
      <c r="I20" s="31"/>
      <c r="J20" s="29">
        <v>2595445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9">
        <v>0</v>
      </c>
      <c r="AA20" s="26"/>
      <c r="AB20" s="3"/>
      <c r="AC20" s="3"/>
      <c r="AD20" s="4"/>
      <c r="AE20" s="3"/>
      <c r="AF20" s="4"/>
      <c r="AG20" s="3"/>
    </row>
    <row r="21" spans="1:33" ht="165" customHeight="1" outlineLevel="4">
      <c r="A21" s="41" t="s">
        <v>21</v>
      </c>
      <c r="B21" s="30"/>
      <c r="C21" s="30"/>
      <c r="D21" s="30"/>
      <c r="E21" s="30"/>
      <c r="F21" s="30"/>
      <c r="G21" s="30"/>
      <c r="H21" s="30"/>
      <c r="I21" s="31"/>
      <c r="J21" s="29">
        <v>36000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9">
        <v>20500</v>
      </c>
      <c r="AA21" s="26"/>
      <c r="AB21" s="3"/>
      <c r="AC21" s="3"/>
      <c r="AD21" s="4"/>
      <c r="AE21" s="3"/>
      <c r="AF21" s="4"/>
      <c r="AG21" s="3"/>
    </row>
    <row r="22" spans="1:33" ht="37.5" customHeight="1" outlineLevel="4">
      <c r="A22" s="42" t="s">
        <v>22</v>
      </c>
      <c r="B22" s="30"/>
      <c r="C22" s="30"/>
      <c r="D22" s="30"/>
      <c r="E22" s="30"/>
      <c r="F22" s="30"/>
      <c r="G22" s="30"/>
      <c r="H22" s="30"/>
      <c r="I22" s="31"/>
      <c r="J22" s="29">
        <v>1400000</v>
      </c>
      <c r="K22" s="29">
        <f aca="true" t="shared" si="0" ref="K22:Y22">K23</f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  <c r="S22" s="29">
        <f t="shared" si="0"/>
        <v>0</v>
      </c>
      <c r="T22" s="29">
        <f t="shared" si="0"/>
        <v>0</v>
      </c>
      <c r="U22" s="29">
        <f t="shared" si="0"/>
        <v>0</v>
      </c>
      <c r="V22" s="29">
        <f t="shared" si="0"/>
        <v>0</v>
      </c>
      <c r="W22" s="29">
        <f t="shared" si="0"/>
        <v>0</v>
      </c>
      <c r="X22" s="29">
        <f t="shared" si="0"/>
        <v>0</v>
      </c>
      <c r="Y22" s="29">
        <f t="shared" si="0"/>
        <v>0</v>
      </c>
      <c r="Z22" s="29">
        <v>158000</v>
      </c>
      <c r="AA22" s="26"/>
      <c r="AB22" s="3"/>
      <c r="AC22" s="3"/>
      <c r="AD22" s="4"/>
      <c r="AE22" s="3"/>
      <c r="AF22" s="4"/>
      <c r="AG22" s="3"/>
    </row>
    <row r="23" spans="1:36" ht="51.75" customHeight="1" outlineLevel="4">
      <c r="A23" s="43" t="s">
        <v>23</v>
      </c>
      <c r="B23" s="30"/>
      <c r="C23" s="30"/>
      <c r="D23" s="30"/>
      <c r="E23" s="30"/>
      <c r="F23" s="30"/>
      <c r="G23" s="30"/>
      <c r="H23" s="30"/>
      <c r="I23" s="31"/>
      <c r="J23" s="29">
        <v>4195260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29">
        <v>3917409.81</v>
      </c>
      <c r="AA23" s="26"/>
      <c r="AB23" s="3"/>
      <c r="AC23" s="3"/>
      <c r="AD23" s="4"/>
      <c r="AE23" s="3"/>
      <c r="AF23" s="4"/>
      <c r="AG23" s="3"/>
      <c r="AH23" s="6">
        <f>J22+J23</f>
        <v>5595260</v>
      </c>
      <c r="AJ23" s="6">
        <f>Z22+Z23</f>
        <v>4075409.81</v>
      </c>
    </row>
    <row r="24" spans="1:33" ht="67.5" customHeight="1" outlineLevel="5">
      <c r="A24" s="34" t="s">
        <v>33</v>
      </c>
      <c r="B24" s="27"/>
      <c r="C24" s="27"/>
      <c r="D24" s="27"/>
      <c r="E24" s="27"/>
      <c r="F24" s="27"/>
      <c r="G24" s="27"/>
      <c r="H24" s="27"/>
      <c r="I24" s="28"/>
      <c r="J24" s="29">
        <f>J25+J26</f>
        <v>16595271</v>
      </c>
      <c r="K24" s="29">
        <f aca="true" t="shared" si="1" ref="K24:Z24">K25+K26</f>
        <v>0</v>
      </c>
      <c r="L24" s="29">
        <f t="shared" si="1"/>
        <v>0</v>
      </c>
      <c r="M24" s="29">
        <f t="shared" si="1"/>
        <v>0</v>
      </c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  <c r="S24" s="29">
        <f t="shared" si="1"/>
        <v>0</v>
      </c>
      <c r="T24" s="29">
        <f t="shared" si="1"/>
        <v>0</v>
      </c>
      <c r="U24" s="29">
        <f t="shared" si="1"/>
        <v>0</v>
      </c>
      <c r="V24" s="29">
        <f t="shared" si="1"/>
        <v>0</v>
      </c>
      <c r="W24" s="29">
        <f t="shared" si="1"/>
        <v>0</v>
      </c>
      <c r="X24" s="29">
        <f t="shared" si="1"/>
        <v>0</v>
      </c>
      <c r="Y24" s="29">
        <f t="shared" si="1"/>
        <v>0</v>
      </c>
      <c r="Z24" s="29">
        <f t="shared" si="1"/>
        <v>16595271</v>
      </c>
      <c r="AA24" s="26"/>
      <c r="AB24" s="3"/>
      <c r="AC24" s="3"/>
      <c r="AD24" s="4"/>
      <c r="AE24" s="3"/>
      <c r="AF24" s="4"/>
      <c r="AG24" s="3"/>
    </row>
    <row r="25" spans="1:33" ht="21.75" customHeight="1" outlineLevel="4">
      <c r="A25" s="33" t="s">
        <v>11</v>
      </c>
      <c r="B25" s="30" t="s">
        <v>2</v>
      </c>
      <c r="C25" s="30" t="s">
        <v>2</v>
      </c>
      <c r="D25" s="30"/>
      <c r="E25" s="30"/>
      <c r="F25" s="30"/>
      <c r="G25" s="30"/>
      <c r="H25" s="30"/>
      <c r="I25" s="31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26">
        <v>3570387</v>
      </c>
      <c r="AB25" s="3">
        <v>-3570387</v>
      </c>
      <c r="AC25" s="3">
        <v>3578520</v>
      </c>
      <c r="AD25" s="4">
        <v>0</v>
      </c>
      <c r="AE25" s="3">
        <v>0</v>
      </c>
      <c r="AF25" s="4">
        <v>0</v>
      </c>
      <c r="AG25" s="3">
        <v>0</v>
      </c>
    </row>
    <row r="26" spans="1:33" ht="19.5" customHeight="1" outlineLevel="4">
      <c r="A26" s="33" t="s">
        <v>5</v>
      </c>
      <c r="B26" s="30" t="s">
        <v>2</v>
      </c>
      <c r="C26" s="30" t="s">
        <v>2</v>
      </c>
      <c r="D26" s="30"/>
      <c r="E26" s="30"/>
      <c r="F26" s="30"/>
      <c r="G26" s="30"/>
      <c r="H26" s="30"/>
      <c r="I26" s="31">
        <v>0</v>
      </c>
      <c r="J26" s="32">
        <v>16595271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16595271</v>
      </c>
      <c r="AA26" s="26">
        <v>6126290.69</v>
      </c>
      <c r="AB26" s="3">
        <v>-6126290.69</v>
      </c>
      <c r="AC26" s="3">
        <v>6131712.69</v>
      </c>
      <c r="AD26" s="4">
        <v>0</v>
      </c>
      <c r="AE26" s="3">
        <v>0</v>
      </c>
      <c r="AF26" s="4">
        <v>0</v>
      </c>
      <c r="AG26" s="3">
        <v>0</v>
      </c>
    </row>
    <row r="27" spans="1:35" ht="67.5" customHeight="1" outlineLevel="4">
      <c r="A27" s="44" t="s">
        <v>25</v>
      </c>
      <c r="B27" s="27"/>
      <c r="C27" s="27"/>
      <c r="D27" s="27"/>
      <c r="E27" s="27"/>
      <c r="F27" s="27"/>
      <c r="G27" s="27"/>
      <c r="H27" s="27"/>
      <c r="I27" s="28"/>
      <c r="J27" s="45">
        <f>J28+J29+J30</f>
        <v>9358398.99</v>
      </c>
      <c r="K27" s="45">
        <f aca="true" t="shared" si="2" ref="K27:Z27">K28+K29+K30</f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0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9358105.53</v>
      </c>
      <c r="AA27" s="26"/>
      <c r="AB27" s="3"/>
      <c r="AC27" s="3"/>
      <c r="AD27" s="4"/>
      <c r="AE27" s="3"/>
      <c r="AF27" s="4"/>
      <c r="AG27" s="3"/>
      <c r="AI27" s="6"/>
    </row>
    <row r="28" spans="1:35" ht="24.75" customHeight="1" outlineLevel="4">
      <c r="A28" s="33" t="s">
        <v>11</v>
      </c>
      <c r="B28" s="30"/>
      <c r="C28" s="30"/>
      <c r="D28" s="30"/>
      <c r="E28" s="30"/>
      <c r="F28" s="30"/>
      <c r="G28" s="30"/>
      <c r="H28" s="30"/>
      <c r="I28" s="31"/>
      <c r="J28" s="46">
        <v>9157400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>
        <v>9157400</v>
      </c>
      <c r="AA28" s="26"/>
      <c r="AB28" s="3"/>
      <c r="AC28" s="3"/>
      <c r="AD28" s="4"/>
      <c r="AE28" s="3"/>
      <c r="AF28" s="4"/>
      <c r="AG28" s="3"/>
      <c r="AI28" s="6"/>
    </row>
    <row r="29" spans="1:35" ht="19.5" customHeight="1" outlineLevel="4">
      <c r="A29" s="33" t="s">
        <v>5</v>
      </c>
      <c r="B29" s="30"/>
      <c r="C29" s="30"/>
      <c r="D29" s="30"/>
      <c r="E29" s="30"/>
      <c r="F29" s="30"/>
      <c r="G29" s="30"/>
      <c r="H29" s="30"/>
      <c r="I29" s="31"/>
      <c r="J29" s="46">
        <v>92498.99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46">
        <v>92498.99</v>
      </c>
      <c r="AA29" s="26"/>
      <c r="AB29" s="3"/>
      <c r="AC29" s="3"/>
      <c r="AD29" s="4"/>
      <c r="AE29" s="3"/>
      <c r="AF29" s="4"/>
      <c r="AG29" s="3"/>
      <c r="AI29" s="6"/>
    </row>
    <row r="30" spans="1:35" ht="30" customHeight="1" outlineLevel="4">
      <c r="A30" s="33" t="s">
        <v>17</v>
      </c>
      <c r="B30" s="30"/>
      <c r="C30" s="30"/>
      <c r="D30" s="30"/>
      <c r="E30" s="30"/>
      <c r="F30" s="30"/>
      <c r="G30" s="30"/>
      <c r="H30" s="30"/>
      <c r="I30" s="31"/>
      <c r="J30" s="46">
        <v>108500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46">
        <v>108206.54</v>
      </c>
      <c r="AA30" s="26"/>
      <c r="AB30" s="3"/>
      <c r="AC30" s="3"/>
      <c r="AD30" s="4"/>
      <c r="AE30" s="3"/>
      <c r="AF30" s="4"/>
      <c r="AG30" s="3"/>
      <c r="AI30" s="6"/>
    </row>
    <row r="31" spans="1:37" ht="67.5" customHeight="1" outlineLevel="4">
      <c r="A31" s="44" t="s">
        <v>27</v>
      </c>
      <c r="B31" s="30"/>
      <c r="C31" s="30"/>
      <c r="D31" s="30"/>
      <c r="E31" s="30"/>
      <c r="F31" s="30"/>
      <c r="G31" s="30"/>
      <c r="H31" s="30"/>
      <c r="I31" s="31"/>
      <c r="J31" s="45">
        <v>6103251.9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5">
        <v>6103251.63</v>
      </c>
      <c r="AA31" s="26"/>
      <c r="AB31" s="3"/>
      <c r="AC31" s="3"/>
      <c r="AD31" s="4"/>
      <c r="AE31" s="3"/>
      <c r="AF31" s="4"/>
      <c r="AG31" s="3"/>
      <c r="AI31" s="6">
        <f>J27+J31+J32</f>
        <v>17155667.990000002</v>
      </c>
      <c r="AK31" s="6">
        <f>Z27+Z31+Z32</f>
        <v>17155374.26</v>
      </c>
    </row>
    <row r="32" spans="1:33" ht="87" customHeight="1" outlineLevel="4">
      <c r="A32" s="39" t="s">
        <v>26</v>
      </c>
      <c r="B32" s="30"/>
      <c r="C32" s="30"/>
      <c r="D32" s="30"/>
      <c r="E32" s="30"/>
      <c r="F32" s="30"/>
      <c r="G32" s="30"/>
      <c r="H32" s="30"/>
      <c r="I32" s="31"/>
      <c r="J32" s="45">
        <f>J33+J34</f>
        <v>1694017.1</v>
      </c>
      <c r="K32" s="45">
        <f aca="true" t="shared" si="3" ref="K32:Z32">K33+K34</f>
        <v>0</v>
      </c>
      <c r="L32" s="45">
        <f t="shared" si="3"/>
        <v>0</v>
      </c>
      <c r="M32" s="45">
        <f t="shared" si="3"/>
        <v>0</v>
      </c>
      <c r="N32" s="45">
        <f t="shared" si="3"/>
        <v>0</v>
      </c>
      <c r="O32" s="45">
        <f t="shared" si="3"/>
        <v>0</v>
      </c>
      <c r="P32" s="45">
        <f t="shared" si="3"/>
        <v>0</v>
      </c>
      <c r="Q32" s="45">
        <f t="shared" si="3"/>
        <v>0</v>
      </c>
      <c r="R32" s="45">
        <f t="shared" si="3"/>
        <v>0</v>
      </c>
      <c r="S32" s="45">
        <f t="shared" si="3"/>
        <v>0</v>
      </c>
      <c r="T32" s="45">
        <f t="shared" si="3"/>
        <v>0</v>
      </c>
      <c r="U32" s="45">
        <f t="shared" si="3"/>
        <v>0</v>
      </c>
      <c r="V32" s="45">
        <f t="shared" si="3"/>
        <v>0</v>
      </c>
      <c r="W32" s="45">
        <f t="shared" si="3"/>
        <v>0</v>
      </c>
      <c r="X32" s="45">
        <f t="shared" si="3"/>
        <v>0</v>
      </c>
      <c r="Y32" s="45">
        <f t="shared" si="3"/>
        <v>0</v>
      </c>
      <c r="Z32" s="45">
        <f t="shared" si="3"/>
        <v>1694017.1</v>
      </c>
      <c r="AA32" s="26"/>
      <c r="AB32" s="3"/>
      <c r="AC32" s="3"/>
      <c r="AD32" s="4"/>
      <c r="AE32" s="3"/>
      <c r="AF32" s="4"/>
      <c r="AG32" s="3"/>
    </row>
    <row r="33" spans="1:33" ht="25.5" customHeight="1" outlineLevel="4">
      <c r="A33" s="33" t="s">
        <v>5</v>
      </c>
      <c r="B33" s="30"/>
      <c r="C33" s="30"/>
      <c r="D33" s="30"/>
      <c r="E33" s="30"/>
      <c r="F33" s="30"/>
      <c r="G33" s="30"/>
      <c r="H33" s="30"/>
      <c r="I33" s="31"/>
      <c r="J33" s="35">
        <v>1543800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5">
        <v>1543800</v>
      </c>
      <c r="AA33" s="26"/>
      <c r="AB33" s="3"/>
      <c r="AC33" s="3"/>
      <c r="AD33" s="4"/>
      <c r="AE33" s="3"/>
      <c r="AF33" s="4"/>
      <c r="AG33" s="3"/>
    </row>
    <row r="34" spans="1:34" ht="24" customHeight="1" outlineLevel="4">
      <c r="A34" s="33" t="s">
        <v>17</v>
      </c>
      <c r="B34" s="30"/>
      <c r="C34" s="30"/>
      <c r="D34" s="30"/>
      <c r="E34" s="30"/>
      <c r="F34" s="30"/>
      <c r="G34" s="30"/>
      <c r="H34" s="30"/>
      <c r="I34" s="31"/>
      <c r="J34" s="35">
        <v>150217.1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5">
        <v>150217.1</v>
      </c>
      <c r="AA34" s="26"/>
      <c r="AB34" s="3"/>
      <c r="AC34" s="3"/>
      <c r="AD34" s="4"/>
      <c r="AE34" s="3"/>
      <c r="AF34" s="4"/>
      <c r="AG34" s="3"/>
      <c r="AH34" s="6"/>
    </row>
    <row r="35" spans="1:34" ht="58.5" customHeight="1" outlineLevel="4">
      <c r="A35" s="44" t="s">
        <v>28</v>
      </c>
      <c r="B35" s="30"/>
      <c r="C35" s="30"/>
      <c r="D35" s="30"/>
      <c r="E35" s="30"/>
      <c r="F35" s="30"/>
      <c r="G35" s="30"/>
      <c r="H35" s="30"/>
      <c r="I35" s="31"/>
      <c r="J35" s="29">
        <v>145000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>
        <v>145000</v>
      </c>
      <c r="AA35" s="26"/>
      <c r="AB35" s="3"/>
      <c r="AC35" s="3"/>
      <c r="AD35" s="4"/>
      <c r="AE35" s="3"/>
      <c r="AF35" s="4"/>
      <c r="AG35" s="3"/>
      <c r="AH35" s="6"/>
    </row>
    <row r="36" spans="1:34" ht="69.75" customHeight="1" outlineLevel="4">
      <c r="A36" s="34" t="s">
        <v>29</v>
      </c>
      <c r="B36" s="30"/>
      <c r="C36" s="30"/>
      <c r="D36" s="30"/>
      <c r="E36" s="30"/>
      <c r="F36" s="30"/>
      <c r="G36" s="30"/>
      <c r="H36" s="30"/>
      <c r="I36" s="31"/>
      <c r="J36" s="29">
        <v>2916204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>
        <v>2916204</v>
      </c>
      <c r="AA36" s="26"/>
      <c r="AB36" s="3"/>
      <c r="AC36" s="3"/>
      <c r="AD36" s="4"/>
      <c r="AE36" s="3"/>
      <c r="AF36" s="4"/>
      <c r="AG36" s="3"/>
      <c r="AH36" s="6"/>
    </row>
    <row r="37" spans="1:37" ht="41.25" customHeight="1" outlineLevel="4">
      <c r="A37" s="38" t="s">
        <v>18</v>
      </c>
      <c r="B37" s="30"/>
      <c r="C37" s="30"/>
      <c r="D37" s="30"/>
      <c r="E37" s="30"/>
      <c r="F37" s="30"/>
      <c r="G37" s="30"/>
      <c r="H37" s="30"/>
      <c r="I37" s="31"/>
      <c r="J37" s="29">
        <f>J38+J39</f>
        <v>10904405.65</v>
      </c>
      <c r="K37" s="29">
        <f aca="true" t="shared" si="4" ref="K37:Z37">K38+K39</f>
        <v>0</v>
      </c>
      <c r="L37" s="29">
        <f t="shared" si="4"/>
        <v>0</v>
      </c>
      <c r="M37" s="29">
        <f t="shared" si="4"/>
        <v>0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29">
        <f t="shared" si="4"/>
        <v>0</v>
      </c>
      <c r="R37" s="29">
        <f t="shared" si="4"/>
        <v>0</v>
      </c>
      <c r="S37" s="29">
        <f t="shared" si="4"/>
        <v>0</v>
      </c>
      <c r="T37" s="29">
        <f t="shared" si="4"/>
        <v>0</v>
      </c>
      <c r="U37" s="29">
        <f t="shared" si="4"/>
        <v>0</v>
      </c>
      <c r="V37" s="29">
        <f t="shared" si="4"/>
        <v>0</v>
      </c>
      <c r="W37" s="29">
        <f t="shared" si="4"/>
        <v>0</v>
      </c>
      <c r="X37" s="29">
        <f t="shared" si="4"/>
        <v>0</v>
      </c>
      <c r="Y37" s="29">
        <f t="shared" si="4"/>
        <v>0</v>
      </c>
      <c r="Z37" s="29">
        <f t="shared" si="4"/>
        <v>10904405.65</v>
      </c>
      <c r="AA37" s="26"/>
      <c r="AB37" s="3"/>
      <c r="AC37" s="3"/>
      <c r="AD37" s="4"/>
      <c r="AE37" s="3"/>
      <c r="AF37" s="4"/>
      <c r="AG37" s="3"/>
      <c r="AH37" s="6"/>
      <c r="AI37" s="6">
        <f>J37+J40</f>
        <v>11739412</v>
      </c>
      <c r="AK37" s="6">
        <f>Z37+Z40</f>
        <v>11739409.21</v>
      </c>
    </row>
    <row r="38" spans="1:34" ht="21.75" customHeight="1" outlineLevel="4">
      <c r="A38" s="33" t="s">
        <v>5</v>
      </c>
      <c r="B38" s="30"/>
      <c r="C38" s="30"/>
      <c r="D38" s="30"/>
      <c r="E38" s="30"/>
      <c r="F38" s="30"/>
      <c r="G38" s="30"/>
      <c r="H38" s="30"/>
      <c r="I38" s="31"/>
      <c r="J38" s="32">
        <v>7148363.54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>
        <v>7148363.54</v>
      </c>
      <c r="AA38" s="26"/>
      <c r="AB38" s="3"/>
      <c r="AC38" s="3"/>
      <c r="AD38" s="4"/>
      <c r="AE38" s="3"/>
      <c r="AF38" s="4"/>
      <c r="AG38" s="3"/>
      <c r="AH38" s="6"/>
    </row>
    <row r="39" spans="1:33" ht="24" customHeight="1" outlineLevel="4">
      <c r="A39" s="33" t="s">
        <v>17</v>
      </c>
      <c r="B39" s="30"/>
      <c r="C39" s="30"/>
      <c r="D39" s="30"/>
      <c r="E39" s="30"/>
      <c r="F39" s="30"/>
      <c r="G39" s="30"/>
      <c r="H39" s="30"/>
      <c r="I39" s="31"/>
      <c r="J39" s="32">
        <v>3756042.11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>
        <v>3756042.11</v>
      </c>
      <c r="AA39" s="26"/>
      <c r="AB39" s="3"/>
      <c r="AC39" s="3"/>
      <c r="AD39" s="4"/>
      <c r="AE39" s="3"/>
      <c r="AF39" s="4"/>
      <c r="AG39" s="3"/>
    </row>
    <row r="40" spans="1:33" ht="33" customHeight="1" outlineLevel="4">
      <c r="A40" s="38" t="s">
        <v>24</v>
      </c>
      <c r="B40" s="30"/>
      <c r="C40" s="30"/>
      <c r="D40" s="30"/>
      <c r="E40" s="30"/>
      <c r="F40" s="30"/>
      <c r="G40" s="30"/>
      <c r="H40" s="30"/>
      <c r="I40" s="31"/>
      <c r="J40" s="29">
        <v>835006.35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>
        <v>835003.56</v>
      </c>
      <c r="AA40" s="26"/>
      <c r="AB40" s="3"/>
      <c r="AC40" s="3"/>
      <c r="AD40" s="4"/>
      <c r="AE40" s="3"/>
      <c r="AF40" s="4"/>
      <c r="AG40" s="3"/>
    </row>
    <row r="41" spans="1:33" ht="15" customHeight="1" outlineLevel="4">
      <c r="A41" s="33"/>
      <c r="B41" s="30"/>
      <c r="C41" s="30"/>
      <c r="D41" s="30"/>
      <c r="E41" s="30"/>
      <c r="F41" s="30"/>
      <c r="G41" s="30"/>
      <c r="H41" s="30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6"/>
      <c r="AB41" s="3"/>
      <c r="AC41" s="3"/>
      <c r="AD41" s="4"/>
      <c r="AE41" s="3"/>
      <c r="AF41" s="4"/>
      <c r="AG41" s="3"/>
    </row>
    <row r="42" spans="1:35" ht="19.5" customHeight="1">
      <c r="A42" s="52" t="s">
        <v>3</v>
      </c>
      <c r="B42" s="53"/>
      <c r="C42" s="53"/>
      <c r="D42" s="53"/>
      <c r="E42" s="53"/>
      <c r="F42" s="53"/>
      <c r="G42" s="53"/>
      <c r="H42" s="54"/>
      <c r="I42" s="36">
        <v>0</v>
      </c>
      <c r="J42" s="37">
        <f>J17+J20+J21+J22+J23+J24+J32+J37+J40+J27+J31+J35+J36+J18+J16+J19</f>
        <v>61907045.99</v>
      </c>
      <c r="K42" s="37">
        <f aca="true" t="shared" si="5" ref="K42:Z42">K17+K20+K21+K22+K23+K24+K32+K37+K40+K27+K31+K35+K36+K18+K16+K19</f>
        <v>0</v>
      </c>
      <c r="L42" s="37">
        <f t="shared" si="5"/>
        <v>0</v>
      </c>
      <c r="M42" s="37">
        <f t="shared" si="5"/>
        <v>0</v>
      </c>
      <c r="N42" s="37">
        <f t="shared" si="5"/>
        <v>0</v>
      </c>
      <c r="O42" s="37">
        <f t="shared" si="5"/>
        <v>0</v>
      </c>
      <c r="P42" s="37">
        <f t="shared" si="5"/>
        <v>0</v>
      </c>
      <c r="Q42" s="37">
        <f t="shared" si="5"/>
        <v>0</v>
      </c>
      <c r="R42" s="37">
        <f t="shared" si="5"/>
        <v>0</v>
      </c>
      <c r="S42" s="37">
        <f t="shared" si="5"/>
        <v>0</v>
      </c>
      <c r="T42" s="37">
        <f t="shared" si="5"/>
        <v>0</v>
      </c>
      <c r="U42" s="37">
        <f t="shared" si="5"/>
        <v>0</v>
      </c>
      <c r="V42" s="37">
        <f t="shared" si="5"/>
        <v>0</v>
      </c>
      <c r="W42" s="37">
        <f t="shared" si="5"/>
        <v>0</v>
      </c>
      <c r="X42" s="37">
        <f t="shared" si="5"/>
        <v>0</v>
      </c>
      <c r="Y42" s="37">
        <f t="shared" si="5"/>
        <v>0</v>
      </c>
      <c r="Z42" s="37">
        <f t="shared" si="5"/>
        <v>53441723.28000001</v>
      </c>
      <c r="AA42" s="7" t="e">
        <f>AA10+AA11+#REF!+#REF!+#REF!+#REF!+#REF!+#REF!+#REF!+#REF!+AA24</f>
        <v>#REF!</v>
      </c>
      <c r="AB42" s="7" t="e">
        <f>AB10+AB11+#REF!+#REF!+#REF!+#REF!+#REF!+#REF!+#REF!+#REF!+AB24</f>
        <v>#REF!</v>
      </c>
      <c r="AC42" s="7" t="e">
        <f>AC10+AC11+#REF!+#REF!+#REF!+#REF!+#REF!+#REF!+#REF!+#REF!+AC24</f>
        <v>#REF!</v>
      </c>
      <c r="AD42" s="7" t="e">
        <f>AD10+AD11+#REF!+#REF!+#REF!+#REF!+#REF!+#REF!+#REF!+#REF!+AD24</f>
        <v>#REF!</v>
      </c>
      <c r="AE42" s="7" t="e">
        <f>AE10+AE11+#REF!+#REF!+#REF!+#REF!+#REF!+#REF!+#REF!+#REF!+AE24</f>
        <v>#REF!</v>
      </c>
      <c r="AF42" s="7" t="e">
        <f>AF10+AF11+#REF!+#REF!+#REF!+#REF!+#REF!+#REF!+#REF!+#REF!+AF24</f>
        <v>#REF!</v>
      </c>
      <c r="AG42" s="7" t="e">
        <f>AG10+AG11+#REF!+#REF!+#REF!+#REF!+#REF!+#REF!+#REF!+#REF!+AG24</f>
        <v>#REF!</v>
      </c>
      <c r="AI42" s="6"/>
    </row>
    <row r="43" spans="1:33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 t="s">
        <v>1</v>
      </c>
      <c r="Z43" s="22"/>
      <c r="AA43" s="1" t="s">
        <v>1</v>
      </c>
      <c r="AB43" s="1"/>
      <c r="AC43" s="1"/>
      <c r="AD43" s="1"/>
      <c r="AE43" s="1"/>
      <c r="AF43" s="1"/>
      <c r="AG43" s="1"/>
    </row>
    <row r="44" spans="1:33" ht="18" customHeight="1">
      <c r="A44" s="47" t="s">
        <v>31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23" t="s">
        <v>32</v>
      </c>
      <c r="AA44" s="5"/>
      <c r="AB44" s="5"/>
      <c r="AC44" s="5"/>
      <c r="AD44" s="5"/>
      <c r="AE44" s="5"/>
      <c r="AF44" s="5"/>
      <c r="AG44" s="5"/>
    </row>
    <row r="46" spans="10:26" ht="12.75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9" spans="10:26" ht="12.75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</sheetData>
  <sheetProtection/>
  <mergeCells count="35"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W5:W6"/>
    <mergeCell ref="X5:X6"/>
    <mergeCell ref="Z5:Z6"/>
    <mergeCell ref="AB5:AB6"/>
    <mergeCell ref="O5:O6"/>
    <mergeCell ref="P5:P6"/>
    <mergeCell ref="Q5:Q6"/>
    <mergeCell ref="R5:R6"/>
    <mergeCell ref="S5:S6"/>
    <mergeCell ref="T5:T6"/>
    <mergeCell ref="A44:Y44"/>
    <mergeCell ref="A2:AG3"/>
    <mergeCell ref="AC5:AC6"/>
    <mergeCell ref="AD5:AD6"/>
    <mergeCell ref="AE5:AE6"/>
    <mergeCell ref="AF5:AF6"/>
    <mergeCell ref="AG5:AG6"/>
    <mergeCell ref="A42:H42"/>
    <mergeCell ref="U5:U6"/>
    <mergeCell ref="V5:V6"/>
  </mergeCells>
  <printOptions/>
  <pageMargins left="0.7874015748031497" right="0.5905511811023623" top="0.5905511811023623" bottom="0.5905511811023623" header="0.3937007874015748" footer="0.3937007874015748"/>
  <pageSetup blackAndWhite="1" fitToHeight="20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chfin01</cp:lastModifiedBy>
  <cp:lastPrinted>2022-03-05T11:35:00Z</cp:lastPrinted>
  <dcterms:created xsi:type="dcterms:W3CDTF">2016-03-30T07:15:54Z</dcterms:created>
  <dcterms:modified xsi:type="dcterms:W3CDTF">2022-03-23T06:27:17Z</dcterms:modified>
  <cp:category/>
  <cp:version/>
  <cp:contentType/>
  <cp:contentStatus/>
</cp:coreProperties>
</file>