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" sheetId="1" r:id="rId1"/>
  </sheets>
  <definedNames>
    <definedName name="_xlnm.Print_Area" localSheetId="0">'Документ'!$A$1:$AA$195</definedName>
  </definedNames>
  <calcPr fullCalcOnLoad="1"/>
</workbook>
</file>

<file path=xl/sharedStrings.xml><?xml version="1.0" encoding="utf-8"?>
<sst xmlns="http://schemas.openxmlformats.org/spreadsheetml/2006/main" count="598" uniqueCount="374">
  <si>
    <t>Финансовый отдел администрации Чебоксарского района Чувашской Республики</t>
  </si>
  <si>
    <t>#Н/Д</t>
  </si>
  <si>
    <t>Наименование показателя</t>
  </si>
  <si>
    <t>04811201010016000120</t>
  </si>
  <si>
    <t xml:space="preserve">      Плата за выбросы загрязняющих веществ в атмосферный воздух стационарными объектами</t>
  </si>
  <si>
    <t>04811201020016000120</t>
  </si>
  <si>
    <t xml:space="preserve">      Плата за выбросы загрязняющих веществ в атмосферный воздух передвижными объектами</t>
  </si>
  <si>
    <t xml:space="preserve">      Плата за сбросы загрязняющих веществ в водные объекты</t>
  </si>
  <si>
    <t>04811201030016000120</t>
  </si>
  <si>
    <t xml:space="preserve">      Плата за размещение отходов производства и потребления</t>
  </si>
  <si>
    <t>04811201040016000120</t>
  </si>
  <si>
    <t xml:space="preserve">      Прочие поступления от денежных взысканий (штрафов) и иных сумм в возмещение ущерба, зачисляемые в бюджеты муниципальных районов</t>
  </si>
  <si>
    <t>06011690050056000140</t>
  </si>
  <si>
    <t>10010302230010000110</t>
  </si>
  <si>
    <t xml:space="preserve">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</si>
  <si>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10010302240010000110</t>
  </si>
  <si>
    <t xml:space="preserve">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</si>
  <si>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10010302250010000110</t>
  </si>
  <si>
    <t xml:space="preserve">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</si>
  <si>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10010302260010000110</t>
  </si>
  <si>
    <t xml:space="preserve">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</si>
  <si>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15711690050056000140</t>
  </si>
  <si>
    <t>18210102010011000110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</si>
  <si>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</si>
  <si>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>18210102020011000110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</si>
  <si>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</si>
  <si>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18210102030011000110</t>
  </si>
  <si>
    <t xml:space="preserve">      Налог на доходы физических лиц с доходов,  полученных физическими лицами, не являющимися налоговыми резидентами Российской Федерации*</t>
  </si>
  <si>
    <t>18210502010021000110</t>
  </si>
  <si>
    <t xml:space="preserve">      Единый налог на вмененный доход для отдельных видов деятельности</t>
  </si>
  <si>
    <t>18210502020021000110</t>
  </si>
  <si>
    <t xml:space="preserve">      ЕНВД до 01.01.2011</t>
  </si>
  <si>
    <t>18210503010011000110</t>
  </si>
  <si>
    <t xml:space="preserve">      Единый сельскохозяйственный налог</t>
  </si>
  <si>
    <t>18210503020011000110</t>
  </si>
  <si>
    <t xml:space="preserve">      Единый сельскохозяйственный налог (за налоговые периоды, истекшие до 1 января 2011 года)</t>
  </si>
  <si>
    <t>18210504020021000110</t>
  </si>
  <si>
    <t xml:space="preserve">      Налог, взимаемый в связи с применением патентной системы налогообложения, зачисляемый в бюджеты муниципальных районов</t>
  </si>
  <si>
    <t>18210604011021000110</t>
  </si>
  <si>
    <t xml:space="preserve">      Транспортный налог с организаций*</t>
  </si>
  <si>
    <t>18210604012021000110</t>
  </si>
  <si>
    <t xml:space="preserve">      Транспортный налог с физических лиц*</t>
  </si>
  <si>
    <t>18210701030011000110</t>
  </si>
  <si>
    <t xml:space="preserve">      Налог на добычу прочих полезных ископаемых*</t>
  </si>
  <si>
    <t>18210803010011000110</t>
  </si>
  <si>
    <t>18210907053052000110</t>
  </si>
  <si>
    <t xml:space="preserve">      Прочие местные налоги и сборы, мобилизуемые на территориях муниципальных районов</t>
  </si>
  <si>
    <t>18211603010016000140</t>
  </si>
  <si>
    <t>18211603030016000140</t>
  </si>
  <si>
    <t>32111625060016000140</t>
  </si>
  <si>
    <t>41511690050056000140</t>
  </si>
  <si>
    <t>83311690050050000140</t>
  </si>
  <si>
    <t>84911625030010000140</t>
  </si>
  <si>
    <t xml:space="preserve">      Денежные взыскания (штрафы) за нарушение законодательства Российской Федерации об охране и использовании животного мира</t>
  </si>
  <si>
    <t>84911690050050000140</t>
  </si>
  <si>
    <t>88111690050050000140</t>
  </si>
  <si>
    <t>90311105025050000120</t>
  </si>
  <si>
    <t xml:space="preserve">    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</si>
  <si>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90311105035050000120</t>
  </si>
  <si>
    <t>90311402052050000410</t>
  </si>
  <si>
    <t xml:space="preserve">      Доходы от реализации имущества, находящегося в оперативном управлении учреждений, находящихся в ведении органов управления муниципальных районов(за исключением имущества муниципальных бюджетных и автономных учреждений), в части реализации основных средств по укзанному имуществу</t>
  </si>
  <si>
    <t>90311690050050000140</t>
  </si>
  <si>
    <t>90320202088050002151</t>
  </si>
  <si>
    <t>90320203119050000151</t>
  </si>
  <si>
    <t>90320203999050000151</t>
  </si>
  <si>
    <t>90320204014050000151</t>
  </si>
  <si>
    <t>95711701050050000180</t>
  </si>
  <si>
    <t>95721805010050000180</t>
  </si>
  <si>
    <t>97420202077050000151</t>
  </si>
  <si>
    <t>97420203020050000151</t>
  </si>
  <si>
    <t xml:space="preserve">      Субвенции бюджетам муниципальных районов на выплату единовременных пособий при всех устройствах детей лишенных родительского попечения, в семью</t>
  </si>
  <si>
    <t>97420203021050000151</t>
  </si>
  <si>
    <t xml:space="preserve">      Субвенции бюджетам муниципальных районов на ежемесяное денежное вознаграждение за классное руководство</t>
  </si>
  <si>
    <t>97420204999050000151</t>
  </si>
  <si>
    <t xml:space="preserve">    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</si>
  <si>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99220202051050000151</t>
  </si>
  <si>
    <t xml:space="preserve">      Субсидии бюджетам муниципальных районов на реализацию федеральных целевых программ</t>
  </si>
  <si>
    <t>99220202137050000151</t>
  </si>
  <si>
    <t>99220203015050000151</t>
  </si>
  <si>
    <t>99220203024050000151</t>
  </si>
  <si>
    <t>99220204999050000151</t>
  </si>
  <si>
    <t>Единица измерения: руб.коп</t>
  </si>
  <si>
    <t>Код бюджетной классификации</t>
  </si>
  <si>
    <t>администратора поступлений</t>
  </si>
  <si>
    <t>доходов бюджета</t>
  </si>
  <si>
    <t>048</t>
  </si>
  <si>
    <t>Федеральная служба по надзору в сфере природопользования</t>
  </si>
  <si>
    <t>Доходы бюджета - ИТОГО</t>
  </si>
  <si>
    <t>11201030010000120</t>
  </si>
  <si>
    <t>11201040010000120</t>
  </si>
  <si>
    <t>Федеральное казначейство</t>
  </si>
  <si>
    <t>100</t>
  </si>
  <si>
    <t>10302230010000110</t>
  </si>
  <si>
    <t>10302240010000110</t>
  </si>
  <si>
    <t>10302250010000110</t>
  </si>
  <si>
    <t>10302260010000110</t>
  </si>
  <si>
    <t>Федеральная служба по надзору в сфере защиты прав потребителей и благополучия человека</t>
  </si>
  <si>
    <t>141</t>
  </si>
  <si>
    <t>Федеральная служба государственной статистики</t>
  </si>
  <si>
    <t>157</t>
  </si>
  <si>
    <t>Федеральная налоговая служба</t>
  </si>
  <si>
    <t>182</t>
  </si>
  <si>
    <t>11201010010000120</t>
  </si>
  <si>
    <t>11201020010000120</t>
  </si>
  <si>
    <t>11690050050000140</t>
  </si>
  <si>
    <t>10102010010000110</t>
  </si>
  <si>
    <t>10102020010000110</t>
  </si>
  <si>
    <t>10102030010000110</t>
  </si>
  <si>
    <t>10502010020000110</t>
  </si>
  <si>
    <t>10502020020000110</t>
  </si>
  <si>
    <t>10503010010000110</t>
  </si>
  <si>
    <t>10503020010000110</t>
  </si>
  <si>
    <t>10504020020000110</t>
  </si>
  <si>
    <t>10604011020000110</t>
  </si>
  <si>
    <t>10701030010000110</t>
  </si>
  <si>
    <t>10803010010000110</t>
  </si>
  <si>
    <t>10907053050000110</t>
  </si>
  <si>
    <t>Министерство внутренних дел Российской Федерации</t>
  </si>
  <si>
    <t>188</t>
  </si>
  <si>
    <t>Федеральная служба государственной регистрации, кадастра и картографии</t>
  </si>
  <si>
    <t>321</t>
  </si>
  <si>
    <t>415</t>
  </si>
  <si>
    <t>Генеральная прокуратура Российской Федерации</t>
  </si>
  <si>
    <t>833</t>
  </si>
  <si>
    <t>Государственная жилищная инспекция Чувашской Республики</t>
  </si>
  <si>
    <t>Государственная служба Чувашской Республики по охране, контролю и регулированию использования  объектов животного мира и среды их обитания</t>
  </si>
  <si>
    <t>849</t>
  </si>
  <si>
    <t>11625030010000140</t>
  </si>
  <si>
    <t>Государственная ветеринарная служба Чувашской Республики</t>
  </si>
  <si>
    <t>881</t>
  </si>
  <si>
    <t>903</t>
  </si>
  <si>
    <t>Администрация Чебоксарского района Чувашской Республики</t>
  </si>
  <si>
    <t>11105025050000120</t>
  </si>
  <si>
    <t>11402052050000410</t>
  </si>
  <si>
    <t>20202077050000151</t>
  </si>
  <si>
    <t>20202999050000151</t>
  </si>
  <si>
    <t>20203024050000151</t>
  </si>
  <si>
    <t xml:space="preserve">     Осуществление государственных полномочий Чувашской Республики по организации и осуществлению мероприятий по регулированию численности безнадзорных животных, за исключением вопросов, решение которых отнесено к ведению Российской Федерации, за счет субвенции, предоставляемой из республиканского бюджета Чувашской Республики</t>
  </si>
  <si>
    <t>957</t>
  </si>
  <si>
    <t>974</t>
  </si>
  <si>
    <t>20203020050000151</t>
  </si>
  <si>
    <t>20203021050000151</t>
  </si>
  <si>
    <t>20204999050000151</t>
  </si>
  <si>
    <t>21905000050000151</t>
  </si>
  <si>
    <t>992</t>
  </si>
  <si>
    <t>11302995050000130</t>
  </si>
  <si>
    <t>20202051050000151</t>
  </si>
  <si>
    <t>21805010050000151</t>
  </si>
  <si>
    <t>10102040010000110</t>
  </si>
  <si>
    <t xml:space="preserve"> 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</t>
  </si>
  <si>
    <t>10604012020000110</t>
  </si>
  <si>
    <t>10701020010000110</t>
  </si>
  <si>
    <t xml:space="preserve">      Налог на добычу общераспространенных полезных ископаемых</t>
  </si>
  <si>
    <t>10907033050000110</t>
  </si>
  <si>
    <t xml:space="preserve">    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</si>
  <si>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 xml:space="preserve">  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</si>
  <si>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850</t>
  </si>
  <si>
    <t>Министерство природных ресурсов и экологии Чувашской Республики</t>
  </si>
  <si>
    <t xml:space="preserve">     Прочие доходы от компенсации затрат бюджетов муниципальных районов</t>
  </si>
  <si>
    <t>202020008050000151</t>
  </si>
  <si>
    <t xml:space="preserve">        Субсидии бюджетам муниципальных районов на обеспечение жильем молодых семей</t>
  </si>
  <si>
    <t xml:space="preserve">         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регистрации и учету граждан, имеющих право на получение социальных выплат для приобретения жилья  в связи с переселением из районов Крайнего Севера и приравненных к ним местностей, по расчету и предоставлению муниципальными районами субвенций бюджетам поселений для осуществления указанных государственных полномочий и полномочий по ведению учета граждан, проживающих в сельской местности, нуждающихся в жилых помещениях и имеющих право на государственную поддержку на строительство (приобретение) жилых помещений в сельской местности в рамках устойчивого развития сельских территорий</t>
  </si>
  <si>
    <t xml:space="preserve">     Иные межбюджетные трансферты на создание в общеобразовательных организациях, расположенных в сельской местности, условий для занятий физической культурой и спортом за счет субсидии, предоставляемой из федерального бюджета</t>
  </si>
  <si>
    <t xml:space="preserve">    Ежегодные денежные поощрения и гранты Главы Чувашской Республики для поддержки инноваций в сфере образования</t>
  </si>
  <si>
    <t xml:space="preserve">   Мероприятия по вовлечению молодежи в социальную практику</t>
  </si>
  <si>
    <t xml:space="preserve">   Осуществление мероприятий по повышению уровня доступности приоритетных объектов и услуг в приоритетных сферах жизнедеятельности инвалидов и других маломобильных групп населения за счет иных межбюджетных трансфертов, предоставляемых из республиканского бюджета Чувашской Республики</t>
  </si>
  <si>
    <t xml:space="preserve">      Субвенции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</si>
  <si>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     Субвенции на выплату денежного вознаграждения за классное руководство педагогическим работникам муниципальных образовательных учреждений</t>
  </si>
  <si>
    <t xml:space="preserve">      Осуществление государственных полномочий Чувашской Республики по организации и осуществлению деятельности по опеке и попечительству за счет субвенции, предоставляемой из республиканского бюджета Чувашской Республики</t>
  </si>
  <si>
    <t xml:space="preserve">     Межбюджетные трансферты, передаваемые  бюджетам   муниципальных   районов  для выплаты социального пособия учащимся  и студентам образов.учреждений начального профессионального, среднего профессионального, высшего профессионального образования дневной формы обучения, нуждающимся в приобретении проездных билетов для проезда между пунктами проживания и обучения на транспорте городского и пригородного сообщения</t>
  </si>
  <si>
    <r>
      <t xml:space="preserve">     Осуществление капитального ремонта </t>
    </r>
    <r>
      <rPr>
        <b/>
        <sz val="11"/>
        <rFont val="Times New Roman"/>
        <family val="1"/>
      </rPr>
      <t xml:space="preserve">объектов культуры </t>
    </r>
    <r>
      <rPr>
        <sz val="11"/>
        <rFont val="Times New Roman"/>
        <family val="1"/>
      </rPr>
      <t>муниципальных образований, за счет субсидии, предоставляемой из республиканского бюджета Чувашской Республики</t>
    </r>
  </si>
  <si>
    <t xml:space="preserve">      Осуществление отдельных государственных полномочий Чувашской Республики по обеспечению жилыми помещениями по договорам социального найма категорий граждан,указанных в пункте 3 части 1 статьи 11 Закона Чувашской Республики "О регулировании жилищных отношений" и состоящих на учете в качестве нуждающихся в жилых помещениях</t>
  </si>
  <si>
    <t xml:space="preserve">       Дотации на выравнивание бюджетной обеспеченности городских и сельских поселений Чувашской Республики</t>
  </si>
  <si>
    <t xml:space="preserve">      Осуществление государственных полномочий Чувашской Республики по расчету дотаций на выравнивание бюджетной обеспеченности поселений</t>
  </si>
  <si>
    <r>
      <t xml:space="preserve">     Субсидии на софинансирование расходов на выделение субсидий молодым семьям, являющимся участниками подпрограммы "Обеспечение жильем молодых семей" федеральной целевой программы "Жилище" на 2002-2010 годы </t>
    </r>
    <r>
      <rPr>
        <b/>
        <i/>
        <sz val="11"/>
        <rFont val="Times New Roman"/>
        <family val="1"/>
      </rPr>
      <t>(республиканский бюджет)</t>
    </r>
  </si>
  <si>
    <r>
      <t xml:space="preserve">   Субсидии на софинансирование расходов на выделение субсидий молодым семьям, являющимся участниками подпрограммы "Обеспечение жильем молодых семей" федеральной целевой программы "Жилище" на 2002-2010 годы</t>
    </r>
    <r>
      <rPr>
        <b/>
        <i/>
        <sz val="11"/>
        <rFont val="Times New Roman"/>
        <family val="1"/>
      </rPr>
      <t xml:space="preserve"> (федеральный бюджет)</t>
    </r>
  </si>
  <si>
    <t>Кассовое исполнение, руб.</t>
  </si>
  <si>
    <t xml:space="preserve">       Реализация мероприятий региональных программ в сфере дорожного хозяйства по решениям Правительства Российской Федерации за счет иных межбюджетных трансфертов, предоставляемых из федерального бюджета</t>
  </si>
  <si>
    <t xml:space="preserve">     Субсидии на поощрение победителей республи-канского конкурса на звание "Самое благоустроенное городское (сельское) поселение Чувашии" </t>
  </si>
  <si>
    <t>10807020010000110</t>
  </si>
  <si>
    <t xml:space="preserve">         Государственная пошлина за государственную регистрацию прав, ограничений (обременений) прав на недвижимое имущество и сделок с ним</t>
  </si>
  <si>
    <t>874</t>
  </si>
  <si>
    <t>Министерство образования и молодежной политики Чувашской Республики</t>
  </si>
  <si>
    <t>11101050050000120</t>
  </si>
  <si>
    <t xml:space="preserve">     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</si>
  <si>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11623051050000140</t>
  </si>
  <si>
    <t>11701050050000180</t>
  </si>
  <si>
    <t xml:space="preserve">       Невыясненные поступления, зачисляемые в бюджеты муниципальных районов</t>
  </si>
  <si>
    <t xml:space="preserve">     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</si>
  <si>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 Укрепление материально-технической базы муниципальных образовательных организаций за счет иных межбюджетных трансфертов, предоставляемых из республиканского бюджета Чувашской Республики</t>
  </si>
  <si>
    <t xml:space="preserve">       Субвенции на финансовое обеспечение гос.гарантий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</si>
  <si>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         Финансовое обеспечение исполнения расходных обязательств муниципальных районов (городских округов) при недостатке собственных доходов консолидированных бюджетов муниципальных районов и бюджетов городских округов за счет иных межбюджетных трансфертов, предоставляемых из республиканского бюджета Чувашской Республики</t>
  </si>
  <si>
    <t xml:space="preserve">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</si>
  <si>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11105013050000120</t>
  </si>
  <si>
    <t xml:space="preserve">    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</si>
  <si>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 xml:space="preserve">    Прочие доходы от компенсации затрат бюджетов муниципальных районов</t>
  </si>
  <si>
    <t xml:space="preserve">    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</si>
  <si>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 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</si>
  <si>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Субвенции бюджетам муниципальных районов на государственную регистрацию актов гражданского состояния</t>
  </si>
  <si>
    <t>20225558050000151</t>
  </si>
  <si>
    <t xml:space="preserve">      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</si>
  <si>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 xml:space="preserve">     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</si>
  <si>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    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</t>
  </si>
  <si>
    <t>21960010050000151</t>
  </si>
  <si>
    <t xml:space="preserve">    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</si>
  <si>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11406013050000430</t>
  </si>
  <si>
    <t xml:space="preserve">       Субсидии бюджетам муниципальных районов на реализацию мероприятий по обеспечению жильем молодых семей</t>
  </si>
  <si>
    <t xml:space="preserve">  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</si>
  <si>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</si>
  <si>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      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</si>
  <si>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076</t>
  </si>
  <si>
    <t>Федеральное агентство по рыболовству</t>
  </si>
  <si>
    <t>11705050050000180</t>
  </si>
  <si>
    <t xml:space="preserve">       Прочие неналоговые доходы бюджетов муниципальных районов</t>
  </si>
  <si>
    <t>20220216050000150</t>
  </si>
  <si>
    <t xml:space="preserve">        Осуществление дорожной деятельности, кроме деятельности по строительству, в отношении автомобильных дорог местного значения вне границ населенных пунктов в границах муниципального района  за счет субсидии, предоставляемой из республиканского бюджета Чувашской Республики</t>
  </si>
  <si>
    <t>20225497050000150</t>
  </si>
  <si>
    <t>20227112050000150</t>
  </si>
  <si>
    <t>20229999050000150</t>
  </si>
  <si>
    <t>20203024050000150</t>
  </si>
  <si>
    <t>20235082050000150</t>
  </si>
  <si>
    <t>20235120050000150</t>
  </si>
  <si>
    <t>20235260050000150</t>
  </si>
  <si>
    <t>20235930050000150</t>
  </si>
  <si>
    <t>20249999050000150</t>
  </si>
  <si>
    <t xml:space="preserve">  Субвенции по назначению и выплате единовременного пособия при передаче ребенка на воспитание в семью</t>
  </si>
  <si>
    <t xml:space="preserve">     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</si>
  <si>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21960010050000150</t>
  </si>
  <si>
    <t>20225519050000150</t>
  </si>
  <si>
    <t>20230024050000150</t>
  </si>
  <si>
    <t>20240014050000150</t>
  </si>
  <si>
    <t>20225097050000150</t>
  </si>
  <si>
    <t>20230029050000150</t>
  </si>
  <si>
    <t>20215001050000150</t>
  </si>
  <si>
    <t xml:space="preserve">          Дотации бюджетам муниципальных районов на выравнивание бюджетной обеспеченности</t>
  </si>
  <si>
    <t xml:space="preserve">   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</si>
  <si>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20225555050000150</t>
  </si>
  <si>
    <t>20235118050000150</t>
  </si>
  <si>
    <t xml:space="preserve">         Невыясненные поступления зачисляемые в бюджеты муниципальных районов</t>
  </si>
  <si>
    <t>116011050010000140</t>
  </si>
  <si>
    <t xml:space="preserve">    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</si>
  <si>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10501011000000110</t>
  </si>
  <si>
    <t xml:space="preserve">       Налог, взимаемый с налогоплательщиков, выбравших в качестве объекта налогообложения доходы</t>
  </si>
  <si>
    <t>10501021000000110</t>
  </si>
  <si>
    <t xml:space="preserve">        Налог, взимаемый с налогоплательщиков, выбравших в качестве объекта налогообложения доходы, уменьшенные на величину расходов</t>
  </si>
  <si>
    <t>10807310010000110</t>
  </si>
  <si>
    <t xml:space="preserve">    Государственная пошлина за повторную выдачу свидетельства о постановке на учет в налоговом органе</t>
  </si>
  <si>
    <t>11610129010000140</t>
  </si>
  <si>
    <t xml:space="preserve">    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</si>
  <si>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11610123010000140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</si>
  <si>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</si>
  <si>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818</t>
  </si>
  <si>
    <t>Министерство юстиции Чувашской Республики</t>
  </si>
  <si>
    <t>11601053010000140</t>
  </si>
  <si>
    <t>11601063010000140</t>
  </si>
  <si>
    <t xml:space="preserve">     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трудового законодательства и иных нормативных правовых актов, содержащих нормы трудового права)</t>
  </si>
  <si>
    <t xml:space="preserve">       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</si>
  <si>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11601073010000140</t>
  </si>
  <si>
    <t xml:space="preserve">       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</si>
  <si>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11601083010000140</t>
  </si>
  <si>
    <t xml:space="preserve">        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(иные штрафы)</t>
  </si>
  <si>
    <t>11601093010000140</t>
  </si>
  <si>
    <t xml:space="preserve">         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</si>
  <si>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11601103010000140</t>
  </si>
  <si>
    <t xml:space="preserve">           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 (штрафы за нарушение правил карантина животных или других ветеринарно-санитарных правил)</t>
  </si>
  <si>
    <t>11601143010000140</t>
  </si>
  <si>
    <t xml:space="preserve">        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</si>
  <si>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11601153010000140</t>
  </si>
  <si>
    <t xml:space="preserve">        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</si>
  <si>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11601173010000140</t>
  </si>
  <si>
    <t xml:space="preserve">         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</si>
  <si>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11601193010000140</t>
  </si>
  <si>
    <t xml:space="preserve">        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</si>
  <si>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11601203010000140</t>
  </si>
  <si>
    <t xml:space="preserve">         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</si>
  <si>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 xml:space="preserve">    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</si>
  <si>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11611050010000140</t>
  </si>
  <si>
    <t xml:space="preserve">   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</si>
  <si>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 xml:space="preserve">      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</si>
  <si>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      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</si>
  <si>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11105075050000120</t>
  </si>
  <si>
    <t xml:space="preserve">      Доходы от сдачи в аренду имущества, составляющего казну муниципальных районов (за исключением земельных участков)</t>
  </si>
  <si>
    <t>11105313050000120</t>
  </si>
  <si>
    <t xml:space="preserve">       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</t>
  </si>
  <si>
    <t>11109045050000120</t>
  </si>
  <si>
    <t xml:space="preserve">    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</si>
  <si>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11402053050000410</t>
  </si>
  <si>
    <t xml:space="preserve">   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</si>
  <si>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11402053050000440</t>
  </si>
  <si>
    <t xml:space="preserve">     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</si>
  <si>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11601133010000140</t>
  </si>
  <si>
    <t xml:space="preserve">       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</si>
  <si>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11601134010000140</t>
  </si>
  <si>
    <t xml:space="preserve">    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выявленные должностными лицами органов муниципального контроля</t>
  </si>
  <si>
    <t>116007010050000140</t>
  </si>
  <si>
    <t>116101230100000140</t>
  </si>
  <si>
    <t>20225393050000150</t>
  </si>
  <si>
    <t xml:space="preserve">       Cубсидии бюджетам муниципальных районов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</si>
  <si>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 xml:space="preserve">     Субсидии бюджетам муниципальных районов на софинансирование капитальных вложений в объекты муниципальной собственности</t>
  </si>
  <si>
    <t>20225576050000150</t>
  </si>
  <si>
    <t xml:space="preserve">   Субсидии бюджетам муниципальных районов на обеспечение комплексного развития сельских территорий</t>
  </si>
  <si>
    <t>20227576050000150</t>
  </si>
  <si>
    <t xml:space="preserve">     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</si>
  <si>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         Прочие субсидии бюджетам муниципальных районов</t>
  </si>
  <si>
    <t xml:space="preserve">      Субвенции бюджетам муниципальных районов на выполнение передаваемых полномочий субъектов Российской Федерации</t>
  </si>
  <si>
    <t>20245393050000150</t>
  </si>
  <si>
    <t xml:space="preserve">     Межбюджетные трансферты, передаваемые бюджетам муниципальных районов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</si>
  <si>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20249001050000150</t>
  </si>
  <si>
    <t xml:space="preserve">     Межбюджетные трансферты, передаваемые бюджетам муниципальных районов, за счет средств резервного фонда Правительства Российской Федерации</t>
  </si>
  <si>
    <t xml:space="preserve">     Прочие межбюджетные трансферты, передаваемые бюджетам муниципальных районов</t>
  </si>
  <si>
    <t xml:space="preserve">     Субсидия бюджетам муниципальных районов на поддержку отрасли культуры</t>
  </si>
  <si>
    <t>20245454050000150</t>
  </si>
  <si>
    <t xml:space="preserve">      Межбюджетные трансферты, передаваемые бюджетам муниципальных районов на создание модельных муниципальных библиотек</t>
  </si>
  <si>
    <t>20225304050000150</t>
  </si>
  <si>
    <t xml:space="preserve">   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</si>
  <si>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  Прочие субсидии бюджетам муниципальных районов</t>
  </si>
  <si>
    <t xml:space="preserve">    Субвенции бюджетам муниципальных районов на выполнение передаваемых полномочий субъектов Российской Федерации</t>
  </si>
  <si>
    <t>20245303050000150</t>
  </si>
  <si>
    <t xml:space="preserve">      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</si>
  <si>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21805020050000150</t>
  </si>
  <si>
    <t xml:space="preserve">       Доходы бюджетов муниципальных районов от возврата автономными учреждениями остатков субсидий прошлых лет</t>
  </si>
  <si>
    <t>20215002050000150</t>
  </si>
  <si>
    <t xml:space="preserve">       Дотации бюджетам муниципальных районов на поддержку мер по обеспечению сбалансированности бюджетов</t>
  </si>
  <si>
    <t xml:space="preserve">        Прочие субсидии бюджетам муниципальных районов</t>
  </si>
  <si>
    <t xml:space="preserve">        Субвенции бюджетам муниципальных районов на выполнение передаваемых полномочий субъектов Российской Федерации</t>
  </si>
  <si>
    <t>Приложение № 1
 к решению Собрания депутатов Чебок-сарского района "Об утверждении годового отчета об исполнении бюджета Чебоксар-ского района за 2021 год"</t>
  </si>
  <si>
    <t>Доходы   бюджета Чебоксарского района                                                                                                                                по кодам классификации доходов бюджетов за 2021 год</t>
  </si>
  <si>
    <t xml:space="preserve">  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</si>
  <si>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 xml:space="preserve">     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</si>
  <si>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11601012301000140</t>
  </si>
  <si>
    <t>10102080010000110</t>
  </si>
  <si>
    <t xml:space="preserve">      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</si>
  <si>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10701040100000110</t>
  </si>
  <si>
    <t xml:space="preserve">      Сбор за пользование объектами животного мира</t>
  </si>
  <si>
    <t xml:space="preserve">    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</si>
  <si>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10807150010000110</t>
  </si>
  <si>
    <t xml:space="preserve">       Государственная пошлина за выдачу разрешения на установку рекламной конструкции</t>
  </si>
  <si>
    <t>11109080050000120</t>
  </si>
  <si>
    <t xml:space="preserve">        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</si>
  <si>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11302065050000130</t>
  </si>
  <si>
    <t xml:space="preserve">       Доходы, поступающие в порядке возмещения расходов, понесенных в связи с эксплуатацией имущества муниципальных районов</t>
  </si>
  <si>
    <t>11406025050000430</t>
  </si>
  <si>
    <t xml:space="preserve">      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</si>
  <si>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    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</si>
  <si>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     Доходы от денежных взысканий (штрафов), поступающие в счет погашения задолженности, образовавшейся до 1 января 2020года, подлежащие зачислению в бюджет муниципального образования по нормативам, действующим до 1 января 2020года</t>
  </si>
  <si>
    <t>116007090050000140</t>
  </si>
  <si>
    <t xml:space="preserve">     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</si>
  <si>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11610032050000140</t>
  </si>
  <si>
    <t xml:space="preserve">        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</si>
  <si>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20225243050000150</t>
  </si>
  <si>
    <t xml:space="preserve">        Субсидии бюджетам муниципальных районов на строительство и реконструкцию (модернизацию) объектов питьевого водоснабжения</t>
  </si>
  <si>
    <t>20235469050000150</t>
  </si>
  <si>
    <t xml:space="preserve">       Субвенции бюджетам на проведение Всероссийской переписи населения 2020 года</t>
  </si>
  <si>
    <t>21860010050000150</t>
  </si>
  <si>
    <t xml:space="preserve">     Доходы бюджетов субъектов Российской Федерации от возврата прочих остатков субсидий, субвенций и иных межбюджетных трансфертов, имеющих целевое назначение, прошлых лет из бюджетов муниципальных образований</t>
  </si>
  <si>
    <t>21935930050000150</t>
  </si>
  <si>
    <t xml:space="preserve">      Возврат остатков субвенций на государственную регистрацию актов гражданского состояния из бюджетов внутригородских муниципальных образований городов федерального значения</t>
  </si>
  <si>
    <t xml:space="preserve">      Прочие доходы от компенсации затрат бюджетов муниципальных районов</t>
  </si>
  <si>
    <t xml:space="preserve">      Отдел культуры, туризма и социального развития администрации Чебоксарского района Чувашской Республики</t>
  </si>
  <si>
    <t>20225467050000150</t>
  </si>
  <si>
    <t xml:space="preserve">     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человекмятных дат субъектов Российской Федерации</t>
  </si>
  <si>
    <t>Управление образования  и молодёжной политики  администрации Чебоксарского района Чувашской Республики</t>
  </si>
  <si>
    <t>20225567050000150</t>
  </si>
  <si>
    <t xml:space="preserve">       Субсидии бюджетам муниципальных районов на обеспечение устойчивого развития сельских территорий</t>
  </si>
  <si>
    <t xml:space="preserve">      Субсидии бюджетам муниципальных районов на софинансирование капитальных вложений в объекты муниципальной собственности</t>
  </si>
  <si>
    <t>20225299050000150</t>
  </si>
  <si>
    <t xml:space="preserve">       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</si>
  <si>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21825555050000150</t>
  </si>
  <si>
    <t xml:space="preserve">        Доходы бюджетов муниципальных районов от возврата остатков субсидий на реализацию программ формирования современной городской среды из бюджетов поселений</t>
  </si>
  <si>
    <t xml:space="preserve">      Прочие межбюджетные трансферты, передаваемые бюджетам муниципальных районов</t>
  </si>
  <si>
    <t xml:space="preserve">   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</si>
  <si>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21925555050000150</t>
  </si>
  <si>
    <t xml:space="preserve">     Возврат остатков субсидий на реализацию программ формирования современной городской среды из бюджетов муниципальных районов</t>
  </si>
  <si>
    <t xml:space="preserve">    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</si>
</sst>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00000"/>
    <numFmt numFmtId="178" formatCode="#,##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2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28" borderId="1" applyNumberFormat="0" applyAlignment="0" applyProtection="0"/>
    <xf numFmtId="0" fontId="34" fillId="0" borderId="0" applyNumberFormat="0" applyFill="0" applyBorder="0" applyAlignment="0" applyProtection="0"/>
    <xf numFmtId="17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9" borderId="7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29" fillId="32" borderId="8" applyNumberFormat="0" applyFont="0" applyAlignment="0" applyProtection="0"/>
    <xf numFmtId="9" fontId="29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117">
    <xf numFmtId="0" fontId="0" fillId="2" borderId="0" xfId="0" applyFont="1" applyFill="1" applyAlignment="1">
      <alignment/>
    </xf>
    <xf numFmtId="0" fontId="3" fillId="2" borderId="10" xfId="53" applyFont="1" applyFill="1" applyBorder="1" applyAlignment="1">
      <alignment horizontal="center" vertical="center" wrapText="1"/>
      <protection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3" fillId="2" borderId="0" xfId="53" applyFont="1" applyFill="1" applyAlignment="1">
      <alignment horizontal="center"/>
      <protection/>
    </xf>
    <xf numFmtId="0" fontId="4" fillId="2" borderId="0" xfId="53" applyFont="1" applyFill="1" applyAlignment="1">
      <alignment vertical="top" wrapText="1"/>
      <protection/>
    </xf>
    <xf numFmtId="0" fontId="4" fillId="2" borderId="0" xfId="53" applyFont="1" applyFill="1" applyAlignment="1">
      <alignment horizontal="center"/>
      <protection/>
    </xf>
    <xf numFmtId="0" fontId="4" fillId="0" borderId="0" xfId="53" applyFont="1">
      <alignment/>
      <protection/>
    </xf>
    <xf numFmtId="0" fontId="4" fillId="2" borderId="0" xfId="0" applyFont="1" applyFill="1" applyAlignment="1">
      <alignment horizontal="right"/>
    </xf>
    <xf numFmtId="0" fontId="3" fillId="2" borderId="11" xfId="53" applyFont="1" applyFill="1" applyBorder="1" applyAlignment="1">
      <alignment horizontal="center" vertical="center" wrapText="1"/>
      <protection/>
    </xf>
    <xf numFmtId="49" fontId="3" fillId="0" borderId="11" xfId="53" applyNumberFormat="1" applyFont="1" applyBorder="1" applyAlignment="1">
      <alignment horizontal="center" vertical="top"/>
      <protection/>
    </xf>
    <xf numFmtId="0" fontId="3" fillId="2" borderId="11" xfId="0" applyFont="1" applyFill="1" applyBorder="1" applyAlignment="1">
      <alignment/>
    </xf>
    <xf numFmtId="4" fontId="3" fillId="0" borderId="11" xfId="53" applyNumberFormat="1" applyFont="1" applyBorder="1" applyAlignment="1">
      <alignment horizontal="right" vertical="top" wrapText="1"/>
      <protection/>
    </xf>
    <xf numFmtId="49" fontId="48" fillId="2" borderId="12" xfId="0" applyNumberFormat="1" applyFont="1" applyFill="1" applyBorder="1" applyAlignment="1">
      <alignment horizontal="center" vertical="top" shrinkToFit="1"/>
    </xf>
    <xf numFmtId="49" fontId="48" fillId="2" borderId="13" xfId="0" applyNumberFormat="1" applyFont="1" applyFill="1" applyBorder="1" applyAlignment="1">
      <alignment horizontal="center" vertical="top" wrapText="1"/>
    </xf>
    <xf numFmtId="49" fontId="48" fillId="2" borderId="13" xfId="0" applyNumberFormat="1" applyFont="1" applyFill="1" applyBorder="1" applyAlignment="1">
      <alignment horizontal="center" vertical="top" shrinkToFit="1"/>
    </xf>
    <xf numFmtId="0" fontId="48" fillId="2" borderId="13" xfId="0" applyFont="1" applyFill="1" applyBorder="1" applyAlignment="1">
      <alignment horizontal="center" vertical="top" wrapText="1"/>
    </xf>
    <xf numFmtId="4" fontId="49" fillId="34" borderId="13" xfId="0" applyNumberFormat="1" applyFont="1" applyFill="1" applyBorder="1" applyAlignment="1">
      <alignment horizontal="right" vertical="top" shrinkToFit="1"/>
    </xf>
    <xf numFmtId="4" fontId="48" fillId="35" borderId="13" xfId="0" applyNumberFormat="1" applyFont="1" applyFill="1" applyBorder="1" applyAlignment="1">
      <alignment horizontal="right" vertical="top" shrinkToFit="1"/>
    </xf>
    <xf numFmtId="4" fontId="49" fillId="34" borderId="12" xfId="0" applyNumberFormat="1" applyFont="1" applyFill="1" applyBorder="1" applyAlignment="1">
      <alignment horizontal="right" vertical="top" shrinkToFit="1"/>
    </xf>
    <xf numFmtId="10" fontId="49" fillId="34" borderId="12" xfId="0" applyNumberFormat="1" applyFont="1" applyFill="1" applyBorder="1" applyAlignment="1">
      <alignment horizontal="center" vertical="top" shrinkToFit="1"/>
    </xf>
    <xf numFmtId="49" fontId="48" fillId="2" borderId="12" xfId="0" applyNumberFormat="1" applyFont="1" applyFill="1" applyBorder="1" applyAlignment="1">
      <alignment horizontal="center" vertical="top" wrapText="1"/>
    </xf>
    <xf numFmtId="0" fontId="48" fillId="2" borderId="12" xfId="0" applyFont="1" applyFill="1" applyBorder="1" applyAlignment="1">
      <alignment horizontal="center" vertical="top" wrapText="1"/>
    </xf>
    <xf numFmtId="4" fontId="48" fillId="35" borderId="12" xfId="0" applyNumberFormat="1" applyFont="1" applyFill="1" applyBorder="1" applyAlignment="1">
      <alignment horizontal="right" vertical="top" shrinkToFit="1"/>
    </xf>
    <xf numFmtId="49" fontId="49" fillId="2" borderId="12" xfId="0" applyNumberFormat="1" applyFont="1" applyFill="1" applyBorder="1" applyAlignment="1">
      <alignment horizontal="center" vertical="top" wrapText="1"/>
    </xf>
    <xf numFmtId="49" fontId="49" fillId="2" borderId="12" xfId="0" applyNumberFormat="1" applyFont="1" applyFill="1" applyBorder="1" applyAlignment="1">
      <alignment horizontal="center" vertical="top" shrinkToFit="1"/>
    </xf>
    <xf numFmtId="0" fontId="49" fillId="2" borderId="12" xfId="0" applyFont="1" applyFill="1" applyBorder="1" applyAlignment="1">
      <alignment horizontal="center" vertical="top" wrapText="1"/>
    </xf>
    <xf numFmtId="4" fontId="49" fillId="35" borderId="12" xfId="0" applyNumberFormat="1" applyFont="1" applyFill="1" applyBorder="1" applyAlignment="1">
      <alignment horizontal="right" vertical="top" shrinkToFit="1"/>
    </xf>
    <xf numFmtId="0" fontId="4" fillId="0" borderId="14" xfId="53" applyFont="1" applyFill="1" applyBorder="1" applyAlignment="1">
      <alignment horizontal="justify" wrapText="1"/>
      <protection/>
    </xf>
    <xf numFmtId="0" fontId="4" fillId="0" borderId="14" xfId="53" applyFont="1" applyBorder="1" applyAlignment="1">
      <alignment horizontal="justify" vertical="top" wrapText="1"/>
      <protection/>
    </xf>
    <xf numFmtId="0" fontId="48" fillId="2" borderId="0" xfId="0" applyFont="1" applyFill="1" applyAlignment="1">
      <alignment/>
    </xf>
    <xf numFmtId="0" fontId="48" fillId="2" borderId="0" xfId="0" applyFont="1" applyFill="1" applyAlignment="1">
      <alignment horizontal="left" wrapText="1"/>
    </xf>
    <xf numFmtId="0" fontId="3" fillId="0" borderId="11" xfId="53" applyFont="1" applyBorder="1" applyAlignment="1">
      <alignment horizontal="justify" vertical="top" wrapText="1"/>
      <protection/>
    </xf>
    <xf numFmtId="0" fontId="48" fillId="2" borderId="13" xfId="0" applyFont="1" applyFill="1" applyBorder="1" applyAlignment="1">
      <alignment horizontal="justify" vertical="top" wrapText="1"/>
    </xf>
    <xf numFmtId="0" fontId="48" fillId="2" borderId="12" xfId="0" applyFont="1" applyFill="1" applyBorder="1" applyAlignment="1">
      <alignment horizontal="justify" vertical="top" wrapText="1"/>
    </xf>
    <xf numFmtId="0" fontId="49" fillId="2" borderId="12" xfId="0" applyFont="1" applyFill="1" applyBorder="1" applyAlignment="1">
      <alignment horizontal="justify" vertical="top" wrapText="1"/>
    </xf>
    <xf numFmtId="0" fontId="4" fillId="0" borderId="11" xfId="0" applyNumberFormat="1" applyFont="1" applyFill="1" applyBorder="1" applyAlignment="1">
      <alignment vertical="top" wrapText="1"/>
    </xf>
    <xf numFmtId="0" fontId="4" fillId="2" borderId="11" xfId="0" applyFont="1" applyBorder="1" applyAlignment="1">
      <alignment horizontal="justify" vertical="top" wrapText="1"/>
    </xf>
    <xf numFmtId="4" fontId="4" fillId="0" borderId="11" xfId="0" applyNumberFormat="1" applyFont="1" applyFill="1" applyBorder="1" applyAlignment="1">
      <alignment vertical="top" shrinkToFit="1"/>
    </xf>
    <xf numFmtId="0" fontId="4" fillId="0" borderId="11" xfId="0" applyFont="1" applyFill="1" applyBorder="1" applyAlignment="1">
      <alignment vertical="top" wrapText="1"/>
    </xf>
    <xf numFmtId="0" fontId="48" fillId="0" borderId="12" xfId="53" applyNumberFormat="1" applyFont="1" applyFill="1" applyBorder="1" applyAlignment="1">
      <alignment vertical="top" wrapText="1"/>
      <protection/>
    </xf>
    <xf numFmtId="0" fontId="4" fillId="2" borderId="15" xfId="0" applyFont="1" applyFill="1" applyBorder="1" applyAlignment="1">
      <alignment horizontal="left" vertical="top" wrapText="1"/>
    </xf>
    <xf numFmtId="0" fontId="4" fillId="2" borderId="11" xfId="0" applyNumberFormat="1" applyFont="1" applyFill="1" applyBorder="1" applyAlignment="1">
      <alignment horizontal="left" vertical="top" wrapText="1"/>
    </xf>
    <xf numFmtId="0" fontId="4" fillId="0" borderId="14" xfId="0" applyNumberFormat="1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justify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2" borderId="14" xfId="0" applyFont="1" applyBorder="1" applyAlignment="1">
      <alignment horizontal="justify" vertical="top" wrapText="1"/>
    </xf>
    <xf numFmtId="4" fontId="4" fillId="0" borderId="11" xfId="0" applyNumberFormat="1" applyFont="1" applyFill="1" applyBorder="1" applyAlignment="1">
      <alignment vertical="top"/>
    </xf>
    <xf numFmtId="4" fontId="4" fillId="0" borderId="11" xfId="0" applyNumberFormat="1" applyFont="1" applyFill="1" applyBorder="1" applyAlignment="1">
      <alignment vertical="top" wrapText="1"/>
    </xf>
    <xf numFmtId="4" fontId="4" fillId="35" borderId="11" xfId="0" applyNumberFormat="1" applyFont="1" applyFill="1" applyBorder="1" applyAlignment="1">
      <alignment vertical="top" shrinkToFit="1"/>
    </xf>
    <xf numFmtId="0" fontId="48" fillId="0" borderId="12" xfId="53" applyNumberFormat="1" applyFont="1" applyFill="1" applyBorder="1" applyAlignment="1">
      <alignment horizontal="left" vertical="top" wrapText="1"/>
      <protection/>
    </xf>
    <xf numFmtId="0" fontId="48" fillId="0" borderId="12" xfId="53" applyFont="1" applyFill="1" applyBorder="1" applyAlignment="1">
      <alignment vertical="top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48" fillId="2" borderId="15" xfId="0" applyFont="1" applyFill="1" applyBorder="1" applyAlignment="1">
      <alignment horizontal="justify" vertical="top" wrapText="1"/>
    </xf>
    <xf numFmtId="0" fontId="48" fillId="0" borderId="0" xfId="53" applyNumberFormat="1" applyFont="1" applyFill="1" applyBorder="1" applyAlignment="1">
      <alignment vertical="top" wrapText="1"/>
      <protection/>
    </xf>
    <xf numFmtId="0" fontId="8" fillId="2" borderId="11" xfId="53" applyFont="1" applyFill="1" applyBorder="1" applyAlignment="1">
      <alignment horizontal="justify" vertical="center" wrapText="1"/>
      <protection/>
    </xf>
    <xf numFmtId="0" fontId="8" fillId="2" borderId="10" xfId="53" applyFont="1" applyFill="1" applyBorder="1" applyAlignment="1">
      <alignment horizontal="center" vertical="center" wrapText="1"/>
      <protection/>
    </xf>
    <xf numFmtId="0" fontId="8" fillId="2" borderId="0" xfId="0" applyFont="1" applyFill="1" applyAlignment="1">
      <alignment/>
    </xf>
    <xf numFmtId="4" fontId="8" fillId="0" borderId="10" xfId="53" applyNumberFormat="1" applyFont="1" applyBorder="1" applyAlignment="1">
      <alignment horizontal="right" vertical="center" wrapText="1"/>
      <protection/>
    </xf>
    <xf numFmtId="0" fontId="4" fillId="2" borderId="16" xfId="0" applyNumberFormat="1" applyFont="1" applyFill="1" applyBorder="1" applyAlignment="1">
      <alignment horizontal="left" vertical="top" wrapText="1"/>
    </xf>
    <xf numFmtId="49" fontId="48" fillId="2" borderId="17" xfId="0" applyNumberFormat="1" applyFont="1" applyFill="1" applyBorder="1" applyAlignment="1">
      <alignment horizontal="center" vertical="top" shrinkToFit="1"/>
    </xf>
    <xf numFmtId="0" fontId="48" fillId="2" borderId="11" xfId="0" applyFont="1" applyFill="1" applyBorder="1" applyAlignment="1">
      <alignment horizontal="justify" vertical="top" wrapText="1"/>
    </xf>
    <xf numFmtId="4" fontId="49" fillId="34" borderId="17" xfId="0" applyNumberFormat="1" applyFont="1" applyFill="1" applyBorder="1" applyAlignment="1">
      <alignment horizontal="right" vertical="top" shrinkToFit="1"/>
    </xf>
    <xf numFmtId="4" fontId="49" fillId="34" borderId="18" xfId="0" applyNumberFormat="1" applyFont="1" applyFill="1" applyBorder="1" applyAlignment="1">
      <alignment horizontal="right" vertical="top" shrinkToFit="1"/>
    </xf>
    <xf numFmtId="4" fontId="48" fillId="35" borderId="11" xfId="0" applyNumberFormat="1" applyFont="1" applyFill="1" applyBorder="1" applyAlignment="1">
      <alignment horizontal="right" vertical="top" shrinkToFit="1"/>
    </xf>
    <xf numFmtId="0" fontId="4" fillId="0" borderId="14" xfId="0" applyFont="1" applyFill="1" applyBorder="1" applyAlignment="1">
      <alignment vertical="top" wrapText="1"/>
    </xf>
    <xf numFmtId="0" fontId="48" fillId="2" borderId="19" xfId="0" applyFont="1" applyFill="1" applyBorder="1" applyAlignment="1">
      <alignment horizontal="justify" vertical="top" wrapText="1"/>
    </xf>
    <xf numFmtId="4" fontId="48" fillId="34" borderId="12" xfId="0" applyNumberFormat="1" applyFont="1" applyFill="1" applyBorder="1" applyAlignment="1">
      <alignment horizontal="right" vertical="top" shrinkToFit="1"/>
    </xf>
    <xf numFmtId="0" fontId="49" fillId="2" borderId="13" xfId="0" applyFont="1" applyFill="1" applyBorder="1" applyAlignment="1">
      <alignment horizontal="justify" vertical="top" wrapText="1"/>
    </xf>
    <xf numFmtId="49" fontId="48" fillId="2" borderId="19" xfId="0" applyNumberFormat="1" applyFont="1" applyFill="1" applyBorder="1" applyAlignment="1">
      <alignment horizontal="center" vertical="top" wrapText="1"/>
    </xf>
    <xf numFmtId="49" fontId="48" fillId="2" borderId="19" xfId="0" applyNumberFormat="1" applyFont="1" applyFill="1" applyBorder="1" applyAlignment="1">
      <alignment horizontal="center" vertical="top" shrinkToFit="1"/>
    </xf>
    <xf numFmtId="0" fontId="48" fillId="2" borderId="19" xfId="0" applyFont="1" applyFill="1" applyBorder="1" applyAlignment="1">
      <alignment horizontal="center" vertical="top" wrapText="1"/>
    </xf>
    <xf numFmtId="4" fontId="49" fillId="34" borderId="19" xfId="0" applyNumberFormat="1" applyFont="1" applyFill="1" applyBorder="1" applyAlignment="1">
      <alignment horizontal="right" vertical="top" shrinkToFit="1"/>
    </xf>
    <xf numFmtId="4" fontId="48" fillId="35" borderId="19" xfId="0" applyNumberFormat="1" applyFont="1" applyFill="1" applyBorder="1" applyAlignment="1">
      <alignment horizontal="right" vertical="top" shrinkToFit="1"/>
    </xf>
    <xf numFmtId="0" fontId="4" fillId="0" borderId="20" xfId="0" applyNumberFormat="1" applyFont="1" applyFill="1" applyBorder="1" applyAlignment="1">
      <alignment vertical="top" wrapText="1"/>
    </xf>
    <xf numFmtId="4" fontId="4" fillId="0" borderId="20" xfId="0" applyNumberFormat="1" applyFont="1" applyFill="1" applyBorder="1" applyAlignment="1">
      <alignment vertical="top" shrinkToFit="1"/>
    </xf>
    <xf numFmtId="49" fontId="48" fillId="2" borderId="11" xfId="0" applyNumberFormat="1" applyFont="1" applyFill="1" applyBorder="1" applyAlignment="1">
      <alignment horizontal="center" vertical="top" wrapText="1"/>
    </xf>
    <xf numFmtId="49" fontId="48" fillId="2" borderId="11" xfId="0" applyNumberFormat="1" applyFont="1" applyFill="1" applyBorder="1" applyAlignment="1">
      <alignment horizontal="center" vertical="top" shrinkToFit="1"/>
    </xf>
    <xf numFmtId="0" fontId="48" fillId="2" borderId="11" xfId="0" applyFont="1" applyFill="1" applyBorder="1" applyAlignment="1">
      <alignment horizontal="center" vertical="top" wrapText="1"/>
    </xf>
    <xf numFmtId="4" fontId="49" fillId="34" borderId="11" xfId="0" applyNumberFormat="1" applyFont="1" applyFill="1" applyBorder="1" applyAlignment="1">
      <alignment horizontal="right" vertical="top" shrinkToFit="1"/>
    </xf>
    <xf numFmtId="0" fontId="4" fillId="0" borderId="14" xfId="0" applyNumberFormat="1" applyFont="1" applyFill="1" applyBorder="1" applyAlignment="1">
      <alignment horizontal="justify" vertical="top" wrapText="1"/>
    </xf>
    <xf numFmtId="0" fontId="4" fillId="0" borderId="0" xfId="0" applyNumberFormat="1" applyFont="1" applyFill="1" applyBorder="1" applyAlignment="1">
      <alignment vertical="top" wrapText="1"/>
    </xf>
    <xf numFmtId="49" fontId="48" fillId="2" borderId="21" xfId="0" applyNumberFormat="1" applyFont="1" applyFill="1" applyBorder="1" applyAlignment="1">
      <alignment horizontal="center" vertical="top" wrapText="1"/>
    </xf>
    <xf numFmtId="0" fontId="4" fillId="2" borderId="22" xfId="0" applyNumberFormat="1" applyFont="1" applyBorder="1" applyAlignment="1">
      <alignment horizontal="justify" vertical="top" wrapText="1"/>
    </xf>
    <xf numFmtId="49" fontId="48" fillId="2" borderId="23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left" vertical="center" wrapText="1"/>
    </xf>
    <xf numFmtId="4" fontId="4" fillId="35" borderId="10" xfId="0" applyNumberFormat="1" applyFont="1" applyFill="1" applyBorder="1" applyAlignment="1">
      <alignment vertical="top" shrinkToFit="1"/>
    </xf>
    <xf numFmtId="4" fontId="48" fillId="35" borderId="24" xfId="0" applyNumberFormat="1" applyFont="1" applyFill="1" applyBorder="1" applyAlignment="1">
      <alignment horizontal="right" vertical="top" shrinkToFit="1"/>
    </xf>
    <xf numFmtId="0" fontId="4" fillId="35" borderId="14" xfId="0" applyFont="1" applyFill="1" applyBorder="1" applyAlignment="1">
      <alignment horizontal="justify" vertical="center" wrapText="1"/>
    </xf>
    <xf numFmtId="0" fontId="4" fillId="2" borderId="14" xfId="0" applyNumberFormat="1" applyFont="1" applyBorder="1" applyAlignment="1">
      <alignment horizontal="justify" vertical="top" wrapText="1"/>
    </xf>
    <xf numFmtId="0" fontId="48" fillId="2" borderId="12" xfId="0" applyNumberFormat="1" applyFont="1" applyFill="1" applyBorder="1" applyAlignment="1">
      <alignment horizontal="justify" vertical="top" wrapText="1"/>
    </xf>
    <xf numFmtId="0" fontId="48" fillId="35" borderId="12" xfId="0" applyFont="1" applyFill="1" applyBorder="1" applyAlignment="1">
      <alignment horizontal="justify" vertical="top" wrapText="1"/>
    </xf>
    <xf numFmtId="49" fontId="48" fillId="35" borderId="12" xfId="0" applyNumberFormat="1" applyFont="1" applyFill="1" applyBorder="1" applyAlignment="1">
      <alignment horizontal="center" vertical="top" wrapText="1"/>
    </xf>
    <xf numFmtId="49" fontId="48" fillId="35" borderId="12" xfId="0" applyNumberFormat="1" applyFont="1" applyFill="1" applyBorder="1" applyAlignment="1">
      <alignment horizontal="center" vertical="top" shrinkToFit="1"/>
    </xf>
    <xf numFmtId="0" fontId="48" fillId="35" borderId="12" xfId="0" applyFont="1" applyFill="1" applyBorder="1" applyAlignment="1">
      <alignment horizontal="center" vertical="top" wrapText="1"/>
    </xf>
    <xf numFmtId="0" fontId="49" fillId="2" borderId="12" xfId="0" applyFont="1" applyFill="1" applyBorder="1" applyAlignment="1">
      <alignment horizontal="left" vertical="top" wrapText="1"/>
    </xf>
    <xf numFmtId="0" fontId="48" fillId="2" borderId="14" xfId="0" applyFont="1" applyFill="1" applyBorder="1" applyAlignment="1">
      <alignment horizontal="justify" vertical="top" wrapText="1"/>
    </xf>
    <xf numFmtId="49" fontId="48" fillId="2" borderId="18" xfId="0" applyNumberFormat="1" applyFont="1" applyFill="1" applyBorder="1" applyAlignment="1">
      <alignment horizontal="center" vertical="top" shrinkToFit="1"/>
    </xf>
    <xf numFmtId="0" fontId="4" fillId="2" borderId="22" xfId="0" applyNumberFormat="1" applyFont="1" applyFill="1" applyBorder="1" applyAlignment="1">
      <alignment horizontal="left" vertical="top" wrapText="1"/>
    </xf>
    <xf numFmtId="49" fontId="48" fillId="2" borderId="10" xfId="0" applyNumberFormat="1" applyFont="1" applyFill="1" applyBorder="1" applyAlignment="1">
      <alignment horizontal="center" vertical="top" wrapText="1"/>
    </xf>
    <xf numFmtId="49" fontId="48" fillId="2" borderId="18" xfId="0" applyNumberFormat="1" applyFont="1" applyFill="1" applyBorder="1" applyAlignment="1">
      <alignment horizontal="center" vertical="top" wrapText="1"/>
    </xf>
    <xf numFmtId="0" fontId="4" fillId="2" borderId="11" xfId="0" applyNumberFormat="1" applyFont="1" applyBorder="1" applyAlignment="1">
      <alignment horizontal="justify" vertical="top" wrapText="1"/>
    </xf>
    <xf numFmtId="0" fontId="4" fillId="0" borderId="25" xfId="0" applyFont="1" applyFill="1" applyBorder="1" applyAlignment="1">
      <alignment horizontal="justify" vertical="top" wrapText="1"/>
    </xf>
    <xf numFmtId="4" fontId="4" fillId="0" borderId="10" xfId="0" applyNumberFormat="1" applyFont="1" applyFill="1" applyBorder="1" applyAlignment="1">
      <alignment vertical="top"/>
    </xf>
    <xf numFmtId="0" fontId="48" fillId="2" borderId="11" xfId="0" applyFont="1" applyFill="1" applyBorder="1" applyAlignment="1">
      <alignment/>
    </xf>
    <xf numFmtId="4" fontId="48" fillId="2" borderId="11" xfId="0" applyNumberFormat="1" applyFont="1" applyFill="1" applyBorder="1" applyAlignment="1">
      <alignment vertical="top"/>
    </xf>
    <xf numFmtId="0" fontId="48" fillId="2" borderId="11" xfId="0" applyFont="1" applyFill="1" applyBorder="1" applyAlignment="1">
      <alignment vertical="top" wrapText="1"/>
    </xf>
    <xf numFmtId="0" fontId="3" fillId="2" borderId="26" xfId="53" applyFont="1" applyFill="1" applyBorder="1" applyAlignment="1">
      <alignment horizontal="center"/>
      <protection/>
    </xf>
    <xf numFmtId="0" fontId="48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3" fillId="2" borderId="11" xfId="53" applyFont="1" applyFill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center" vertical="center" wrapText="1"/>
      <protection/>
    </xf>
    <xf numFmtId="0" fontId="48" fillId="2" borderId="0" xfId="0" applyFont="1" applyFill="1" applyAlignment="1">
      <alignment horizontal="left" wrapText="1"/>
    </xf>
    <xf numFmtId="0" fontId="4" fillId="2" borderId="0" xfId="53" applyFont="1" applyFill="1" applyAlignment="1">
      <alignment horizontal="center"/>
      <protection/>
    </xf>
    <xf numFmtId="0" fontId="6" fillId="2" borderId="0" xfId="53" applyFont="1" applyFill="1" applyAlignment="1">
      <alignment horizontal="center" vertical="center" wrapText="1"/>
      <protection/>
    </xf>
    <xf numFmtId="0" fontId="7" fillId="2" borderId="0" xfId="0" applyFont="1" applyFill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96"/>
  <sheetViews>
    <sheetView showZeros="0" tabSelected="1" view="pageBreakPreview" zoomScale="60" zoomScalePageLayoutView="0" workbookViewId="0" topLeftCell="B5">
      <selection activeCell="AL16" sqref="AL16"/>
    </sheetView>
  </sheetViews>
  <sheetFormatPr defaultColWidth="9.140625" defaultRowHeight="12.75"/>
  <cols>
    <col min="1" max="1" width="108.57421875" style="3" hidden="1" customWidth="1"/>
    <col min="2" max="2" width="49.140625" style="3" customWidth="1"/>
    <col min="3" max="3" width="17.7109375" style="3" customWidth="1"/>
    <col min="4" max="4" width="23.8515625" style="3" customWidth="1"/>
    <col min="5" max="6" width="10.140625" style="3" hidden="1" customWidth="1"/>
    <col min="7" max="7" width="27.8515625" style="3" hidden="1" customWidth="1"/>
    <col min="8" max="8" width="13.421875" style="3" hidden="1" customWidth="1"/>
    <col min="9" max="9" width="13.00390625" style="3" hidden="1" customWidth="1"/>
    <col min="10" max="10" width="27.8515625" style="3" hidden="1" customWidth="1"/>
    <col min="11" max="11" width="15.00390625" style="3" hidden="1" customWidth="1"/>
    <col min="12" max="12" width="13.00390625" style="3" hidden="1" customWidth="1"/>
    <col min="13" max="13" width="15.28125" style="3" hidden="1" customWidth="1"/>
    <col min="14" max="15" width="16.00390625" style="3" hidden="1" customWidth="1"/>
    <col min="16" max="26" width="17.28125" style="3" hidden="1" customWidth="1"/>
    <col min="27" max="27" width="21.140625" style="3" customWidth="1"/>
    <col min="28" max="37" width="17.28125" style="3" hidden="1" customWidth="1"/>
    <col min="38" max="16384" width="9.140625" style="3" customWidth="1"/>
  </cols>
  <sheetData>
    <row r="1" spans="2:27" ht="75.75" customHeight="1">
      <c r="B1" s="4"/>
      <c r="C1" s="5"/>
      <c r="D1" s="108" t="s">
        <v>325</v>
      </c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</row>
    <row r="2" spans="2:27" ht="15">
      <c r="B2" s="115" t="s">
        <v>326</v>
      </c>
      <c r="C2" s="115"/>
      <c r="D2" s="115"/>
      <c r="E2" s="115"/>
      <c r="F2" s="115"/>
      <c r="G2" s="115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</row>
    <row r="3" spans="2:27" ht="49.5" customHeight="1">
      <c r="B3" s="115"/>
      <c r="C3" s="115"/>
      <c r="D3" s="115"/>
      <c r="E3" s="115"/>
      <c r="F3" s="115"/>
      <c r="G3" s="115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</row>
    <row r="4" spans="2:27" ht="15">
      <c r="B4" s="114"/>
      <c r="C4" s="114"/>
      <c r="D4" s="6"/>
      <c r="E4" s="6"/>
      <c r="F4" s="6"/>
      <c r="G4" s="7"/>
      <c r="AA4" s="8"/>
    </row>
    <row r="5" spans="2:27" ht="15">
      <c r="B5" s="110" t="s">
        <v>2</v>
      </c>
      <c r="C5" s="110" t="s">
        <v>82</v>
      </c>
      <c r="D5" s="112"/>
      <c r="E5" s="107" t="s">
        <v>81</v>
      </c>
      <c r="F5" s="107"/>
      <c r="G5" s="10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110" t="s">
        <v>176</v>
      </c>
    </row>
    <row r="6" spans="2:27" ht="15">
      <c r="B6" s="110"/>
      <c r="C6" s="110"/>
      <c r="D6" s="11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112"/>
    </row>
    <row r="7" spans="2:27" ht="28.5">
      <c r="B7" s="111"/>
      <c r="C7" s="1" t="s">
        <v>83</v>
      </c>
      <c r="D7" s="1" t="s">
        <v>84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111"/>
    </row>
    <row r="8" spans="2:27" ht="18.75" customHeight="1">
      <c r="B8" s="52">
        <v>1</v>
      </c>
      <c r="C8" s="1">
        <v>2</v>
      </c>
      <c r="D8" s="1">
        <v>3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52">
        <v>4</v>
      </c>
    </row>
    <row r="9" spans="2:27" ht="24" customHeight="1">
      <c r="B9" s="55" t="s">
        <v>87</v>
      </c>
      <c r="C9" s="56"/>
      <c r="D9" s="56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8">
        <f>AA10+AA19+AA24+AA28+AA53+AA60+AA77+AA81+AA87+AA134+AA144+AA169</f>
        <v>2030905011.0599997</v>
      </c>
    </row>
    <row r="10" spans="2:27" ht="28.5">
      <c r="B10" s="32" t="s">
        <v>86</v>
      </c>
      <c r="C10" s="10" t="s">
        <v>85</v>
      </c>
      <c r="D10" s="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2">
        <f>AA11+AA13+AA14+AA16+AA15</f>
        <v>2176006.53</v>
      </c>
    </row>
    <row r="11" spans="1:37" ht="35.25" customHeight="1">
      <c r="A11" s="13" t="s">
        <v>3</v>
      </c>
      <c r="B11" s="33" t="s">
        <v>4</v>
      </c>
      <c r="C11" s="14" t="s">
        <v>85</v>
      </c>
      <c r="D11" s="15" t="s">
        <v>102</v>
      </c>
      <c r="E11" s="15"/>
      <c r="F11" s="15"/>
      <c r="G11" s="16"/>
      <c r="H11" s="15"/>
      <c r="I11" s="15"/>
      <c r="J11" s="15"/>
      <c r="K11" s="15"/>
      <c r="L11" s="15"/>
      <c r="M11" s="15"/>
      <c r="N11" s="15"/>
      <c r="O11" s="15"/>
      <c r="P11" s="17">
        <v>0</v>
      </c>
      <c r="Q11" s="17">
        <v>0</v>
      </c>
      <c r="R11" s="17">
        <v>500000</v>
      </c>
      <c r="S11" s="17">
        <v>500000</v>
      </c>
      <c r="T11" s="17">
        <v>500000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585502.03</v>
      </c>
      <c r="AA11" s="18">
        <v>618582.03</v>
      </c>
      <c r="AB11" s="19">
        <v>0</v>
      </c>
      <c r="AC11" s="19">
        <v>585502.03</v>
      </c>
      <c r="AD11" s="19">
        <v>585502.03</v>
      </c>
      <c r="AE11" s="19">
        <v>585502.03</v>
      </c>
      <c r="AF11" s="19">
        <v>-85502.03</v>
      </c>
      <c r="AG11" s="20">
        <v>1.17100406</v>
      </c>
      <c r="AH11" s="19">
        <v>-85502.03</v>
      </c>
      <c r="AI11" s="20">
        <v>1.17100406</v>
      </c>
      <c r="AJ11" s="19">
        <v>0</v>
      </c>
      <c r="AK11" s="20"/>
    </row>
    <row r="12" spans="1:37" ht="31.5" customHeight="1" hidden="1">
      <c r="A12" s="13" t="s">
        <v>5</v>
      </c>
      <c r="B12" s="34" t="s">
        <v>6</v>
      </c>
      <c r="C12" s="21" t="s">
        <v>85</v>
      </c>
      <c r="D12" s="13" t="s">
        <v>103</v>
      </c>
      <c r="E12" s="13"/>
      <c r="F12" s="13"/>
      <c r="G12" s="22"/>
      <c r="H12" s="13"/>
      <c r="I12" s="13"/>
      <c r="J12" s="13"/>
      <c r="K12" s="13"/>
      <c r="L12" s="13"/>
      <c r="M12" s="13"/>
      <c r="N12" s="13"/>
      <c r="O12" s="13"/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21683.1</v>
      </c>
      <c r="AA12" s="23">
        <v>0</v>
      </c>
      <c r="AB12" s="19">
        <v>0</v>
      </c>
      <c r="AC12" s="19">
        <v>21683.1</v>
      </c>
      <c r="AD12" s="19">
        <v>21683.1</v>
      </c>
      <c r="AE12" s="19">
        <v>21683.1</v>
      </c>
      <c r="AF12" s="19">
        <v>-21683.1</v>
      </c>
      <c r="AG12" s="20"/>
      <c r="AH12" s="19">
        <v>-21683.1</v>
      </c>
      <c r="AI12" s="20"/>
      <c r="AJ12" s="19">
        <v>0</v>
      </c>
      <c r="AK12" s="20"/>
    </row>
    <row r="13" spans="1:37" ht="30" customHeight="1">
      <c r="A13" s="13" t="s">
        <v>8</v>
      </c>
      <c r="B13" s="34" t="s">
        <v>7</v>
      </c>
      <c r="C13" s="21" t="s">
        <v>85</v>
      </c>
      <c r="D13" s="13" t="s">
        <v>88</v>
      </c>
      <c r="E13" s="13"/>
      <c r="F13" s="13"/>
      <c r="G13" s="22"/>
      <c r="H13" s="13"/>
      <c r="I13" s="13"/>
      <c r="J13" s="13"/>
      <c r="K13" s="13"/>
      <c r="L13" s="13"/>
      <c r="M13" s="13"/>
      <c r="N13" s="13"/>
      <c r="O13" s="13"/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1609518.27</v>
      </c>
      <c r="AA13" s="23">
        <v>457908.26</v>
      </c>
      <c r="AB13" s="19">
        <v>0</v>
      </c>
      <c r="AC13" s="19">
        <v>1609518.27</v>
      </c>
      <c r="AD13" s="19">
        <v>1609518.27</v>
      </c>
      <c r="AE13" s="19">
        <v>1609518.27</v>
      </c>
      <c r="AF13" s="19">
        <v>-1609518.27</v>
      </c>
      <c r="AG13" s="20"/>
      <c r="AH13" s="19">
        <v>-1609518.27</v>
      </c>
      <c r="AI13" s="20"/>
      <c r="AJ13" s="19">
        <v>0</v>
      </c>
      <c r="AK13" s="20"/>
    </row>
    <row r="14" spans="1:37" ht="32.25" customHeight="1">
      <c r="A14" s="13" t="s">
        <v>10</v>
      </c>
      <c r="B14" s="34" t="s">
        <v>9</v>
      </c>
      <c r="C14" s="21" t="s">
        <v>85</v>
      </c>
      <c r="D14" s="13" t="s">
        <v>89</v>
      </c>
      <c r="E14" s="13"/>
      <c r="F14" s="13"/>
      <c r="G14" s="22"/>
      <c r="H14" s="13"/>
      <c r="I14" s="13"/>
      <c r="J14" s="13"/>
      <c r="K14" s="13"/>
      <c r="L14" s="13"/>
      <c r="M14" s="13"/>
      <c r="N14" s="13"/>
      <c r="O14" s="13"/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765241.56</v>
      </c>
      <c r="AA14" s="23">
        <v>275466.93</v>
      </c>
      <c r="AB14" s="19">
        <v>0</v>
      </c>
      <c r="AC14" s="19">
        <v>765241.56</v>
      </c>
      <c r="AD14" s="19">
        <v>765241.56</v>
      </c>
      <c r="AE14" s="19">
        <v>765241.56</v>
      </c>
      <c r="AF14" s="19">
        <v>-765241.56</v>
      </c>
      <c r="AG14" s="20"/>
      <c r="AH14" s="19">
        <v>-765241.56</v>
      </c>
      <c r="AI14" s="20"/>
      <c r="AJ14" s="19">
        <v>0</v>
      </c>
      <c r="AK14" s="20"/>
    </row>
    <row r="15" spans="1:37" ht="105.75" customHeight="1">
      <c r="A15" s="13"/>
      <c r="B15" s="34" t="s">
        <v>328</v>
      </c>
      <c r="C15" s="21" t="s">
        <v>85</v>
      </c>
      <c r="D15" s="13" t="s">
        <v>329</v>
      </c>
      <c r="E15" s="13"/>
      <c r="F15" s="13"/>
      <c r="G15" s="22"/>
      <c r="H15" s="13"/>
      <c r="I15" s="13"/>
      <c r="J15" s="13"/>
      <c r="K15" s="13"/>
      <c r="L15" s="13"/>
      <c r="M15" s="13"/>
      <c r="N15" s="13"/>
      <c r="O15" s="13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23">
        <v>2289.31</v>
      </c>
      <c r="AB15" s="19"/>
      <c r="AC15" s="19"/>
      <c r="AD15" s="19"/>
      <c r="AE15" s="19"/>
      <c r="AF15" s="19"/>
      <c r="AG15" s="20"/>
      <c r="AH15" s="19"/>
      <c r="AI15" s="20"/>
      <c r="AJ15" s="19"/>
      <c r="AK15" s="20"/>
    </row>
    <row r="16" spans="1:37" ht="152.25" customHeight="1">
      <c r="A16" s="13"/>
      <c r="B16" s="90" t="s">
        <v>327</v>
      </c>
      <c r="C16" s="21" t="s">
        <v>85</v>
      </c>
      <c r="D16" s="13" t="s">
        <v>239</v>
      </c>
      <c r="E16" s="13"/>
      <c r="F16" s="13"/>
      <c r="G16" s="22"/>
      <c r="H16" s="13"/>
      <c r="I16" s="13"/>
      <c r="J16" s="13"/>
      <c r="K16" s="13"/>
      <c r="L16" s="13"/>
      <c r="M16" s="13"/>
      <c r="N16" s="13"/>
      <c r="O16" s="13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23">
        <v>821760</v>
      </c>
      <c r="AB16" s="19"/>
      <c r="AC16" s="19"/>
      <c r="AD16" s="19"/>
      <c r="AE16" s="19"/>
      <c r="AF16" s="19"/>
      <c r="AG16" s="20"/>
      <c r="AH16" s="19"/>
      <c r="AI16" s="20"/>
      <c r="AJ16" s="19"/>
      <c r="AK16" s="20"/>
    </row>
    <row r="17" spans="1:37" ht="0.75" customHeight="1">
      <c r="A17" s="13"/>
      <c r="B17" s="35" t="s">
        <v>211</v>
      </c>
      <c r="C17" s="24" t="s">
        <v>210</v>
      </c>
      <c r="D17" s="25"/>
      <c r="E17" s="25"/>
      <c r="F17" s="25"/>
      <c r="G17" s="26"/>
      <c r="H17" s="25"/>
      <c r="I17" s="25"/>
      <c r="J17" s="25"/>
      <c r="K17" s="25"/>
      <c r="L17" s="25"/>
      <c r="M17" s="25"/>
      <c r="N17" s="25"/>
      <c r="O17" s="25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27">
        <f>AA18</f>
        <v>0</v>
      </c>
      <c r="AB17" s="19"/>
      <c r="AC17" s="19"/>
      <c r="AD17" s="19"/>
      <c r="AE17" s="19"/>
      <c r="AF17" s="19"/>
      <c r="AG17" s="20"/>
      <c r="AH17" s="19"/>
      <c r="AI17" s="20"/>
      <c r="AJ17" s="19"/>
      <c r="AK17" s="20"/>
    </row>
    <row r="18" spans="1:37" ht="49.5" customHeight="1" hidden="1">
      <c r="A18" s="13" t="s">
        <v>12</v>
      </c>
      <c r="B18" s="34" t="s">
        <v>11</v>
      </c>
      <c r="C18" s="21" t="s">
        <v>210</v>
      </c>
      <c r="D18" s="13" t="s">
        <v>104</v>
      </c>
      <c r="E18" s="13"/>
      <c r="F18" s="13"/>
      <c r="G18" s="22"/>
      <c r="H18" s="13"/>
      <c r="I18" s="13"/>
      <c r="J18" s="13"/>
      <c r="K18" s="13"/>
      <c r="L18" s="13"/>
      <c r="M18" s="13"/>
      <c r="N18" s="13"/>
      <c r="O18" s="13"/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22000</v>
      </c>
      <c r="AA18" s="23">
        <v>0</v>
      </c>
      <c r="AB18" s="19">
        <v>0</v>
      </c>
      <c r="AC18" s="19">
        <v>22000</v>
      </c>
      <c r="AD18" s="19">
        <v>22000</v>
      </c>
      <c r="AE18" s="19">
        <v>22000</v>
      </c>
      <c r="AF18" s="19">
        <v>-22000</v>
      </c>
      <c r="AG18" s="20"/>
      <c r="AH18" s="19">
        <v>-22000</v>
      </c>
      <c r="AI18" s="20"/>
      <c r="AJ18" s="19">
        <v>0</v>
      </c>
      <c r="AK18" s="20"/>
    </row>
    <row r="19" spans="1:37" ht="16.5" customHeight="1">
      <c r="A19" s="13"/>
      <c r="B19" s="35" t="s">
        <v>90</v>
      </c>
      <c r="C19" s="24" t="s">
        <v>91</v>
      </c>
      <c r="D19" s="25"/>
      <c r="E19" s="25"/>
      <c r="F19" s="25"/>
      <c r="G19" s="26"/>
      <c r="H19" s="25"/>
      <c r="I19" s="25"/>
      <c r="J19" s="25"/>
      <c r="K19" s="25"/>
      <c r="L19" s="25"/>
      <c r="M19" s="25"/>
      <c r="N19" s="25"/>
      <c r="O19" s="25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27">
        <f>AA20+AA21+AA22+AA23</f>
        <v>7783589.279999999</v>
      </c>
      <c r="AB19" s="19"/>
      <c r="AC19" s="19"/>
      <c r="AD19" s="19"/>
      <c r="AE19" s="19"/>
      <c r="AF19" s="19"/>
      <c r="AG19" s="20"/>
      <c r="AH19" s="19"/>
      <c r="AI19" s="20"/>
      <c r="AJ19" s="19"/>
      <c r="AK19" s="20"/>
    </row>
    <row r="20" spans="1:37" ht="90" customHeight="1">
      <c r="A20" s="13" t="s">
        <v>13</v>
      </c>
      <c r="B20" s="34" t="s">
        <v>14</v>
      </c>
      <c r="C20" s="21" t="s">
        <v>91</v>
      </c>
      <c r="D20" s="13" t="s">
        <v>92</v>
      </c>
      <c r="E20" s="13"/>
      <c r="F20" s="13"/>
      <c r="G20" s="22"/>
      <c r="H20" s="13"/>
      <c r="I20" s="13"/>
      <c r="J20" s="13"/>
      <c r="K20" s="13"/>
      <c r="L20" s="13"/>
      <c r="M20" s="13"/>
      <c r="N20" s="13"/>
      <c r="O20" s="13"/>
      <c r="P20" s="19">
        <v>0</v>
      </c>
      <c r="Q20" s="19">
        <v>0</v>
      </c>
      <c r="R20" s="19">
        <v>2648989</v>
      </c>
      <c r="S20" s="19">
        <v>2648989</v>
      </c>
      <c r="T20" s="19">
        <v>2648989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1668947.23</v>
      </c>
      <c r="AA20" s="23">
        <v>3593368.6</v>
      </c>
      <c r="AB20" s="19">
        <v>0</v>
      </c>
      <c r="AC20" s="19">
        <v>1668947.23</v>
      </c>
      <c r="AD20" s="19">
        <v>1668947.23</v>
      </c>
      <c r="AE20" s="19">
        <v>1668947.23</v>
      </c>
      <c r="AF20" s="19">
        <v>980041.77</v>
      </c>
      <c r="AG20" s="20">
        <v>0.630031770611354</v>
      </c>
      <c r="AH20" s="19">
        <v>980041.77</v>
      </c>
      <c r="AI20" s="20">
        <v>0.630031770611354</v>
      </c>
      <c r="AJ20" s="19">
        <v>0</v>
      </c>
      <c r="AK20" s="20"/>
    </row>
    <row r="21" spans="1:37" ht="108" customHeight="1">
      <c r="A21" s="13" t="s">
        <v>15</v>
      </c>
      <c r="B21" s="34" t="s">
        <v>16</v>
      </c>
      <c r="C21" s="21" t="s">
        <v>91</v>
      </c>
      <c r="D21" s="13" t="s">
        <v>93</v>
      </c>
      <c r="E21" s="13"/>
      <c r="F21" s="13"/>
      <c r="G21" s="22"/>
      <c r="H21" s="13"/>
      <c r="I21" s="13"/>
      <c r="J21" s="13"/>
      <c r="K21" s="13"/>
      <c r="L21" s="13"/>
      <c r="M21" s="13"/>
      <c r="N21" s="13"/>
      <c r="O21" s="13"/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37593.24</v>
      </c>
      <c r="AA21" s="23">
        <v>25271.2</v>
      </c>
      <c r="AB21" s="19">
        <v>0</v>
      </c>
      <c r="AC21" s="19">
        <v>37593.24</v>
      </c>
      <c r="AD21" s="19">
        <v>37593.24</v>
      </c>
      <c r="AE21" s="19">
        <v>37593.24</v>
      </c>
      <c r="AF21" s="19">
        <v>-37593.24</v>
      </c>
      <c r="AG21" s="20"/>
      <c r="AH21" s="19">
        <v>-37593.24</v>
      </c>
      <c r="AI21" s="20"/>
      <c r="AJ21" s="19">
        <v>0</v>
      </c>
      <c r="AK21" s="20"/>
    </row>
    <row r="22" spans="1:37" ht="91.5" customHeight="1">
      <c r="A22" s="13" t="s">
        <v>17</v>
      </c>
      <c r="B22" s="34" t="s">
        <v>18</v>
      </c>
      <c r="C22" s="21" t="s">
        <v>91</v>
      </c>
      <c r="D22" s="13" t="s">
        <v>94</v>
      </c>
      <c r="E22" s="13"/>
      <c r="F22" s="13"/>
      <c r="G22" s="22"/>
      <c r="H22" s="13"/>
      <c r="I22" s="13"/>
      <c r="J22" s="13"/>
      <c r="K22" s="13"/>
      <c r="L22" s="13"/>
      <c r="M22" s="13"/>
      <c r="N22" s="13"/>
      <c r="O22" s="13"/>
      <c r="P22" s="19">
        <v>0</v>
      </c>
      <c r="Q22" s="19">
        <v>0</v>
      </c>
      <c r="R22" s="19">
        <v>2648989</v>
      </c>
      <c r="S22" s="19">
        <v>2648989</v>
      </c>
      <c r="T22" s="19">
        <v>2648989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2859098.71</v>
      </c>
      <c r="AA22" s="23">
        <v>4777711.06</v>
      </c>
      <c r="AB22" s="19">
        <v>0</v>
      </c>
      <c r="AC22" s="19">
        <v>2859098.71</v>
      </c>
      <c r="AD22" s="19">
        <v>2859098.71</v>
      </c>
      <c r="AE22" s="19">
        <v>2859098.71</v>
      </c>
      <c r="AF22" s="19">
        <v>-210109.71</v>
      </c>
      <c r="AG22" s="20">
        <v>1.0793169431809646</v>
      </c>
      <c r="AH22" s="19">
        <v>-210109.71</v>
      </c>
      <c r="AI22" s="20">
        <v>1.0793169431809646</v>
      </c>
      <c r="AJ22" s="19">
        <v>0</v>
      </c>
      <c r="AK22" s="20"/>
    </row>
    <row r="23" spans="1:37" ht="88.5" customHeight="1">
      <c r="A23" s="13" t="s">
        <v>19</v>
      </c>
      <c r="B23" s="34" t="s">
        <v>20</v>
      </c>
      <c r="C23" s="21" t="s">
        <v>91</v>
      </c>
      <c r="D23" s="13" t="s">
        <v>95</v>
      </c>
      <c r="E23" s="13"/>
      <c r="F23" s="13"/>
      <c r="G23" s="22"/>
      <c r="H23" s="13"/>
      <c r="I23" s="13"/>
      <c r="J23" s="13"/>
      <c r="K23" s="13"/>
      <c r="L23" s="13"/>
      <c r="M23" s="13"/>
      <c r="N23" s="13"/>
      <c r="O23" s="13"/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-143616.59</v>
      </c>
      <c r="AA23" s="23">
        <v>-612761.58</v>
      </c>
      <c r="AB23" s="19">
        <v>0</v>
      </c>
      <c r="AC23" s="19">
        <v>-143616.59</v>
      </c>
      <c r="AD23" s="19">
        <v>-143616.59</v>
      </c>
      <c r="AE23" s="19">
        <v>-143616.59</v>
      </c>
      <c r="AF23" s="19">
        <v>143616.59</v>
      </c>
      <c r="AG23" s="20"/>
      <c r="AH23" s="19">
        <v>143616.59</v>
      </c>
      <c r="AI23" s="20"/>
      <c r="AJ23" s="19">
        <v>0</v>
      </c>
      <c r="AK23" s="20"/>
    </row>
    <row r="24" spans="1:37" ht="33" customHeight="1">
      <c r="A24" s="13"/>
      <c r="B24" s="35" t="s">
        <v>96</v>
      </c>
      <c r="C24" s="24" t="s">
        <v>97</v>
      </c>
      <c r="D24" s="25"/>
      <c r="E24" s="25"/>
      <c r="F24" s="25"/>
      <c r="G24" s="26"/>
      <c r="H24" s="25"/>
      <c r="I24" s="25"/>
      <c r="J24" s="25"/>
      <c r="K24" s="25"/>
      <c r="L24" s="25"/>
      <c r="M24" s="25"/>
      <c r="N24" s="25"/>
      <c r="O24" s="25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27">
        <f>AA25</f>
        <v>1279.57</v>
      </c>
      <c r="AB24" s="19"/>
      <c r="AC24" s="19"/>
      <c r="AD24" s="19"/>
      <c r="AE24" s="19"/>
      <c r="AF24" s="19"/>
      <c r="AG24" s="20"/>
      <c r="AH24" s="19"/>
      <c r="AI24" s="20"/>
      <c r="AJ24" s="19"/>
      <c r="AK24" s="20"/>
    </row>
    <row r="25" spans="1:37" ht="79.5" customHeight="1">
      <c r="A25" s="13"/>
      <c r="B25" s="34" t="s">
        <v>328</v>
      </c>
      <c r="C25" s="21" t="s">
        <v>97</v>
      </c>
      <c r="D25" s="13" t="s">
        <v>329</v>
      </c>
      <c r="E25" s="25"/>
      <c r="F25" s="25"/>
      <c r="G25" s="26"/>
      <c r="H25" s="25"/>
      <c r="I25" s="25"/>
      <c r="J25" s="25"/>
      <c r="K25" s="25"/>
      <c r="L25" s="25"/>
      <c r="M25" s="25"/>
      <c r="N25" s="25"/>
      <c r="O25" s="25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23">
        <v>1279.57</v>
      </c>
      <c r="AB25" s="19"/>
      <c r="AC25" s="19"/>
      <c r="AD25" s="19"/>
      <c r="AE25" s="19"/>
      <c r="AF25" s="19"/>
      <c r="AG25" s="20"/>
      <c r="AH25" s="19"/>
      <c r="AI25" s="20"/>
      <c r="AJ25" s="19"/>
      <c r="AK25" s="20"/>
    </row>
    <row r="26" spans="1:37" ht="0.75" customHeight="1">
      <c r="A26" s="13"/>
      <c r="B26" s="35" t="s">
        <v>98</v>
      </c>
      <c r="C26" s="24" t="s">
        <v>99</v>
      </c>
      <c r="D26" s="25"/>
      <c r="E26" s="25"/>
      <c r="F26" s="25"/>
      <c r="G26" s="26"/>
      <c r="H26" s="25"/>
      <c r="I26" s="25"/>
      <c r="J26" s="25"/>
      <c r="K26" s="25"/>
      <c r="L26" s="25"/>
      <c r="M26" s="25"/>
      <c r="N26" s="25"/>
      <c r="O26" s="25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27">
        <f>AA27</f>
        <v>0</v>
      </c>
      <c r="AB26" s="19"/>
      <c r="AC26" s="19"/>
      <c r="AD26" s="19"/>
      <c r="AE26" s="19"/>
      <c r="AF26" s="19"/>
      <c r="AG26" s="20"/>
      <c r="AH26" s="19"/>
      <c r="AI26" s="20"/>
      <c r="AJ26" s="19"/>
      <c r="AK26" s="20"/>
    </row>
    <row r="27" spans="1:37" ht="49.5" customHeight="1" hidden="1">
      <c r="A27" s="13" t="s">
        <v>21</v>
      </c>
      <c r="B27" s="34" t="s">
        <v>11</v>
      </c>
      <c r="C27" s="21" t="s">
        <v>99</v>
      </c>
      <c r="D27" s="13" t="s">
        <v>104</v>
      </c>
      <c r="E27" s="13"/>
      <c r="F27" s="13"/>
      <c r="G27" s="22"/>
      <c r="H27" s="13"/>
      <c r="I27" s="13"/>
      <c r="J27" s="13"/>
      <c r="K27" s="13"/>
      <c r="L27" s="13"/>
      <c r="M27" s="13"/>
      <c r="N27" s="13"/>
      <c r="O27" s="13"/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24000</v>
      </c>
      <c r="AA27" s="23">
        <v>0</v>
      </c>
      <c r="AB27" s="19">
        <v>0</v>
      </c>
      <c r="AC27" s="19">
        <v>24000</v>
      </c>
      <c r="AD27" s="19">
        <v>24000</v>
      </c>
      <c r="AE27" s="19">
        <v>24000</v>
      </c>
      <c r="AF27" s="19">
        <v>-24000</v>
      </c>
      <c r="AG27" s="20"/>
      <c r="AH27" s="19">
        <v>-24000</v>
      </c>
      <c r="AI27" s="20"/>
      <c r="AJ27" s="19">
        <v>0</v>
      </c>
      <c r="AK27" s="20"/>
    </row>
    <row r="28" spans="1:37" ht="18" customHeight="1">
      <c r="A28" s="13"/>
      <c r="B28" s="35" t="s">
        <v>100</v>
      </c>
      <c r="C28" s="24" t="s">
        <v>101</v>
      </c>
      <c r="D28" s="25"/>
      <c r="E28" s="25"/>
      <c r="F28" s="25"/>
      <c r="G28" s="26"/>
      <c r="H28" s="25"/>
      <c r="I28" s="25"/>
      <c r="J28" s="25"/>
      <c r="K28" s="25"/>
      <c r="L28" s="25"/>
      <c r="M28" s="25"/>
      <c r="N28" s="25"/>
      <c r="O28" s="25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27">
        <f>AA29+AA30+AA31+AA32+AA34+AA35+AA36+AA37+AA38+AA40+AA41+AA42+AA44+AA46+AA47+AA49+AA50+AA51+AA52+AA33+AA45</f>
        <v>418026861.1399999</v>
      </c>
      <c r="AB28" s="19"/>
      <c r="AC28" s="19"/>
      <c r="AD28" s="19"/>
      <c r="AE28" s="19"/>
      <c r="AF28" s="19"/>
      <c r="AG28" s="20"/>
      <c r="AH28" s="19"/>
      <c r="AI28" s="20"/>
      <c r="AJ28" s="19"/>
      <c r="AK28" s="20"/>
    </row>
    <row r="29" spans="1:37" ht="93.75" customHeight="1">
      <c r="A29" s="13" t="s">
        <v>22</v>
      </c>
      <c r="B29" s="34" t="s">
        <v>23</v>
      </c>
      <c r="C29" s="21" t="s">
        <v>101</v>
      </c>
      <c r="D29" s="13" t="s">
        <v>105</v>
      </c>
      <c r="E29" s="13"/>
      <c r="F29" s="13"/>
      <c r="G29" s="22"/>
      <c r="H29" s="13"/>
      <c r="I29" s="13"/>
      <c r="J29" s="13"/>
      <c r="K29" s="13"/>
      <c r="L29" s="13"/>
      <c r="M29" s="13"/>
      <c r="N29" s="13"/>
      <c r="O29" s="13"/>
      <c r="P29" s="19">
        <v>0</v>
      </c>
      <c r="Q29" s="19">
        <v>231097900</v>
      </c>
      <c r="R29" s="19">
        <v>-2000000</v>
      </c>
      <c r="S29" s="19">
        <v>229097900</v>
      </c>
      <c r="T29" s="19">
        <v>229097900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234607042.45</v>
      </c>
      <c r="AA29" s="23">
        <v>340164325.2</v>
      </c>
      <c r="AB29" s="19">
        <v>0</v>
      </c>
      <c r="AC29" s="19">
        <v>234607042.45</v>
      </c>
      <c r="AD29" s="19">
        <v>234607042.45</v>
      </c>
      <c r="AE29" s="19">
        <v>234607042.45</v>
      </c>
      <c r="AF29" s="19">
        <v>-5509142.45</v>
      </c>
      <c r="AG29" s="20">
        <v>1.0240471102092161</v>
      </c>
      <c r="AH29" s="19">
        <v>-5509142.45</v>
      </c>
      <c r="AI29" s="20">
        <v>1.0240471102092161</v>
      </c>
      <c r="AJ29" s="19">
        <v>0</v>
      </c>
      <c r="AK29" s="20"/>
    </row>
    <row r="30" spans="1:37" ht="121.5" customHeight="1">
      <c r="A30" s="13" t="s">
        <v>24</v>
      </c>
      <c r="B30" s="34" t="s">
        <v>25</v>
      </c>
      <c r="C30" s="21" t="s">
        <v>101</v>
      </c>
      <c r="D30" s="13" t="s">
        <v>106</v>
      </c>
      <c r="E30" s="13"/>
      <c r="F30" s="13"/>
      <c r="G30" s="22"/>
      <c r="H30" s="13"/>
      <c r="I30" s="13"/>
      <c r="J30" s="13"/>
      <c r="K30" s="13"/>
      <c r="L30" s="13"/>
      <c r="M30" s="13"/>
      <c r="N30" s="13"/>
      <c r="O30" s="13"/>
      <c r="P30" s="19">
        <v>0</v>
      </c>
      <c r="Q30" s="19">
        <v>3000000</v>
      </c>
      <c r="R30" s="19">
        <v>-1000000</v>
      </c>
      <c r="S30" s="19">
        <v>2000000</v>
      </c>
      <c r="T30" s="19">
        <v>2000000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1316146.22</v>
      </c>
      <c r="AA30" s="23">
        <v>1092348.53</v>
      </c>
      <c r="AB30" s="19">
        <v>0</v>
      </c>
      <c r="AC30" s="19">
        <v>1316146.22</v>
      </c>
      <c r="AD30" s="19">
        <v>1316146.22</v>
      </c>
      <c r="AE30" s="19">
        <v>1316146.22</v>
      </c>
      <c r="AF30" s="19">
        <v>683853.78</v>
      </c>
      <c r="AG30" s="20">
        <v>0.65807311</v>
      </c>
      <c r="AH30" s="19">
        <v>683853.78</v>
      </c>
      <c r="AI30" s="20">
        <v>0.65807311</v>
      </c>
      <c r="AJ30" s="19">
        <v>0</v>
      </c>
      <c r="AK30" s="20"/>
    </row>
    <row r="31" spans="1:37" ht="45.75" customHeight="1">
      <c r="A31" s="13" t="s">
        <v>26</v>
      </c>
      <c r="B31" s="34" t="s">
        <v>27</v>
      </c>
      <c r="C31" s="21" t="s">
        <v>101</v>
      </c>
      <c r="D31" s="13" t="s">
        <v>107</v>
      </c>
      <c r="E31" s="13"/>
      <c r="F31" s="13"/>
      <c r="G31" s="22"/>
      <c r="H31" s="13"/>
      <c r="I31" s="13"/>
      <c r="J31" s="13"/>
      <c r="K31" s="13"/>
      <c r="L31" s="13"/>
      <c r="M31" s="13"/>
      <c r="N31" s="13"/>
      <c r="O31" s="13"/>
      <c r="P31" s="19">
        <v>0</v>
      </c>
      <c r="Q31" s="19">
        <v>5000000</v>
      </c>
      <c r="R31" s="19">
        <v>-2000000</v>
      </c>
      <c r="S31" s="19">
        <v>3000000</v>
      </c>
      <c r="T31" s="19">
        <v>3000000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1338450.51</v>
      </c>
      <c r="AA31" s="23">
        <v>4715475.47</v>
      </c>
      <c r="AB31" s="19">
        <v>0</v>
      </c>
      <c r="AC31" s="19">
        <v>1338450.51</v>
      </c>
      <c r="AD31" s="19">
        <v>1338450.51</v>
      </c>
      <c r="AE31" s="19">
        <v>1338450.51</v>
      </c>
      <c r="AF31" s="19">
        <v>1661549.49</v>
      </c>
      <c r="AG31" s="20">
        <v>0.44615017</v>
      </c>
      <c r="AH31" s="19">
        <v>1661549.49</v>
      </c>
      <c r="AI31" s="20">
        <v>0.44615017</v>
      </c>
      <c r="AJ31" s="19">
        <v>0</v>
      </c>
      <c r="AK31" s="20"/>
    </row>
    <row r="32" spans="1:37" ht="110.25" customHeight="1">
      <c r="A32" s="13"/>
      <c r="B32" s="34" t="s">
        <v>149</v>
      </c>
      <c r="C32" s="21" t="s">
        <v>101</v>
      </c>
      <c r="D32" s="13" t="s">
        <v>148</v>
      </c>
      <c r="E32" s="13"/>
      <c r="F32" s="13"/>
      <c r="G32" s="22"/>
      <c r="H32" s="13"/>
      <c r="I32" s="13"/>
      <c r="J32" s="13"/>
      <c r="K32" s="13"/>
      <c r="L32" s="13"/>
      <c r="M32" s="13"/>
      <c r="N32" s="13"/>
      <c r="O32" s="13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23">
        <v>68841.08</v>
      </c>
      <c r="AB32" s="19"/>
      <c r="AC32" s="19"/>
      <c r="AD32" s="19"/>
      <c r="AE32" s="19"/>
      <c r="AF32" s="19"/>
      <c r="AG32" s="20"/>
      <c r="AH32" s="19"/>
      <c r="AI32" s="20"/>
      <c r="AJ32" s="19"/>
      <c r="AK32" s="20"/>
    </row>
    <row r="33" spans="1:37" ht="110.25" customHeight="1">
      <c r="A33" s="13"/>
      <c r="B33" s="34" t="s">
        <v>331</v>
      </c>
      <c r="C33" s="21" t="s">
        <v>101</v>
      </c>
      <c r="D33" s="13" t="s">
        <v>330</v>
      </c>
      <c r="E33" s="13"/>
      <c r="F33" s="13"/>
      <c r="G33" s="22"/>
      <c r="H33" s="13"/>
      <c r="I33" s="13"/>
      <c r="J33" s="13"/>
      <c r="K33" s="13"/>
      <c r="L33" s="13"/>
      <c r="M33" s="13"/>
      <c r="N33" s="13"/>
      <c r="O33" s="13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23">
        <v>2428638.5</v>
      </c>
      <c r="AB33" s="19"/>
      <c r="AC33" s="19"/>
      <c r="AD33" s="19"/>
      <c r="AE33" s="19"/>
      <c r="AF33" s="19"/>
      <c r="AG33" s="20"/>
      <c r="AH33" s="19"/>
      <c r="AI33" s="20"/>
      <c r="AJ33" s="19"/>
      <c r="AK33" s="20"/>
    </row>
    <row r="34" spans="1:37" ht="48" customHeight="1">
      <c r="A34" s="13"/>
      <c r="B34" s="34" t="s">
        <v>242</v>
      </c>
      <c r="C34" s="21" t="s">
        <v>101</v>
      </c>
      <c r="D34" s="13" t="s">
        <v>241</v>
      </c>
      <c r="E34" s="13"/>
      <c r="F34" s="13"/>
      <c r="G34" s="22"/>
      <c r="H34" s="13"/>
      <c r="I34" s="13"/>
      <c r="J34" s="13"/>
      <c r="K34" s="13"/>
      <c r="L34" s="13"/>
      <c r="M34" s="13"/>
      <c r="N34" s="13"/>
      <c r="O34" s="13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23">
        <v>22925106.7</v>
      </c>
      <c r="AB34" s="19"/>
      <c r="AC34" s="19"/>
      <c r="AD34" s="19"/>
      <c r="AE34" s="19"/>
      <c r="AF34" s="19"/>
      <c r="AG34" s="20"/>
      <c r="AH34" s="19"/>
      <c r="AI34" s="20"/>
      <c r="AJ34" s="19"/>
      <c r="AK34" s="20"/>
    </row>
    <row r="35" spans="1:37" ht="48" customHeight="1">
      <c r="A35" s="13"/>
      <c r="B35" s="34" t="s">
        <v>244</v>
      </c>
      <c r="C35" s="21" t="s">
        <v>101</v>
      </c>
      <c r="D35" s="13" t="s">
        <v>243</v>
      </c>
      <c r="E35" s="13"/>
      <c r="F35" s="13"/>
      <c r="G35" s="22"/>
      <c r="H35" s="13"/>
      <c r="I35" s="13"/>
      <c r="J35" s="13"/>
      <c r="K35" s="13"/>
      <c r="L35" s="13"/>
      <c r="M35" s="13"/>
      <c r="N35" s="13"/>
      <c r="O35" s="13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23">
        <v>17020091.65</v>
      </c>
      <c r="AB35" s="19"/>
      <c r="AC35" s="19"/>
      <c r="AD35" s="19"/>
      <c r="AE35" s="19"/>
      <c r="AF35" s="19"/>
      <c r="AG35" s="20"/>
      <c r="AH35" s="19"/>
      <c r="AI35" s="20"/>
      <c r="AJ35" s="19"/>
      <c r="AK35" s="20"/>
    </row>
    <row r="36" spans="1:37" ht="32.25" customHeight="1">
      <c r="A36" s="13" t="s">
        <v>28</v>
      </c>
      <c r="B36" s="34" t="s">
        <v>29</v>
      </c>
      <c r="C36" s="21" t="s">
        <v>101</v>
      </c>
      <c r="D36" s="13" t="s">
        <v>108</v>
      </c>
      <c r="E36" s="13"/>
      <c r="F36" s="13"/>
      <c r="G36" s="22"/>
      <c r="H36" s="13"/>
      <c r="I36" s="13"/>
      <c r="J36" s="13"/>
      <c r="K36" s="13"/>
      <c r="L36" s="13"/>
      <c r="M36" s="13"/>
      <c r="N36" s="13"/>
      <c r="O36" s="13"/>
      <c r="P36" s="19">
        <v>0</v>
      </c>
      <c r="Q36" s="19">
        <v>18596800</v>
      </c>
      <c r="R36" s="19">
        <v>700000</v>
      </c>
      <c r="S36" s="19">
        <v>19296800</v>
      </c>
      <c r="T36" s="19">
        <v>19296800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19947735.74</v>
      </c>
      <c r="AA36" s="23">
        <v>4201143.58</v>
      </c>
      <c r="AB36" s="19">
        <v>0</v>
      </c>
      <c r="AC36" s="19">
        <v>19947735.74</v>
      </c>
      <c r="AD36" s="19">
        <v>19947735.74</v>
      </c>
      <c r="AE36" s="19">
        <v>19947735.74</v>
      </c>
      <c r="AF36" s="19">
        <v>-650935.74</v>
      </c>
      <c r="AG36" s="20">
        <v>1.0337328334231581</v>
      </c>
      <c r="AH36" s="19">
        <v>-650935.74</v>
      </c>
      <c r="AI36" s="20">
        <v>1.0337328334231581</v>
      </c>
      <c r="AJ36" s="19">
        <v>0</v>
      </c>
      <c r="AK36" s="20"/>
    </row>
    <row r="37" spans="1:37" ht="20.25" customHeight="1">
      <c r="A37" s="13" t="s">
        <v>30</v>
      </c>
      <c r="B37" s="34" t="s">
        <v>31</v>
      </c>
      <c r="C37" s="21" t="s">
        <v>101</v>
      </c>
      <c r="D37" s="13" t="s">
        <v>109</v>
      </c>
      <c r="E37" s="13"/>
      <c r="F37" s="13"/>
      <c r="G37" s="22"/>
      <c r="H37" s="13"/>
      <c r="I37" s="13"/>
      <c r="J37" s="13"/>
      <c r="K37" s="13"/>
      <c r="L37" s="13"/>
      <c r="M37" s="13"/>
      <c r="N37" s="13"/>
      <c r="O37" s="13"/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-692.42</v>
      </c>
      <c r="AA37" s="23">
        <v>-874.56</v>
      </c>
      <c r="AB37" s="19">
        <v>0</v>
      </c>
      <c r="AC37" s="19">
        <v>-692.42</v>
      </c>
      <c r="AD37" s="19">
        <v>-692.42</v>
      </c>
      <c r="AE37" s="19">
        <v>-692.42</v>
      </c>
      <c r="AF37" s="19">
        <v>692.42</v>
      </c>
      <c r="AG37" s="20"/>
      <c r="AH37" s="19">
        <v>692.42</v>
      </c>
      <c r="AI37" s="20"/>
      <c r="AJ37" s="19">
        <v>0</v>
      </c>
      <c r="AK37" s="20"/>
    </row>
    <row r="38" spans="1:37" ht="18.75" customHeight="1">
      <c r="A38" s="13" t="s">
        <v>32</v>
      </c>
      <c r="B38" s="34" t="s">
        <v>33</v>
      </c>
      <c r="C38" s="21" t="s">
        <v>101</v>
      </c>
      <c r="D38" s="13" t="s">
        <v>110</v>
      </c>
      <c r="E38" s="13"/>
      <c r="F38" s="13"/>
      <c r="G38" s="22"/>
      <c r="H38" s="13"/>
      <c r="I38" s="13"/>
      <c r="J38" s="13"/>
      <c r="K38" s="13"/>
      <c r="L38" s="13"/>
      <c r="M38" s="13"/>
      <c r="N38" s="13"/>
      <c r="O38" s="13"/>
      <c r="P38" s="19">
        <v>0</v>
      </c>
      <c r="Q38" s="19">
        <v>495500</v>
      </c>
      <c r="R38" s="19">
        <v>860800</v>
      </c>
      <c r="S38" s="19">
        <v>1356300</v>
      </c>
      <c r="T38" s="19">
        <v>1356300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1385823.52</v>
      </c>
      <c r="AA38" s="23">
        <v>2125508.61</v>
      </c>
      <c r="AB38" s="19">
        <v>0</v>
      </c>
      <c r="AC38" s="19">
        <v>1385823.52</v>
      </c>
      <c r="AD38" s="19">
        <v>1385823.52</v>
      </c>
      <c r="AE38" s="19">
        <v>1385823.52</v>
      </c>
      <c r="AF38" s="19">
        <v>-29523.52</v>
      </c>
      <c r="AG38" s="20">
        <v>1.0217676915136769</v>
      </c>
      <c r="AH38" s="19">
        <v>-29523.52</v>
      </c>
      <c r="AI38" s="20">
        <v>1.0217676915136769</v>
      </c>
      <c r="AJ38" s="19">
        <v>0</v>
      </c>
      <c r="AK38" s="20"/>
    </row>
    <row r="39" spans="1:37" ht="35.25" customHeight="1" hidden="1">
      <c r="A39" s="13" t="s">
        <v>34</v>
      </c>
      <c r="B39" s="34" t="s">
        <v>35</v>
      </c>
      <c r="C39" s="21" t="s">
        <v>101</v>
      </c>
      <c r="D39" s="13" t="s">
        <v>111</v>
      </c>
      <c r="E39" s="13"/>
      <c r="F39" s="13"/>
      <c r="G39" s="22"/>
      <c r="H39" s="13"/>
      <c r="I39" s="13"/>
      <c r="J39" s="13"/>
      <c r="K39" s="13"/>
      <c r="L39" s="13"/>
      <c r="M39" s="13"/>
      <c r="N39" s="13"/>
      <c r="O39" s="13"/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-0.01</v>
      </c>
      <c r="AA39" s="23">
        <v>0</v>
      </c>
      <c r="AB39" s="19">
        <v>0</v>
      </c>
      <c r="AC39" s="19">
        <v>-0.01</v>
      </c>
      <c r="AD39" s="19">
        <v>-0.01</v>
      </c>
      <c r="AE39" s="19">
        <v>-0.01</v>
      </c>
      <c r="AF39" s="19">
        <v>0.01</v>
      </c>
      <c r="AG39" s="20"/>
      <c r="AH39" s="19">
        <v>0.01</v>
      </c>
      <c r="AI39" s="20"/>
      <c r="AJ39" s="19">
        <v>0</v>
      </c>
      <c r="AK39" s="20"/>
    </row>
    <row r="40" spans="1:37" ht="47.25" customHeight="1">
      <c r="A40" s="13" t="s">
        <v>36</v>
      </c>
      <c r="B40" s="34" t="s">
        <v>37</v>
      </c>
      <c r="C40" s="21" t="s">
        <v>101</v>
      </c>
      <c r="D40" s="13" t="s">
        <v>112</v>
      </c>
      <c r="E40" s="13"/>
      <c r="F40" s="13"/>
      <c r="G40" s="22"/>
      <c r="H40" s="13"/>
      <c r="I40" s="13"/>
      <c r="J40" s="13"/>
      <c r="K40" s="13"/>
      <c r="L40" s="13"/>
      <c r="M40" s="13"/>
      <c r="N40" s="13"/>
      <c r="O40" s="13"/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85800</v>
      </c>
      <c r="AA40" s="23">
        <v>10459719.24</v>
      </c>
      <c r="AB40" s="19">
        <v>0</v>
      </c>
      <c r="AC40" s="19">
        <v>85800</v>
      </c>
      <c r="AD40" s="19">
        <v>85800</v>
      </c>
      <c r="AE40" s="19">
        <v>85800</v>
      </c>
      <c r="AF40" s="19">
        <v>-85800</v>
      </c>
      <c r="AG40" s="20"/>
      <c r="AH40" s="19">
        <v>-85800</v>
      </c>
      <c r="AI40" s="20"/>
      <c r="AJ40" s="19">
        <v>0</v>
      </c>
      <c r="AK40" s="20"/>
    </row>
    <row r="41" spans="1:37" ht="17.25" customHeight="1">
      <c r="A41" s="13" t="s">
        <v>38</v>
      </c>
      <c r="B41" s="34" t="s">
        <v>39</v>
      </c>
      <c r="C41" s="21" t="s">
        <v>101</v>
      </c>
      <c r="D41" s="13" t="s">
        <v>113</v>
      </c>
      <c r="E41" s="13"/>
      <c r="F41" s="13"/>
      <c r="G41" s="22"/>
      <c r="H41" s="13"/>
      <c r="I41" s="13"/>
      <c r="J41" s="13"/>
      <c r="K41" s="13"/>
      <c r="L41" s="13"/>
      <c r="M41" s="13"/>
      <c r="N41" s="13"/>
      <c r="O41" s="13"/>
      <c r="P41" s="19">
        <v>0</v>
      </c>
      <c r="Q41" s="19">
        <v>2000000</v>
      </c>
      <c r="R41" s="19">
        <v>-1450000</v>
      </c>
      <c r="S41" s="19">
        <v>550000</v>
      </c>
      <c r="T41" s="19">
        <v>550000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571163.8</v>
      </c>
      <c r="AA41" s="23">
        <v>704373.64</v>
      </c>
      <c r="AB41" s="19">
        <v>0</v>
      </c>
      <c r="AC41" s="19">
        <v>571163.8</v>
      </c>
      <c r="AD41" s="19">
        <v>571163.8</v>
      </c>
      <c r="AE41" s="19">
        <v>571163.8</v>
      </c>
      <c r="AF41" s="19">
        <v>-21163.8</v>
      </c>
      <c r="AG41" s="20">
        <v>1.0384796363636364</v>
      </c>
      <c r="AH41" s="19">
        <v>-21163.8</v>
      </c>
      <c r="AI41" s="20">
        <v>1.0384796363636364</v>
      </c>
      <c r="AJ41" s="19">
        <v>0</v>
      </c>
      <c r="AK41" s="20"/>
    </row>
    <row r="42" spans="1:37" ht="17.25" customHeight="1">
      <c r="A42" s="13" t="s">
        <v>40</v>
      </c>
      <c r="B42" s="34" t="s">
        <v>41</v>
      </c>
      <c r="C42" s="21" t="s">
        <v>101</v>
      </c>
      <c r="D42" s="13" t="s">
        <v>150</v>
      </c>
      <c r="E42" s="13"/>
      <c r="F42" s="13"/>
      <c r="G42" s="22"/>
      <c r="H42" s="13"/>
      <c r="I42" s="13"/>
      <c r="J42" s="13"/>
      <c r="K42" s="13"/>
      <c r="L42" s="13"/>
      <c r="M42" s="13"/>
      <c r="N42" s="13"/>
      <c r="O42" s="13"/>
      <c r="P42" s="19">
        <v>0</v>
      </c>
      <c r="Q42" s="19">
        <v>696800</v>
      </c>
      <c r="R42" s="19">
        <v>1550000</v>
      </c>
      <c r="S42" s="19">
        <v>2246800</v>
      </c>
      <c r="T42" s="19">
        <v>2246800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2428047.8</v>
      </c>
      <c r="AA42" s="23">
        <v>5918296.67</v>
      </c>
      <c r="AB42" s="19">
        <v>0</v>
      </c>
      <c r="AC42" s="19">
        <v>2428047.8</v>
      </c>
      <c r="AD42" s="19">
        <v>2428047.8</v>
      </c>
      <c r="AE42" s="19">
        <v>2428047.8</v>
      </c>
      <c r="AF42" s="19">
        <v>-181247.8</v>
      </c>
      <c r="AG42" s="20">
        <v>1.080669307459498</v>
      </c>
      <c r="AH42" s="19">
        <v>-181247.8</v>
      </c>
      <c r="AI42" s="20">
        <v>1.080669307459498</v>
      </c>
      <c r="AJ42" s="19">
        <v>0</v>
      </c>
      <c r="AK42" s="20"/>
    </row>
    <row r="43" spans="1:37" ht="33" customHeight="1" hidden="1">
      <c r="A43" s="13"/>
      <c r="B43" s="34" t="s">
        <v>152</v>
      </c>
      <c r="C43" s="21" t="s">
        <v>101</v>
      </c>
      <c r="D43" s="13" t="s">
        <v>151</v>
      </c>
      <c r="E43" s="13"/>
      <c r="F43" s="13"/>
      <c r="G43" s="22"/>
      <c r="H43" s="13"/>
      <c r="I43" s="13"/>
      <c r="J43" s="13"/>
      <c r="K43" s="13"/>
      <c r="L43" s="13"/>
      <c r="M43" s="13"/>
      <c r="N43" s="13"/>
      <c r="O43" s="13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23">
        <v>0</v>
      </c>
      <c r="AB43" s="19"/>
      <c r="AC43" s="19"/>
      <c r="AD43" s="19"/>
      <c r="AE43" s="19"/>
      <c r="AF43" s="19"/>
      <c r="AG43" s="20"/>
      <c r="AH43" s="19"/>
      <c r="AI43" s="20"/>
      <c r="AJ43" s="19"/>
      <c r="AK43" s="20"/>
    </row>
    <row r="44" spans="1:37" ht="21" customHeight="1">
      <c r="A44" s="13" t="s">
        <v>42</v>
      </c>
      <c r="B44" s="34" t="s">
        <v>43</v>
      </c>
      <c r="C44" s="21" t="s">
        <v>101</v>
      </c>
      <c r="D44" s="13" t="s">
        <v>114</v>
      </c>
      <c r="E44" s="13"/>
      <c r="F44" s="13"/>
      <c r="G44" s="22"/>
      <c r="H44" s="13"/>
      <c r="I44" s="13"/>
      <c r="J44" s="13"/>
      <c r="K44" s="13"/>
      <c r="L44" s="13"/>
      <c r="M44" s="13"/>
      <c r="N44" s="13"/>
      <c r="O44" s="13"/>
      <c r="P44" s="19">
        <v>0</v>
      </c>
      <c r="Q44" s="19">
        <v>10500</v>
      </c>
      <c r="R44" s="19">
        <v>0</v>
      </c>
      <c r="S44" s="19">
        <v>10500</v>
      </c>
      <c r="T44" s="19">
        <v>10500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12760.2</v>
      </c>
      <c r="AA44" s="23">
        <v>9000</v>
      </c>
      <c r="AB44" s="19">
        <v>0</v>
      </c>
      <c r="AC44" s="19">
        <v>12760.2</v>
      </c>
      <c r="AD44" s="19">
        <v>12760.2</v>
      </c>
      <c r="AE44" s="19">
        <v>12760.2</v>
      </c>
      <c r="AF44" s="19">
        <v>-2260.2</v>
      </c>
      <c r="AG44" s="20">
        <v>1.2152571428571428</v>
      </c>
      <c r="AH44" s="19">
        <v>-2260.2</v>
      </c>
      <c r="AI44" s="20">
        <v>1.2152571428571428</v>
      </c>
      <c r="AJ44" s="19">
        <v>0</v>
      </c>
      <c r="AK44" s="20"/>
    </row>
    <row r="45" spans="1:37" ht="21" customHeight="1">
      <c r="A45" s="13"/>
      <c r="B45" s="34" t="s">
        <v>333</v>
      </c>
      <c r="C45" s="21" t="s">
        <v>101</v>
      </c>
      <c r="D45" s="13" t="s">
        <v>332</v>
      </c>
      <c r="E45" s="13"/>
      <c r="F45" s="13"/>
      <c r="G45" s="22"/>
      <c r="H45" s="13"/>
      <c r="I45" s="13"/>
      <c r="J45" s="13"/>
      <c r="K45" s="13"/>
      <c r="L45" s="13"/>
      <c r="M45" s="13"/>
      <c r="N45" s="13"/>
      <c r="O45" s="13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23">
        <v>60</v>
      </c>
      <c r="AB45" s="19"/>
      <c r="AC45" s="19"/>
      <c r="AD45" s="19"/>
      <c r="AE45" s="19"/>
      <c r="AF45" s="19"/>
      <c r="AG45" s="20"/>
      <c r="AH45" s="19"/>
      <c r="AI45" s="20"/>
      <c r="AJ45" s="19"/>
      <c r="AK45" s="20"/>
    </row>
    <row r="46" spans="1:37" ht="61.5" customHeight="1">
      <c r="A46" s="13" t="s">
        <v>44</v>
      </c>
      <c r="B46" s="34" t="s">
        <v>155</v>
      </c>
      <c r="C46" s="21" t="s">
        <v>101</v>
      </c>
      <c r="D46" s="13" t="s">
        <v>115</v>
      </c>
      <c r="E46" s="13"/>
      <c r="F46" s="13"/>
      <c r="G46" s="22"/>
      <c r="H46" s="13"/>
      <c r="I46" s="13"/>
      <c r="J46" s="13"/>
      <c r="K46" s="13"/>
      <c r="L46" s="13"/>
      <c r="M46" s="13"/>
      <c r="N46" s="13"/>
      <c r="O46" s="13"/>
      <c r="P46" s="19">
        <v>0</v>
      </c>
      <c r="Q46" s="19">
        <v>2491300</v>
      </c>
      <c r="R46" s="19">
        <v>200000</v>
      </c>
      <c r="S46" s="19">
        <v>2691300</v>
      </c>
      <c r="T46" s="19">
        <v>2691300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3004028.93</v>
      </c>
      <c r="AA46" s="23">
        <v>6008873.9</v>
      </c>
      <c r="AB46" s="19">
        <v>0</v>
      </c>
      <c r="AC46" s="19">
        <v>3004028.93</v>
      </c>
      <c r="AD46" s="19">
        <v>3004028.93</v>
      </c>
      <c r="AE46" s="19">
        <v>3004028.93</v>
      </c>
      <c r="AF46" s="19">
        <v>-312728.93</v>
      </c>
      <c r="AG46" s="20">
        <v>1.1161999516962062</v>
      </c>
      <c r="AH46" s="19">
        <v>-312728.93</v>
      </c>
      <c r="AI46" s="20">
        <v>1.1161999516962062</v>
      </c>
      <c r="AJ46" s="19">
        <v>0</v>
      </c>
      <c r="AK46" s="20"/>
    </row>
    <row r="47" spans="1:37" ht="50.25" customHeight="1" hidden="1">
      <c r="A47" s="13"/>
      <c r="B47" s="34" t="s">
        <v>246</v>
      </c>
      <c r="C47" s="21" t="s">
        <v>101</v>
      </c>
      <c r="D47" s="13" t="s">
        <v>245</v>
      </c>
      <c r="E47" s="13"/>
      <c r="F47" s="13"/>
      <c r="G47" s="22"/>
      <c r="H47" s="13"/>
      <c r="I47" s="13"/>
      <c r="J47" s="13"/>
      <c r="K47" s="13"/>
      <c r="L47" s="13"/>
      <c r="M47" s="13"/>
      <c r="N47" s="13"/>
      <c r="O47" s="13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23">
        <v>0</v>
      </c>
      <c r="AB47" s="19"/>
      <c r="AC47" s="19"/>
      <c r="AD47" s="19"/>
      <c r="AE47" s="19"/>
      <c r="AF47" s="19"/>
      <c r="AG47" s="20"/>
      <c r="AH47" s="19"/>
      <c r="AI47" s="20"/>
      <c r="AJ47" s="19"/>
      <c r="AK47" s="20"/>
    </row>
    <row r="48" spans="1:37" ht="66.75" customHeight="1" hidden="1">
      <c r="A48" s="13"/>
      <c r="B48" s="34" t="s">
        <v>154</v>
      </c>
      <c r="C48" s="21" t="s">
        <v>101</v>
      </c>
      <c r="D48" s="13" t="s">
        <v>153</v>
      </c>
      <c r="E48" s="13"/>
      <c r="F48" s="13"/>
      <c r="G48" s="22"/>
      <c r="H48" s="13"/>
      <c r="I48" s="13"/>
      <c r="J48" s="13"/>
      <c r="K48" s="13"/>
      <c r="L48" s="13"/>
      <c r="M48" s="13"/>
      <c r="N48" s="13"/>
      <c r="O48" s="13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23">
        <v>0</v>
      </c>
      <c r="AB48" s="19"/>
      <c r="AC48" s="19"/>
      <c r="AD48" s="19"/>
      <c r="AE48" s="19"/>
      <c r="AF48" s="19"/>
      <c r="AG48" s="20"/>
      <c r="AH48" s="19"/>
      <c r="AI48" s="20"/>
      <c r="AJ48" s="19"/>
      <c r="AK48" s="20"/>
    </row>
    <row r="49" spans="1:37" ht="84" customHeight="1" hidden="1">
      <c r="A49" s="13"/>
      <c r="B49" s="34" t="s">
        <v>154</v>
      </c>
      <c r="C49" s="21" t="s">
        <v>101</v>
      </c>
      <c r="D49" s="13" t="s">
        <v>153</v>
      </c>
      <c r="E49" s="13"/>
      <c r="F49" s="13"/>
      <c r="G49" s="22"/>
      <c r="H49" s="13"/>
      <c r="I49" s="13"/>
      <c r="J49" s="13"/>
      <c r="K49" s="13"/>
      <c r="L49" s="13"/>
      <c r="M49" s="13"/>
      <c r="N49" s="13"/>
      <c r="O49" s="13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23">
        <v>0</v>
      </c>
      <c r="AB49" s="19"/>
      <c r="AC49" s="19"/>
      <c r="AD49" s="19"/>
      <c r="AE49" s="19"/>
      <c r="AF49" s="19"/>
      <c r="AG49" s="20"/>
      <c r="AH49" s="19"/>
      <c r="AI49" s="20"/>
      <c r="AJ49" s="19"/>
      <c r="AK49" s="20"/>
    </row>
    <row r="50" spans="1:37" ht="33.75" customHeight="1">
      <c r="A50" s="13" t="s">
        <v>45</v>
      </c>
      <c r="B50" s="34" t="s">
        <v>46</v>
      </c>
      <c r="C50" s="21" t="s">
        <v>101</v>
      </c>
      <c r="D50" s="13" t="s">
        <v>116</v>
      </c>
      <c r="E50" s="13"/>
      <c r="F50" s="13"/>
      <c r="G50" s="22"/>
      <c r="H50" s="13"/>
      <c r="I50" s="13"/>
      <c r="J50" s="13"/>
      <c r="K50" s="13"/>
      <c r="L50" s="13"/>
      <c r="M50" s="13"/>
      <c r="N50" s="13"/>
      <c r="O50" s="13"/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0.05</v>
      </c>
      <c r="AA50" s="23">
        <v>1.26</v>
      </c>
      <c r="AB50" s="19">
        <v>0</v>
      </c>
      <c r="AC50" s="19">
        <v>0.05</v>
      </c>
      <c r="AD50" s="19">
        <v>0.05</v>
      </c>
      <c r="AE50" s="19">
        <v>0.05</v>
      </c>
      <c r="AF50" s="19">
        <v>-0.05</v>
      </c>
      <c r="AG50" s="20"/>
      <c r="AH50" s="19">
        <v>-0.05</v>
      </c>
      <c r="AI50" s="20"/>
      <c r="AJ50" s="19">
        <v>0</v>
      </c>
      <c r="AK50" s="20"/>
    </row>
    <row r="51" spans="1:37" ht="94.5" customHeight="1">
      <c r="A51" s="13" t="s">
        <v>47</v>
      </c>
      <c r="B51" s="91" t="s">
        <v>240</v>
      </c>
      <c r="C51" s="92" t="s">
        <v>101</v>
      </c>
      <c r="D51" s="93" t="s">
        <v>249</v>
      </c>
      <c r="E51" s="93"/>
      <c r="F51" s="93"/>
      <c r="G51" s="94"/>
      <c r="H51" s="93"/>
      <c r="I51" s="93"/>
      <c r="J51" s="93"/>
      <c r="K51" s="93"/>
      <c r="L51" s="93"/>
      <c r="M51" s="93"/>
      <c r="N51" s="93"/>
      <c r="O51" s="93"/>
      <c r="P51" s="27">
        <v>0</v>
      </c>
      <c r="Q51" s="27">
        <v>70000</v>
      </c>
      <c r="R51" s="27">
        <v>0</v>
      </c>
      <c r="S51" s="27">
        <v>70000</v>
      </c>
      <c r="T51" s="27">
        <v>70000</v>
      </c>
      <c r="U51" s="27">
        <v>0</v>
      </c>
      <c r="V51" s="27">
        <v>0</v>
      </c>
      <c r="W51" s="27">
        <v>0</v>
      </c>
      <c r="X51" s="27">
        <v>0</v>
      </c>
      <c r="Y51" s="27">
        <v>0</v>
      </c>
      <c r="Z51" s="27">
        <v>76883.1</v>
      </c>
      <c r="AA51" s="23">
        <v>-5000</v>
      </c>
      <c r="AB51" s="19">
        <v>0</v>
      </c>
      <c r="AC51" s="19">
        <v>76883.1</v>
      </c>
      <c r="AD51" s="19">
        <v>76883.1</v>
      </c>
      <c r="AE51" s="19">
        <v>76883.1</v>
      </c>
      <c r="AF51" s="19">
        <v>-6883.1</v>
      </c>
      <c r="AG51" s="20">
        <v>1.09833</v>
      </c>
      <c r="AH51" s="19">
        <v>-6883.1</v>
      </c>
      <c r="AI51" s="20">
        <v>1.09833</v>
      </c>
      <c r="AJ51" s="19">
        <v>0</v>
      </c>
      <c r="AK51" s="20"/>
    </row>
    <row r="52" spans="1:37" ht="101.25" customHeight="1">
      <c r="A52" s="13" t="s">
        <v>48</v>
      </c>
      <c r="B52" s="34" t="s">
        <v>248</v>
      </c>
      <c r="C52" s="21" t="s">
        <v>101</v>
      </c>
      <c r="D52" s="13" t="s">
        <v>247</v>
      </c>
      <c r="E52" s="13"/>
      <c r="F52" s="13"/>
      <c r="G52" s="22"/>
      <c r="H52" s="13"/>
      <c r="I52" s="13"/>
      <c r="J52" s="13"/>
      <c r="K52" s="13"/>
      <c r="L52" s="13"/>
      <c r="M52" s="13"/>
      <c r="N52" s="13"/>
      <c r="O52" s="13"/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28974.93</v>
      </c>
      <c r="AA52" s="23">
        <v>190931.67</v>
      </c>
      <c r="AB52" s="19">
        <v>0</v>
      </c>
      <c r="AC52" s="19">
        <v>28974.93</v>
      </c>
      <c r="AD52" s="19">
        <v>28974.93</v>
      </c>
      <c r="AE52" s="19">
        <v>28974.93</v>
      </c>
      <c r="AF52" s="19">
        <v>-28974.93</v>
      </c>
      <c r="AG52" s="20"/>
      <c r="AH52" s="19">
        <v>-28974.93</v>
      </c>
      <c r="AI52" s="20"/>
      <c r="AJ52" s="19">
        <v>0</v>
      </c>
      <c r="AK52" s="20"/>
    </row>
    <row r="53" spans="1:37" ht="30.75" customHeight="1">
      <c r="A53" s="13"/>
      <c r="B53" s="35" t="s">
        <v>117</v>
      </c>
      <c r="C53" s="24" t="s">
        <v>118</v>
      </c>
      <c r="D53" s="25"/>
      <c r="E53" s="25"/>
      <c r="F53" s="25"/>
      <c r="G53" s="26"/>
      <c r="H53" s="25"/>
      <c r="I53" s="25"/>
      <c r="J53" s="25"/>
      <c r="K53" s="25"/>
      <c r="L53" s="25"/>
      <c r="M53" s="25"/>
      <c r="N53" s="25"/>
      <c r="O53" s="25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27">
        <f>AA54</f>
        <v>586615.23</v>
      </c>
      <c r="AB53" s="19"/>
      <c r="AC53" s="19"/>
      <c r="AD53" s="19"/>
      <c r="AE53" s="19"/>
      <c r="AF53" s="19"/>
      <c r="AG53" s="20"/>
      <c r="AH53" s="19"/>
      <c r="AI53" s="20"/>
      <c r="AJ53" s="19"/>
      <c r="AK53" s="20"/>
    </row>
    <row r="54" spans="1:37" ht="80.25" customHeight="1">
      <c r="A54" s="13"/>
      <c r="B54" s="34" t="s">
        <v>250</v>
      </c>
      <c r="C54" s="21" t="s">
        <v>118</v>
      </c>
      <c r="D54" s="13" t="s">
        <v>249</v>
      </c>
      <c r="E54" s="25"/>
      <c r="F54" s="25"/>
      <c r="G54" s="26"/>
      <c r="H54" s="25"/>
      <c r="I54" s="25"/>
      <c r="J54" s="25"/>
      <c r="K54" s="25"/>
      <c r="L54" s="25"/>
      <c r="M54" s="25"/>
      <c r="N54" s="25"/>
      <c r="O54" s="25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23">
        <v>586615.23</v>
      </c>
      <c r="AB54" s="19"/>
      <c r="AC54" s="19"/>
      <c r="AD54" s="19"/>
      <c r="AE54" s="19"/>
      <c r="AF54" s="19"/>
      <c r="AG54" s="20"/>
      <c r="AH54" s="19"/>
      <c r="AI54" s="20"/>
      <c r="AJ54" s="19"/>
      <c r="AK54" s="20"/>
    </row>
    <row r="55" spans="1:37" ht="38.25" customHeight="1" hidden="1">
      <c r="A55" s="13"/>
      <c r="B55" s="35" t="s">
        <v>119</v>
      </c>
      <c r="C55" s="24" t="s">
        <v>120</v>
      </c>
      <c r="D55" s="25"/>
      <c r="E55" s="25"/>
      <c r="F55" s="25"/>
      <c r="G55" s="26"/>
      <c r="H55" s="25"/>
      <c r="I55" s="25"/>
      <c r="J55" s="25"/>
      <c r="K55" s="25"/>
      <c r="L55" s="25"/>
      <c r="M55" s="25"/>
      <c r="N55" s="25"/>
      <c r="O55" s="25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27">
        <f>AA56+AA57</f>
        <v>0</v>
      </c>
      <c r="AB55" s="19"/>
      <c r="AC55" s="19"/>
      <c r="AD55" s="19"/>
      <c r="AE55" s="19"/>
      <c r="AF55" s="19"/>
      <c r="AG55" s="20"/>
      <c r="AH55" s="19"/>
      <c r="AI55" s="20"/>
      <c r="AJ55" s="19"/>
      <c r="AK55" s="20"/>
    </row>
    <row r="56" spans="1:37" ht="55.5" customHeight="1" hidden="1">
      <c r="A56" s="13"/>
      <c r="B56" s="34" t="s">
        <v>180</v>
      </c>
      <c r="C56" s="21" t="s">
        <v>120</v>
      </c>
      <c r="D56" s="13" t="s">
        <v>179</v>
      </c>
      <c r="E56" s="25"/>
      <c r="F56" s="25"/>
      <c r="G56" s="26"/>
      <c r="H56" s="25"/>
      <c r="I56" s="25"/>
      <c r="J56" s="25"/>
      <c r="K56" s="25"/>
      <c r="L56" s="25"/>
      <c r="M56" s="25"/>
      <c r="N56" s="25"/>
      <c r="O56" s="25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23">
        <v>0</v>
      </c>
      <c r="AB56" s="19"/>
      <c r="AC56" s="19"/>
      <c r="AD56" s="19"/>
      <c r="AE56" s="19"/>
      <c r="AF56" s="19"/>
      <c r="AG56" s="20"/>
      <c r="AH56" s="19"/>
      <c r="AI56" s="20"/>
      <c r="AJ56" s="19"/>
      <c r="AK56" s="20"/>
    </row>
    <row r="57" spans="1:37" ht="94.5" customHeight="1" hidden="1">
      <c r="A57" s="13" t="s">
        <v>49</v>
      </c>
      <c r="B57" s="34" t="s">
        <v>250</v>
      </c>
      <c r="C57" s="21" t="s">
        <v>120</v>
      </c>
      <c r="D57" s="13" t="s">
        <v>249</v>
      </c>
      <c r="E57" s="13"/>
      <c r="F57" s="13"/>
      <c r="G57" s="22"/>
      <c r="H57" s="13"/>
      <c r="I57" s="13"/>
      <c r="J57" s="13"/>
      <c r="K57" s="13"/>
      <c r="L57" s="13"/>
      <c r="M57" s="13"/>
      <c r="N57" s="13"/>
      <c r="O57" s="13"/>
      <c r="P57" s="19">
        <v>0</v>
      </c>
      <c r="Q57" s="19">
        <v>50000</v>
      </c>
      <c r="R57" s="19">
        <v>0</v>
      </c>
      <c r="S57" s="19">
        <v>50000</v>
      </c>
      <c r="T57" s="19">
        <v>50000</v>
      </c>
      <c r="U57" s="19">
        <v>0</v>
      </c>
      <c r="V57" s="19">
        <v>0</v>
      </c>
      <c r="W57" s="19">
        <v>0</v>
      </c>
      <c r="X57" s="19">
        <v>0</v>
      </c>
      <c r="Y57" s="19">
        <v>0</v>
      </c>
      <c r="Z57" s="19">
        <v>86135.47</v>
      </c>
      <c r="AA57" s="23">
        <v>0</v>
      </c>
      <c r="AB57" s="19">
        <v>0</v>
      </c>
      <c r="AC57" s="19">
        <v>86135.47</v>
      </c>
      <c r="AD57" s="19">
        <v>86135.47</v>
      </c>
      <c r="AE57" s="19">
        <v>86135.47</v>
      </c>
      <c r="AF57" s="19">
        <v>-36135.47</v>
      </c>
      <c r="AG57" s="20">
        <v>1.7227094</v>
      </c>
      <c r="AH57" s="19">
        <v>-36135.47</v>
      </c>
      <c r="AI57" s="20">
        <v>1.7227094</v>
      </c>
      <c r="AJ57" s="19">
        <v>0</v>
      </c>
      <c r="AK57" s="20"/>
    </row>
    <row r="58" spans="1:37" ht="32.25" customHeight="1" hidden="1">
      <c r="A58" s="13"/>
      <c r="B58" s="35" t="s">
        <v>122</v>
      </c>
      <c r="C58" s="24" t="s">
        <v>121</v>
      </c>
      <c r="D58" s="25"/>
      <c r="E58" s="25"/>
      <c r="F58" s="25"/>
      <c r="G58" s="26"/>
      <c r="H58" s="25"/>
      <c r="I58" s="25"/>
      <c r="J58" s="25"/>
      <c r="K58" s="25"/>
      <c r="L58" s="25"/>
      <c r="M58" s="25"/>
      <c r="N58" s="25"/>
      <c r="O58" s="25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27">
        <f>AA59</f>
        <v>0</v>
      </c>
      <c r="AB58" s="19"/>
      <c r="AC58" s="19"/>
      <c r="AD58" s="19"/>
      <c r="AE58" s="19"/>
      <c r="AF58" s="19"/>
      <c r="AG58" s="20"/>
      <c r="AH58" s="19"/>
      <c r="AI58" s="20"/>
      <c r="AJ58" s="19"/>
      <c r="AK58" s="20"/>
    </row>
    <row r="59" spans="1:37" ht="81.75" customHeight="1" hidden="1">
      <c r="A59" s="13" t="s">
        <v>50</v>
      </c>
      <c r="B59" s="34" t="s">
        <v>250</v>
      </c>
      <c r="C59" s="21" t="s">
        <v>121</v>
      </c>
      <c r="D59" s="13" t="s">
        <v>249</v>
      </c>
      <c r="E59" s="13"/>
      <c r="F59" s="13"/>
      <c r="G59" s="22"/>
      <c r="H59" s="13"/>
      <c r="I59" s="13"/>
      <c r="J59" s="13"/>
      <c r="K59" s="13"/>
      <c r="L59" s="13"/>
      <c r="M59" s="13"/>
      <c r="N59" s="13"/>
      <c r="O59" s="13"/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9">
        <v>0</v>
      </c>
      <c r="W59" s="19">
        <v>0</v>
      </c>
      <c r="X59" s="19">
        <v>0</v>
      </c>
      <c r="Y59" s="19">
        <v>0</v>
      </c>
      <c r="Z59" s="19">
        <v>75700</v>
      </c>
      <c r="AA59" s="23">
        <v>0</v>
      </c>
      <c r="AB59" s="19">
        <v>0</v>
      </c>
      <c r="AC59" s="19">
        <v>75700</v>
      </c>
      <c r="AD59" s="19">
        <v>75700</v>
      </c>
      <c r="AE59" s="19">
        <v>75700</v>
      </c>
      <c r="AF59" s="19">
        <v>-75700</v>
      </c>
      <c r="AG59" s="20"/>
      <c r="AH59" s="19">
        <v>-75700</v>
      </c>
      <c r="AI59" s="20"/>
      <c r="AJ59" s="19">
        <v>0</v>
      </c>
      <c r="AK59" s="20"/>
    </row>
    <row r="60" spans="1:37" ht="20.25" customHeight="1">
      <c r="A60" s="13"/>
      <c r="B60" s="35" t="s">
        <v>252</v>
      </c>
      <c r="C60" s="24" t="s">
        <v>251</v>
      </c>
      <c r="D60" s="13"/>
      <c r="E60" s="13"/>
      <c r="F60" s="13"/>
      <c r="G60" s="22"/>
      <c r="H60" s="13"/>
      <c r="I60" s="13"/>
      <c r="J60" s="13"/>
      <c r="K60" s="13"/>
      <c r="L60" s="13"/>
      <c r="M60" s="13"/>
      <c r="N60" s="13"/>
      <c r="O60" s="13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27">
        <f>AA61+AA62+AA63+AA64+AA65+AA66+AA67+AA68+AA69+AA70+AA71</f>
        <v>1858034.2000000002</v>
      </c>
      <c r="AB60" s="19"/>
      <c r="AC60" s="19"/>
      <c r="AD60" s="19"/>
      <c r="AE60" s="19"/>
      <c r="AF60" s="19"/>
      <c r="AG60" s="20"/>
      <c r="AH60" s="19"/>
      <c r="AI60" s="20"/>
      <c r="AJ60" s="19"/>
      <c r="AK60" s="20"/>
    </row>
    <row r="61" spans="1:37" ht="144" customHeight="1">
      <c r="A61" s="13"/>
      <c r="B61" s="90" t="s">
        <v>255</v>
      </c>
      <c r="C61" s="21" t="s">
        <v>251</v>
      </c>
      <c r="D61" s="13" t="s">
        <v>253</v>
      </c>
      <c r="E61" s="13"/>
      <c r="F61" s="13"/>
      <c r="G61" s="22"/>
      <c r="H61" s="13"/>
      <c r="I61" s="13"/>
      <c r="J61" s="13"/>
      <c r="K61" s="13"/>
      <c r="L61" s="13"/>
      <c r="M61" s="13"/>
      <c r="N61" s="13"/>
      <c r="O61" s="13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23">
        <v>24050</v>
      </c>
      <c r="AB61" s="19"/>
      <c r="AC61" s="19"/>
      <c r="AD61" s="19"/>
      <c r="AE61" s="19"/>
      <c r="AF61" s="19"/>
      <c r="AG61" s="20"/>
      <c r="AH61" s="19"/>
      <c r="AI61" s="20"/>
      <c r="AJ61" s="19"/>
      <c r="AK61" s="20"/>
    </row>
    <row r="62" spans="1:37" ht="138.75" customHeight="1">
      <c r="A62" s="13"/>
      <c r="B62" s="90" t="s">
        <v>256</v>
      </c>
      <c r="C62" s="21" t="s">
        <v>251</v>
      </c>
      <c r="D62" s="13" t="s">
        <v>254</v>
      </c>
      <c r="E62" s="13"/>
      <c r="F62" s="13"/>
      <c r="G62" s="22"/>
      <c r="H62" s="13"/>
      <c r="I62" s="13"/>
      <c r="J62" s="13"/>
      <c r="K62" s="13"/>
      <c r="L62" s="13"/>
      <c r="M62" s="13"/>
      <c r="N62" s="13"/>
      <c r="O62" s="13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23">
        <v>229983.38</v>
      </c>
      <c r="AB62" s="19"/>
      <c r="AC62" s="19"/>
      <c r="AD62" s="19"/>
      <c r="AE62" s="19"/>
      <c r="AF62" s="19"/>
      <c r="AG62" s="20"/>
      <c r="AH62" s="19"/>
      <c r="AI62" s="20"/>
      <c r="AJ62" s="19"/>
      <c r="AK62" s="20"/>
    </row>
    <row r="63" spans="1:37" ht="108.75" customHeight="1">
      <c r="A63" s="13"/>
      <c r="B63" s="90" t="s">
        <v>258</v>
      </c>
      <c r="C63" s="21" t="s">
        <v>251</v>
      </c>
      <c r="D63" s="13" t="s">
        <v>257</v>
      </c>
      <c r="E63" s="13"/>
      <c r="F63" s="13"/>
      <c r="G63" s="22"/>
      <c r="H63" s="13"/>
      <c r="I63" s="13"/>
      <c r="J63" s="13"/>
      <c r="K63" s="13"/>
      <c r="L63" s="13"/>
      <c r="M63" s="13"/>
      <c r="N63" s="13"/>
      <c r="O63" s="13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23">
        <v>24183.36</v>
      </c>
      <c r="AB63" s="19"/>
      <c r="AC63" s="19"/>
      <c r="AD63" s="19"/>
      <c r="AE63" s="19"/>
      <c r="AF63" s="19"/>
      <c r="AG63" s="20"/>
      <c r="AH63" s="19"/>
      <c r="AI63" s="20"/>
      <c r="AJ63" s="19"/>
      <c r="AK63" s="20"/>
    </row>
    <row r="64" spans="1:37" ht="125.25" customHeight="1">
      <c r="A64" s="13"/>
      <c r="B64" s="90" t="s">
        <v>260</v>
      </c>
      <c r="C64" s="21" t="s">
        <v>251</v>
      </c>
      <c r="D64" s="13" t="s">
        <v>259</v>
      </c>
      <c r="E64" s="13"/>
      <c r="F64" s="13"/>
      <c r="G64" s="22"/>
      <c r="H64" s="13"/>
      <c r="I64" s="13"/>
      <c r="J64" s="13"/>
      <c r="K64" s="13"/>
      <c r="L64" s="13"/>
      <c r="M64" s="13"/>
      <c r="N64" s="13"/>
      <c r="O64" s="13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23">
        <v>5250</v>
      </c>
      <c r="AB64" s="19"/>
      <c r="AC64" s="19"/>
      <c r="AD64" s="19"/>
      <c r="AE64" s="19"/>
      <c r="AF64" s="19"/>
      <c r="AG64" s="20"/>
      <c r="AH64" s="19"/>
      <c r="AI64" s="20"/>
      <c r="AJ64" s="19"/>
      <c r="AK64" s="20"/>
    </row>
    <row r="65" spans="1:37" ht="110.25" customHeight="1">
      <c r="A65" s="13"/>
      <c r="B65" s="90" t="s">
        <v>262</v>
      </c>
      <c r="C65" s="21" t="s">
        <v>251</v>
      </c>
      <c r="D65" s="13" t="s">
        <v>261</v>
      </c>
      <c r="E65" s="13"/>
      <c r="F65" s="13"/>
      <c r="G65" s="22"/>
      <c r="H65" s="13"/>
      <c r="I65" s="13"/>
      <c r="J65" s="13"/>
      <c r="K65" s="13"/>
      <c r="L65" s="13"/>
      <c r="M65" s="13"/>
      <c r="N65" s="13"/>
      <c r="O65" s="13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23">
        <v>78000</v>
      </c>
      <c r="AB65" s="19"/>
      <c r="AC65" s="19"/>
      <c r="AD65" s="19"/>
      <c r="AE65" s="19"/>
      <c r="AF65" s="19"/>
      <c r="AG65" s="20"/>
      <c r="AH65" s="19"/>
      <c r="AI65" s="20"/>
      <c r="AJ65" s="19"/>
      <c r="AK65" s="20"/>
    </row>
    <row r="66" spans="1:37" ht="142.5" customHeight="1" hidden="1">
      <c r="A66" s="13"/>
      <c r="B66" s="90" t="s">
        <v>264</v>
      </c>
      <c r="C66" s="21" t="s">
        <v>251</v>
      </c>
      <c r="D66" s="13" t="s">
        <v>263</v>
      </c>
      <c r="E66" s="13"/>
      <c r="F66" s="13"/>
      <c r="G66" s="22"/>
      <c r="H66" s="13"/>
      <c r="I66" s="13"/>
      <c r="J66" s="13"/>
      <c r="K66" s="13"/>
      <c r="L66" s="13"/>
      <c r="M66" s="13"/>
      <c r="N66" s="13"/>
      <c r="O66" s="13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23">
        <v>0</v>
      </c>
      <c r="AB66" s="19"/>
      <c r="AC66" s="19"/>
      <c r="AD66" s="19"/>
      <c r="AE66" s="19"/>
      <c r="AF66" s="19"/>
      <c r="AG66" s="20"/>
      <c r="AH66" s="19"/>
      <c r="AI66" s="20"/>
      <c r="AJ66" s="19"/>
      <c r="AK66" s="20"/>
    </row>
    <row r="67" spans="1:37" ht="144.75" customHeight="1">
      <c r="A67" s="13"/>
      <c r="B67" s="90" t="s">
        <v>266</v>
      </c>
      <c r="C67" s="21" t="s">
        <v>251</v>
      </c>
      <c r="D67" s="13" t="s">
        <v>265</v>
      </c>
      <c r="E67" s="13"/>
      <c r="F67" s="13"/>
      <c r="G67" s="22"/>
      <c r="H67" s="13"/>
      <c r="I67" s="13"/>
      <c r="J67" s="13"/>
      <c r="K67" s="13"/>
      <c r="L67" s="13"/>
      <c r="M67" s="13"/>
      <c r="N67" s="13"/>
      <c r="O67" s="13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23">
        <v>110242.88</v>
      </c>
      <c r="AB67" s="19"/>
      <c r="AC67" s="19"/>
      <c r="AD67" s="19"/>
      <c r="AE67" s="19"/>
      <c r="AF67" s="19"/>
      <c r="AG67" s="20"/>
      <c r="AH67" s="19"/>
      <c r="AI67" s="20"/>
      <c r="AJ67" s="19"/>
      <c r="AK67" s="20"/>
    </row>
    <row r="68" spans="1:37" ht="156.75" customHeight="1">
      <c r="A68" s="13"/>
      <c r="B68" s="90" t="s">
        <v>268</v>
      </c>
      <c r="C68" s="21" t="s">
        <v>251</v>
      </c>
      <c r="D68" s="13" t="s">
        <v>267</v>
      </c>
      <c r="E68" s="13"/>
      <c r="F68" s="13"/>
      <c r="G68" s="22"/>
      <c r="H68" s="13"/>
      <c r="I68" s="13"/>
      <c r="J68" s="13"/>
      <c r="K68" s="13"/>
      <c r="L68" s="13"/>
      <c r="M68" s="13"/>
      <c r="N68" s="13"/>
      <c r="O68" s="13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23">
        <v>76319.12</v>
      </c>
      <c r="AB68" s="19"/>
      <c r="AC68" s="19"/>
      <c r="AD68" s="19"/>
      <c r="AE68" s="19"/>
      <c r="AF68" s="19"/>
      <c r="AG68" s="20"/>
      <c r="AH68" s="19"/>
      <c r="AI68" s="20"/>
      <c r="AJ68" s="19"/>
      <c r="AK68" s="20"/>
    </row>
    <row r="69" spans="1:37" ht="128.25" customHeight="1">
      <c r="A69" s="13"/>
      <c r="B69" s="90" t="s">
        <v>270</v>
      </c>
      <c r="C69" s="21" t="s">
        <v>251</v>
      </c>
      <c r="D69" s="13" t="s">
        <v>269</v>
      </c>
      <c r="E69" s="13"/>
      <c r="F69" s="13"/>
      <c r="G69" s="22"/>
      <c r="H69" s="13"/>
      <c r="I69" s="13"/>
      <c r="J69" s="13"/>
      <c r="K69" s="13"/>
      <c r="L69" s="13"/>
      <c r="M69" s="13"/>
      <c r="N69" s="13"/>
      <c r="O69" s="13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23">
        <v>9254.42</v>
      </c>
      <c r="AB69" s="19"/>
      <c r="AC69" s="19"/>
      <c r="AD69" s="19"/>
      <c r="AE69" s="19"/>
      <c r="AF69" s="19"/>
      <c r="AG69" s="20"/>
      <c r="AH69" s="19"/>
      <c r="AI69" s="20"/>
      <c r="AJ69" s="19"/>
      <c r="AK69" s="20"/>
    </row>
    <row r="70" spans="1:37" ht="106.5" customHeight="1">
      <c r="A70" s="13"/>
      <c r="B70" s="90" t="s">
        <v>272</v>
      </c>
      <c r="C70" s="21" t="s">
        <v>251</v>
      </c>
      <c r="D70" s="13" t="s">
        <v>271</v>
      </c>
      <c r="E70" s="13"/>
      <c r="F70" s="13"/>
      <c r="G70" s="22"/>
      <c r="H70" s="13"/>
      <c r="I70" s="13"/>
      <c r="J70" s="13"/>
      <c r="K70" s="13"/>
      <c r="L70" s="13"/>
      <c r="M70" s="13"/>
      <c r="N70" s="13"/>
      <c r="O70" s="13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23">
        <v>142634.26</v>
      </c>
      <c r="AB70" s="19"/>
      <c r="AC70" s="19"/>
      <c r="AD70" s="19"/>
      <c r="AE70" s="19"/>
      <c r="AF70" s="19"/>
      <c r="AG70" s="20"/>
      <c r="AH70" s="19"/>
      <c r="AI70" s="20"/>
      <c r="AJ70" s="19"/>
      <c r="AK70" s="20"/>
    </row>
    <row r="71" spans="1:37" ht="123.75" customHeight="1">
      <c r="A71" s="13"/>
      <c r="B71" s="90" t="s">
        <v>274</v>
      </c>
      <c r="C71" s="21" t="s">
        <v>251</v>
      </c>
      <c r="D71" s="13" t="s">
        <v>273</v>
      </c>
      <c r="E71" s="13"/>
      <c r="F71" s="13"/>
      <c r="G71" s="22"/>
      <c r="H71" s="13"/>
      <c r="I71" s="13"/>
      <c r="J71" s="13"/>
      <c r="K71" s="13"/>
      <c r="L71" s="13"/>
      <c r="M71" s="13"/>
      <c r="N71" s="13"/>
      <c r="O71" s="13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23">
        <v>1158116.78</v>
      </c>
      <c r="AB71" s="19"/>
      <c r="AC71" s="19"/>
      <c r="AD71" s="19"/>
      <c r="AE71" s="19"/>
      <c r="AF71" s="19"/>
      <c r="AG71" s="20"/>
      <c r="AH71" s="19"/>
      <c r="AI71" s="20"/>
      <c r="AJ71" s="19"/>
      <c r="AK71" s="20"/>
    </row>
    <row r="72" spans="1:37" ht="31.5" customHeight="1" hidden="1">
      <c r="A72" s="13"/>
      <c r="B72" s="35" t="s">
        <v>124</v>
      </c>
      <c r="C72" s="24" t="s">
        <v>123</v>
      </c>
      <c r="D72" s="25"/>
      <c r="E72" s="25"/>
      <c r="F72" s="25"/>
      <c r="G72" s="26"/>
      <c r="H72" s="25"/>
      <c r="I72" s="25"/>
      <c r="J72" s="25"/>
      <c r="K72" s="25"/>
      <c r="L72" s="25"/>
      <c r="M72" s="25"/>
      <c r="N72" s="25"/>
      <c r="O72" s="25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27">
        <f>AA73</f>
        <v>0</v>
      </c>
      <c r="AB72" s="19"/>
      <c r="AC72" s="19"/>
      <c r="AD72" s="19"/>
      <c r="AE72" s="19"/>
      <c r="AF72" s="19"/>
      <c r="AG72" s="20"/>
      <c r="AH72" s="19"/>
      <c r="AI72" s="20"/>
      <c r="AJ72" s="19"/>
      <c r="AK72" s="20"/>
    </row>
    <row r="73" spans="1:37" ht="83.25" customHeight="1" hidden="1">
      <c r="A73" s="13" t="s">
        <v>51</v>
      </c>
      <c r="B73" s="34" t="s">
        <v>275</v>
      </c>
      <c r="C73" s="21" t="s">
        <v>123</v>
      </c>
      <c r="D73" s="13" t="s">
        <v>249</v>
      </c>
      <c r="E73" s="13"/>
      <c r="F73" s="13"/>
      <c r="G73" s="22"/>
      <c r="H73" s="13"/>
      <c r="I73" s="13"/>
      <c r="J73" s="13"/>
      <c r="K73" s="13"/>
      <c r="L73" s="13"/>
      <c r="M73" s="13"/>
      <c r="N73" s="13"/>
      <c r="O73" s="13"/>
      <c r="P73" s="19">
        <v>0</v>
      </c>
      <c r="Q73" s="19">
        <v>0</v>
      </c>
      <c r="R73" s="19">
        <v>0</v>
      </c>
      <c r="S73" s="19">
        <v>0</v>
      </c>
      <c r="T73" s="19">
        <v>0</v>
      </c>
      <c r="U73" s="19">
        <v>0</v>
      </c>
      <c r="V73" s="19">
        <v>0</v>
      </c>
      <c r="W73" s="19">
        <v>0</v>
      </c>
      <c r="X73" s="19">
        <v>0</v>
      </c>
      <c r="Y73" s="19">
        <v>0</v>
      </c>
      <c r="Z73" s="19">
        <v>103000</v>
      </c>
      <c r="AA73" s="23">
        <v>0</v>
      </c>
      <c r="AB73" s="19">
        <v>0</v>
      </c>
      <c r="AC73" s="19">
        <v>103000</v>
      </c>
      <c r="AD73" s="19">
        <v>103000</v>
      </c>
      <c r="AE73" s="19">
        <v>103000</v>
      </c>
      <c r="AF73" s="19">
        <v>-103000</v>
      </c>
      <c r="AG73" s="20"/>
      <c r="AH73" s="19">
        <v>-103000</v>
      </c>
      <c r="AI73" s="20"/>
      <c r="AJ73" s="19">
        <v>0</v>
      </c>
      <c r="AK73" s="20"/>
    </row>
    <row r="74" spans="1:37" ht="43.5" customHeight="1" hidden="1">
      <c r="A74" s="13"/>
      <c r="B74" s="35" t="s">
        <v>125</v>
      </c>
      <c r="C74" s="24" t="s">
        <v>126</v>
      </c>
      <c r="D74" s="25"/>
      <c r="E74" s="25"/>
      <c r="F74" s="25"/>
      <c r="G74" s="26"/>
      <c r="H74" s="25"/>
      <c r="I74" s="25"/>
      <c r="J74" s="25"/>
      <c r="K74" s="25"/>
      <c r="L74" s="25"/>
      <c r="M74" s="25"/>
      <c r="N74" s="25"/>
      <c r="O74" s="25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27">
        <f>AA75+AA76</f>
        <v>0</v>
      </c>
      <c r="AB74" s="19"/>
      <c r="AC74" s="19"/>
      <c r="AD74" s="19"/>
      <c r="AE74" s="19"/>
      <c r="AF74" s="19"/>
      <c r="AG74" s="20"/>
      <c r="AH74" s="19"/>
      <c r="AI74" s="20"/>
      <c r="AJ74" s="19"/>
      <c r="AK74" s="20"/>
    </row>
    <row r="75" spans="1:37" ht="46.5" customHeight="1" hidden="1">
      <c r="A75" s="13" t="s">
        <v>52</v>
      </c>
      <c r="B75" s="34" t="s">
        <v>53</v>
      </c>
      <c r="C75" s="21" t="s">
        <v>126</v>
      </c>
      <c r="D75" s="13" t="s">
        <v>127</v>
      </c>
      <c r="E75" s="13"/>
      <c r="F75" s="13"/>
      <c r="G75" s="22"/>
      <c r="H75" s="13"/>
      <c r="I75" s="13"/>
      <c r="J75" s="13"/>
      <c r="K75" s="13"/>
      <c r="L75" s="13"/>
      <c r="M75" s="13"/>
      <c r="N75" s="13"/>
      <c r="O75" s="13"/>
      <c r="P75" s="19">
        <v>0</v>
      </c>
      <c r="Q75" s="19">
        <v>0</v>
      </c>
      <c r="R75" s="19">
        <v>0</v>
      </c>
      <c r="S75" s="19">
        <v>0</v>
      </c>
      <c r="T75" s="19">
        <v>0</v>
      </c>
      <c r="U75" s="19">
        <v>0</v>
      </c>
      <c r="V75" s="19">
        <v>0</v>
      </c>
      <c r="W75" s="19">
        <v>0</v>
      </c>
      <c r="X75" s="19">
        <v>0</v>
      </c>
      <c r="Y75" s="19">
        <v>0</v>
      </c>
      <c r="Z75" s="19">
        <v>900</v>
      </c>
      <c r="AA75" s="23">
        <v>0</v>
      </c>
      <c r="AB75" s="19">
        <v>0</v>
      </c>
      <c r="AC75" s="19">
        <v>900</v>
      </c>
      <c r="AD75" s="19">
        <v>900</v>
      </c>
      <c r="AE75" s="19">
        <v>900</v>
      </c>
      <c r="AF75" s="19">
        <v>-900</v>
      </c>
      <c r="AG75" s="20"/>
      <c r="AH75" s="19">
        <v>-900</v>
      </c>
      <c r="AI75" s="20"/>
      <c r="AJ75" s="19">
        <v>0</v>
      </c>
      <c r="AK75" s="20"/>
    </row>
    <row r="76" spans="1:37" ht="0.75" customHeight="1" hidden="1">
      <c r="A76" s="13" t="s">
        <v>54</v>
      </c>
      <c r="B76" s="34" t="s">
        <v>11</v>
      </c>
      <c r="C76" s="21" t="s">
        <v>126</v>
      </c>
      <c r="D76" s="13" t="s">
        <v>104</v>
      </c>
      <c r="E76" s="13"/>
      <c r="F76" s="13"/>
      <c r="G76" s="22"/>
      <c r="H76" s="13"/>
      <c r="I76" s="13"/>
      <c r="J76" s="13"/>
      <c r="K76" s="13"/>
      <c r="L76" s="13"/>
      <c r="M76" s="13"/>
      <c r="N76" s="13"/>
      <c r="O76" s="13"/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>
        <v>0</v>
      </c>
      <c r="V76" s="19">
        <v>0</v>
      </c>
      <c r="W76" s="19">
        <v>0</v>
      </c>
      <c r="X76" s="19">
        <v>0</v>
      </c>
      <c r="Y76" s="19">
        <v>0</v>
      </c>
      <c r="Z76" s="19">
        <v>55000</v>
      </c>
      <c r="AA76" s="23">
        <v>0</v>
      </c>
      <c r="AB76" s="19">
        <v>0</v>
      </c>
      <c r="AC76" s="19">
        <v>55000</v>
      </c>
      <c r="AD76" s="19">
        <v>55000</v>
      </c>
      <c r="AE76" s="19">
        <v>55000</v>
      </c>
      <c r="AF76" s="19">
        <v>-55000</v>
      </c>
      <c r="AG76" s="20"/>
      <c r="AH76" s="19">
        <v>-55000</v>
      </c>
      <c r="AI76" s="20"/>
      <c r="AJ76" s="19">
        <v>0</v>
      </c>
      <c r="AK76" s="20"/>
    </row>
    <row r="77" spans="1:37" ht="32.25" customHeight="1">
      <c r="A77" s="13"/>
      <c r="B77" s="35" t="s">
        <v>157</v>
      </c>
      <c r="C77" s="24" t="s">
        <v>156</v>
      </c>
      <c r="D77" s="25"/>
      <c r="E77" s="25"/>
      <c r="F77" s="25"/>
      <c r="G77" s="26"/>
      <c r="H77" s="25"/>
      <c r="I77" s="25"/>
      <c r="J77" s="25"/>
      <c r="K77" s="25"/>
      <c r="L77" s="25"/>
      <c r="M77" s="25"/>
      <c r="N77" s="25"/>
      <c r="O77" s="25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27">
        <f>AA78</f>
        <v>94868.61</v>
      </c>
      <c r="AB77" s="19"/>
      <c r="AC77" s="19"/>
      <c r="AD77" s="19"/>
      <c r="AE77" s="19"/>
      <c r="AF77" s="19"/>
      <c r="AG77" s="20"/>
      <c r="AH77" s="19"/>
      <c r="AI77" s="20"/>
      <c r="AJ77" s="19"/>
      <c r="AK77" s="20"/>
    </row>
    <row r="78" spans="1:37" ht="110.25" customHeight="1">
      <c r="A78" s="13"/>
      <c r="B78" s="34" t="s">
        <v>277</v>
      </c>
      <c r="C78" s="21" t="s">
        <v>156</v>
      </c>
      <c r="D78" s="13" t="s">
        <v>276</v>
      </c>
      <c r="E78" s="13"/>
      <c r="F78" s="13"/>
      <c r="G78" s="22"/>
      <c r="H78" s="13"/>
      <c r="I78" s="13"/>
      <c r="J78" s="13"/>
      <c r="K78" s="13"/>
      <c r="L78" s="13"/>
      <c r="M78" s="13"/>
      <c r="N78" s="13"/>
      <c r="O78" s="13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23">
        <v>94868.61</v>
      </c>
      <c r="AB78" s="19"/>
      <c r="AC78" s="19"/>
      <c r="AD78" s="19"/>
      <c r="AE78" s="19"/>
      <c r="AF78" s="19"/>
      <c r="AG78" s="20"/>
      <c r="AH78" s="19"/>
      <c r="AI78" s="20"/>
      <c r="AJ78" s="19"/>
      <c r="AK78" s="20"/>
    </row>
    <row r="79" spans="1:37" ht="32.25" customHeight="1" hidden="1">
      <c r="A79" s="13"/>
      <c r="B79" s="35" t="s">
        <v>182</v>
      </c>
      <c r="C79" s="24" t="s">
        <v>181</v>
      </c>
      <c r="D79" s="25"/>
      <c r="E79" s="25"/>
      <c r="F79" s="25"/>
      <c r="G79" s="26"/>
      <c r="H79" s="25"/>
      <c r="I79" s="25"/>
      <c r="J79" s="25"/>
      <c r="K79" s="25"/>
      <c r="L79" s="25"/>
      <c r="M79" s="25"/>
      <c r="N79" s="25"/>
      <c r="O79" s="25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27">
        <f>AA80</f>
        <v>0</v>
      </c>
      <c r="AB79" s="19"/>
      <c r="AC79" s="19"/>
      <c r="AD79" s="19"/>
      <c r="AE79" s="19"/>
      <c r="AF79" s="19"/>
      <c r="AG79" s="20"/>
      <c r="AH79" s="19"/>
      <c r="AI79" s="20"/>
      <c r="AJ79" s="19"/>
      <c r="AK79" s="20"/>
    </row>
    <row r="80" spans="1:37" ht="32.25" customHeight="1" hidden="1">
      <c r="A80" s="13"/>
      <c r="B80" s="34" t="s">
        <v>11</v>
      </c>
      <c r="C80" s="21" t="s">
        <v>181</v>
      </c>
      <c r="D80" s="13" t="s">
        <v>104</v>
      </c>
      <c r="E80" s="13"/>
      <c r="F80" s="13"/>
      <c r="G80" s="22"/>
      <c r="H80" s="13"/>
      <c r="I80" s="13"/>
      <c r="J80" s="13"/>
      <c r="K80" s="13"/>
      <c r="L80" s="13"/>
      <c r="M80" s="13"/>
      <c r="N80" s="13"/>
      <c r="O80" s="13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23">
        <v>0</v>
      </c>
      <c r="AB80" s="19"/>
      <c r="AC80" s="19"/>
      <c r="AD80" s="19"/>
      <c r="AE80" s="19"/>
      <c r="AF80" s="19"/>
      <c r="AG80" s="20"/>
      <c r="AH80" s="19"/>
      <c r="AI80" s="20"/>
      <c r="AJ80" s="19"/>
      <c r="AK80" s="20"/>
    </row>
    <row r="81" spans="1:37" ht="32.25" customHeight="1">
      <c r="A81" s="13"/>
      <c r="B81" s="95" t="s">
        <v>182</v>
      </c>
      <c r="C81" s="24" t="s">
        <v>181</v>
      </c>
      <c r="D81" s="25"/>
      <c r="E81" s="25"/>
      <c r="F81" s="25"/>
      <c r="G81" s="26"/>
      <c r="H81" s="25"/>
      <c r="I81" s="25"/>
      <c r="J81" s="25"/>
      <c r="K81" s="25"/>
      <c r="L81" s="25"/>
      <c r="M81" s="25"/>
      <c r="N81" s="25"/>
      <c r="O81" s="25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27">
        <f>AA82+AA84+AA83</f>
        <v>21563.43</v>
      </c>
      <c r="AB81" s="19"/>
      <c r="AC81" s="19"/>
      <c r="AD81" s="19"/>
      <c r="AE81" s="19"/>
      <c r="AF81" s="19"/>
      <c r="AG81" s="20"/>
      <c r="AH81" s="19"/>
      <c r="AI81" s="20"/>
      <c r="AJ81" s="19"/>
      <c r="AK81" s="20"/>
    </row>
    <row r="82" spans="1:37" ht="119.25" customHeight="1">
      <c r="A82" s="13"/>
      <c r="B82" s="90" t="s">
        <v>278</v>
      </c>
      <c r="C82" s="21" t="s">
        <v>181</v>
      </c>
      <c r="D82" s="13" t="s">
        <v>253</v>
      </c>
      <c r="E82" s="13"/>
      <c r="F82" s="13"/>
      <c r="G82" s="22"/>
      <c r="H82" s="13"/>
      <c r="I82" s="13"/>
      <c r="J82" s="13"/>
      <c r="K82" s="13"/>
      <c r="L82" s="13"/>
      <c r="M82" s="13"/>
      <c r="N82" s="13"/>
      <c r="O82" s="13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23">
        <v>18325</v>
      </c>
      <c r="AB82" s="19"/>
      <c r="AC82" s="19"/>
      <c r="AD82" s="19"/>
      <c r="AE82" s="19"/>
      <c r="AF82" s="19"/>
      <c r="AG82" s="20"/>
      <c r="AH82" s="19"/>
      <c r="AI82" s="20"/>
      <c r="AJ82" s="19"/>
      <c r="AK82" s="20"/>
    </row>
    <row r="83" spans="1:37" ht="140.25" customHeight="1">
      <c r="A83" s="13"/>
      <c r="B83" s="90" t="s">
        <v>334</v>
      </c>
      <c r="C83" s="21" t="s">
        <v>181</v>
      </c>
      <c r="D83" s="13" t="s">
        <v>254</v>
      </c>
      <c r="E83" s="13"/>
      <c r="F83" s="13"/>
      <c r="G83" s="22"/>
      <c r="H83" s="13"/>
      <c r="I83" s="13"/>
      <c r="J83" s="13"/>
      <c r="K83" s="13"/>
      <c r="L83" s="13"/>
      <c r="M83" s="13"/>
      <c r="N83" s="13"/>
      <c r="O83" s="13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23">
        <v>250</v>
      </c>
      <c r="AB83" s="19"/>
      <c r="AC83" s="19"/>
      <c r="AD83" s="19"/>
      <c r="AE83" s="19"/>
      <c r="AF83" s="19"/>
      <c r="AG83" s="20"/>
      <c r="AH83" s="19"/>
      <c r="AI83" s="20"/>
      <c r="AJ83" s="19"/>
      <c r="AK83" s="20"/>
    </row>
    <row r="84" spans="1:37" ht="130.5" customHeight="1">
      <c r="A84" s="13"/>
      <c r="B84" s="34" t="s">
        <v>279</v>
      </c>
      <c r="C84" s="21" t="s">
        <v>181</v>
      </c>
      <c r="D84" s="13" t="s">
        <v>273</v>
      </c>
      <c r="E84" s="13"/>
      <c r="F84" s="13"/>
      <c r="G84" s="22"/>
      <c r="H84" s="13"/>
      <c r="I84" s="13"/>
      <c r="J84" s="13"/>
      <c r="K84" s="13"/>
      <c r="L84" s="13"/>
      <c r="M84" s="13"/>
      <c r="N84" s="13"/>
      <c r="O84" s="13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23">
        <v>2988.43</v>
      </c>
      <c r="AB84" s="19"/>
      <c r="AC84" s="19"/>
      <c r="AD84" s="19"/>
      <c r="AE84" s="19"/>
      <c r="AF84" s="19"/>
      <c r="AG84" s="20"/>
      <c r="AH84" s="19"/>
      <c r="AI84" s="20"/>
      <c r="AJ84" s="19"/>
      <c r="AK84" s="20"/>
    </row>
    <row r="85" spans="1:37" ht="32.25" customHeight="1" hidden="1">
      <c r="A85" s="13"/>
      <c r="B85" s="35" t="s">
        <v>128</v>
      </c>
      <c r="C85" s="24" t="s">
        <v>129</v>
      </c>
      <c r="D85" s="25"/>
      <c r="E85" s="25"/>
      <c r="F85" s="25"/>
      <c r="G85" s="26"/>
      <c r="H85" s="25"/>
      <c r="I85" s="25"/>
      <c r="J85" s="25"/>
      <c r="K85" s="25"/>
      <c r="L85" s="25"/>
      <c r="M85" s="25"/>
      <c r="N85" s="25"/>
      <c r="O85" s="25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27">
        <f>AA86</f>
        <v>0</v>
      </c>
      <c r="AB85" s="19"/>
      <c r="AC85" s="19"/>
      <c r="AD85" s="19"/>
      <c r="AE85" s="19"/>
      <c r="AF85" s="19"/>
      <c r="AG85" s="20"/>
      <c r="AH85" s="19"/>
      <c r="AI85" s="20"/>
      <c r="AJ85" s="19"/>
      <c r="AK85" s="20"/>
    </row>
    <row r="86" spans="1:37" ht="83.25" customHeight="1" hidden="1">
      <c r="A86" s="13" t="s">
        <v>55</v>
      </c>
      <c r="B86" s="34" t="s">
        <v>275</v>
      </c>
      <c r="C86" s="21" t="s">
        <v>129</v>
      </c>
      <c r="D86" s="13" t="s">
        <v>249</v>
      </c>
      <c r="E86" s="13"/>
      <c r="F86" s="13"/>
      <c r="G86" s="22"/>
      <c r="H86" s="13"/>
      <c r="I86" s="13"/>
      <c r="J86" s="13"/>
      <c r="K86" s="13"/>
      <c r="L86" s="13"/>
      <c r="M86" s="13"/>
      <c r="N86" s="13"/>
      <c r="O86" s="13"/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19">
        <v>0</v>
      </c>
      <c r="Y86" s="19">
        <v>0</v>
      </c>
      <c r="Z86" s="19">
        <v>57000</v>
      </c>
      <c r="AA86" s="23">
        <v>0</v>
      </c>
      <c r="AB86" s="19">
        <v>0</v>
      </c>
      <c r="AC86" s="19">
        <v>57000</v>
      </c>
      <c r="AD86" s="19">
        <v>57000</v>
      </c>
      <c r="AE86" s="19">
        <v>57000</v>
      </c>
      <c r="AF86" s="19">
        <v>-57000</v>
      </c>
      <c r="AG86" s="20"/>
      <c r="AH86" s="19">
        <v>-57000</v>
      </c>
      <c r="AI86" s="20"/>
      <c r="AJ86" s="19">
        <v>0</v>
      </c>
      <c r="AK86" s="20"/>
    </row>
    <row r="87" spans="1:37" ht="29.25" customHeight="1">
      <c r="A87" s="13"/>
      <c r="B87" s="35" t="s">
        <v>131</v>
      </c>
      <c r="C87" s="24" t="s">
        <v>130</v>
      </c>
      <c r="D87" s="25"/>
      <c r="E87" s="25"/>
      <c r="F87" s="25"/>
      <c r="G87" s="26"/>
      <c r="H87" s="25"/>
      <c r="I87" s="25"/>
      <c r="J87" s="25"/>
      <c r="K87" s="25"/>
      <c r="L87" s="25"/>
      <c r="M87" s="25"/>
      <c r="N87" s="25"/>
      <c r="O87" s="25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27">
        <f>AA88+AA89+AA91+AA92+AA94+AA95+AA96+AA97+AA98++AA99+AA100+AA101+AA102+AA106+AA107+AA108+AA109+AA110+AA111+AA114+AA115+AA116+AA117+AA118+AA119+AA120+AA121+AA122+AA123+AA124+AA125+AA126+AA127+AA128+AA130+AA132+AA133</f>
        <v>531428079.7399999</v>
      </c>
      <c r="AB87" s="19"/>
      <c r="AC87" s="19"/>
      <c r="AD87" s="19"/>
      <c r="AE87" s="19"/>
      <c r="AF87" s="19"/>
      <c r="AG87" s="20"/>
      <c r="AH87" s="19"/>
      <c r="AI87" s="20"/>
      <c r="AJ87" s="19"/>
      <c r="AK87" s="20"/>
    </row>
    <row r="88" spans="1:37" ht="36.75" customHeight="1">
      <c r="A88" s="13"/>
      <c r="B88" s="34" t="s">
        <v>336</v>
      </c>
      <c r="C88" s="21" t="s">
        <v>130</v>
      </c>
      <c r="D88" s="13" t="s">
        <v>335</v>
      </c>
      <c r="E88" s="25"/>
      <c r="F88" s="25"/>
      <c r="G88" s="26"/>
      <c r="H88" s="25"/>
      <c r="I88" s="25"/>
      <c r="J88" s="25"/>
      <c r="K88" s="25"/>
      <c r="L88" s="25"/>
      <c r="M88" s="25"/>
      <c r="N88" s="25"/>
      <c r="O88" s="25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23">
        <v>20000</v>
      </c>
      <c r="AB88" s="19"/>
      <c r="AC88" s="19"/>
      <c r="AD88" s="19"/>
      <c r="AE88" s="19"/>
      <c r="AF88" s="19"/>
      <c r="AG88" s="20"/>
      <c r="AH88" s="19"/>
      <c r="AI88" s="20"/>
      <c r="AJ88" s="19"/>
      <c r="AK88" s="20"/>
    </row>
    <row r="89" spans="1:37" ht="113.25" customHeight="1">
      <c r="A89" s="13"/>
      <c r="B89" s="34" t="s">
        <v>192</v>
      </c>
      <c r="C89" s="21" t="s">
        <v>130</v>
      </c>
      <c r="D89" s="13" t="s">
        <v>193</v>
      </c>
      <c r="E89" s="13"/>
      <c r="F89" s="13"/>
      <c r="G89" s="22"/>
      <c r="H89" s="13"/>
      <c r="I89" s="13"/>
      <c r="J89" s="13"/>
      <c r="K89" s="13"/>
      <c r="L89" s="13"/>
      <c r="M89" s="13"/>
      <c r="N89" s="13"/>
      <c r="O89" s="13"/>
      <c r="P89" s="19">
        <v>0</v>
      </c>
      <c r="Q89" s="19">
        <v>6780000</v>
      </c>
      <c r="R89" s="19">
        <v>4030000</v>
      </c>
      <c r="S89" s="19">
        <v>10810000</v>
      </c>
      <c r="T89" s="19">
        <v>10810000</v>
      </c>
      <c r="U89" s="19">
        <v>0</v>
      </c>
      <c r="V89" s="19">
        <v>0</v>
      </c>
      <c r="W89" s="19">
        <v>0</v>
      </c>
      <c r="X89" s="19">
        <v>0</v>
      </c>
      <c r="Y89" s="19">
        <v>0</v>
      </c>
      <c r="Z89" s="19">
        <v>13541091.49</v>
      </c>
      <c r="AA89" s="23">
        <v>17958786.74</v>
      </c>
      <c r="AB89" s="19"/>
      <c r="AC89" s="19"/>
      <c r="AD89" s="19"/>
      <c r="AE89" s="19"/>
      <c r="AF89" s="19"/>
      <c r="AG89" s="20"/>
      <c r="AH89" s="19"/>
      <c r="AI89" s="20"/>
      <c r="AJ89" s="19"/>
      <c r="AK89" s="20"/>
    </row>
    <row r="90" spans="1:37" ht="0.75" customHeight="1" hidden="1">
      <c r="A90" s="13"/>
      <c r="B90" s="34" t="s">
        <v>184</v>
      </c>
      <c r="C90" s="21" t="s">
        <v>130</v>
      </c>
      <c r="D90" s="13" t="s">
        <v>183</v>
      </c>
      <c r="E90" s="13"/>
      <c r="F90" s="13"/>
      <c r="G90" s="22"/>
      <c r="H90" s="13"/>
      <c r="I90" s="13"/>
      <c r="J90" s="13"/>
      <c r="K90" s="13"/>
      <c r="L90" s="13"/>
      <c r="M90" s="13"/>
      <c r="N90" s="13"/>
      <c r="O90" s="13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23">
        <v>0</v>
      </c>
      <c r="AB90" s="19"/>
      <c r="AC90" s="19"/>
      <c r="AD90" s="19"/>
      <c r="AE90" s="19"/>
      <c r="AF90" s="19"/>
      <c r="AG90" s="20"/>
      <c r="AH90" s="19"/>
      <c r="AI90" s="20"/>
      <c r="AJ90" s="19"/>
      <c r="AK90" s="20"/>
    </row>
    <row r="91" spans="1:37" ht="93.75" customHeight="1">
      <c r="A91" s="13" t="s">
        <v>56</v>
      </c>
      <c r="B91" s="34" t="s">
        <v>57</v>
      </c>
      <c r="C91" s="21" t="s">
        <v>130</v>
      </c>
      <c r="D91" s="13" t="s">
        <v>132</v>
      </c>
      <c r="E91" s="13"/>
      <c r="F91" s="13"/>
      <c r="G91" s="22"/>
      <c r="H91" s="13"/>
      <c r="I91" s="13"/>
      <c r="J91" s="13"/>
      <c r="K91" s="13"/>
      <c r="L91" s="13"/>
      <c r="M91" s="13"/>
      <c r="N91" s="13"/>
      <c r="O91" s="13"/>
      <c r="P91" s="19">
        <v>0</v>
      </c>
      <c r="Q91" s="19">
        <v>0</v>
      </c>
      <c r="R91" s="19">
        <v>0</v>
      </c>
      <c r="S91" s="19">
        <v>0</v>
      </c>
      <c r="T91" s="19">
        <v>0</v>
      </c>
      <c r="U91" s="19">
        <v>0</v>
      </c>
      <c r="V91" s="19">
        <v>0</v>
      </c>
      <c r="W91" s="19">
        <v>0</v>
      </c>
      <c r="X91" s="19">
        <v>0</v>
      </c>
      <c r="Y91" s="19">
        <v>0</v>
      </c>
      <c r="Z91" s="19">
        <v>9730.98</v>
      </c>
      <c r="AA91" s="23">
        <v>97471.19</v>
      </c>
      <c r="AB91" s="19">
        <v>0</v>
      </c>
      <c r="AC91" s="19">
        <v>9730.98</v>
      </c>
      <c r="AD91" s="19">
        <v>9730.98</v>
      </c>
      <c r="AE91" s="19">
        <v>9730.98</v>
      </c>
      <c r="AF91" s="19">
        <v>-9730.98</v>
      </c>
      <c r="AG91" s="20"/>
      <c r="AH91" s="19">
        <v>-9730.98</v>
      </c>
      <c r="AI91" s="20"/>
      <c r="AJ91" s="19">
        <v>0</v>
      </c>
      <c r="AK91" s="20"/>
    </row>
    <row r="92" spans="1:37" ht="57.75" customHeight="1">
      <c r="A92" s="13" t="s">
        <v>58</v>
      </c>
      <c r="B92" s="34" t="s">
        <v>281</v>
      </c>
      <c r="C92" s="21" t="s">
        <v>130</v>
      </c>
      <c r="D92" s="13" t="s">
        <v>280</v>
      </c>
      <c r="E92" s="13"/>
      <c r="F92" s="13"/>
      <c r="G92" s="22"/>
      <c r="H92" s="13"/>
      <c r="I92" s="13"/>
      <c r="J92" s="13"/>
      <c r="K92" s="13"/>
      <c r="L92" s="13"/>
      <c r="M92" s="13"/>
      <c r="N92" s="13"/>
      <c r="O92" s="13"/>
      <c r="P92" s="19">
        <v>0</v>
      </c>
      <c r="Q92" s="19">
        <v>550000</v>
      </c>
      <c r="R92" s="19">
        <v>-200000</v>
      </c>
      <c r="S92" s="19">
        <v>350000</v>
      </c>
      <c r="T92" s="19">
        <v>350000</v>
      </c>
      <c r="U92" s="19">
        <v>0</v>
      </c>
      <c r="V92" s="19">
        <v>0</v>
      </c>
      <c r="W92" s="19">
        <v>0</v>
      </c>
      <c r="X92" s="19">
        <v>0</v>
      </c>
      <c r="Y92" s="19">
        <v>0</v>
      </c>
      <c r="Z92" s="19">
        <v>228618.41</v>
      </c>
      <c r="AA92" s="23">
        <v>1631085.49</v>
      </c>
      <c r="AB92" s="19">
        <v>0</v>
      </c>
      <c r="AC92" s="19">
        <v>228618.41</v>
      </c>
      <c r="AD92" s="19">
        <v>228618.41</v>
      </c>
      <c r="AE92" s="19">
        <v>228618.41</v>
      </c>
      <c r="AF92" s="19">
        <v>121381.59</v>
      </c>
      <c r="AG92" s="20">
        <v>0.6531954571428571</v>
      </c>
      <c r="AH92" s="19">
        <v>121381.59</v>
      </c>
      <c r="AI92" s="20">
        <v>0.6531954571428571</v>
      </c>
      <c r="AJ92" s="19">
        <v>0</v>
      </c>
      <c r="AK92" s="20"/>
    </row>
    <row r="93" spans="1:37" ht="115.5" customHeight="1" hidden="1">
      <c r="A93" s="13"/>
      <c r="B93" s="34" t="s">
        <v>283</v>
      </c>
      <c r="C93" s="21" t="s">
        <v>130</v>
      </c>
      <c r="D93" s="13" t="s">
        <v>282</v>
      </c>
      <c r="E93" s="13"/>
      <c r="F93" s="13"/>
      <c r="G93" s="22"/>
      <c r="H93" s="13"/>
      <c r="I93" s="13"/>
      <c r="J93" s="13"/>
      <c r="K93" s="13"/>
      <c r="L93" s="13"/>
      <c r="M93" s="13"/>
      <c r="N93" s="13"/>
      <c r="O93" s="13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23">
        <v>0</v>
      </c>
      <c r="AB93" s="19"/>
      <c r="AC93" s="19"/>
      <c r="AD93" s="19"/>
      <c r="AE93" s="19"/>
      <c r="AF93" s="19"/>
      <c r="AG93" s="20"/>
      <c r="AH93" s="19"/>
      <c r="AI93" s="20"/>
      <c r="AJ93" s="19"/>
      <c r="AK93" s="20"/>
    </row>
    <row r="94" spans="1:37" ht="102.75" customHeight="1">
      <c r="A94" s="13"/>
      <c r="B94" s="34" t="s">
        <v>285</v>
      </c>
      <c r="C94" s="21" t="s">
        <v>130</v>
      </c>
      <c r="D94" s="13" t="s">
        <v>284</v>
      </c>
      <c r="E94" s="13"/>
      <c r="F94" s="13"/>
      <c r="G94" s="22"/>
      <c r="H94" s="13"/>
      <c r="I94" s="13"/>
      <c r="J94" s="13"/>
      <c r="K94" s="13"/>
      <c r="L94" s="13"/>
      <c r="M94" s="13"/>
      <c r="N94" s="13"/>
      <c r="O94" s="13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23">
        <v>85898.66</v>
      </c>
      <c r="AB94" s="19"/>
      <c r="AC94" s="19"/>
      <c r="AD94" s="19"/>
      <c r="AE94" s="19"/>
      <c r="AF94" s="19"/>
      <c r="AG94" s="20"/>
      <c r="AH94" s="19"/>
      <c r="AI94" s="20"/>
      <c r="AJ94" s="19"/>
      <c r="AK94" s="20"/>
    </row>
    <row r="95" spans="1:37" ht="126.75" customHeight="1">
      <c r="A95" s="13"/>
      <c r="B95" s="34" t="s">
        <v>338</v>
      </c>
      <c r="C95" s="21" t="s">
        <v>130</v>
      </c>
      <c r="D95" s="13" t="s">
        <v>337</v>
      </c>
      <c r="E95" s="13"/>
      <c r="F95" s="13"/>
      <c r="G95" s="22"/>
      <c r="H95" s="13"/>
      <c r="I95" s="13"/>
      <c r="J95" s="13"/>
      <c r="K95" s="13"/>
      <c r="L95" s="13"/>
      <c r="M95" s="13"/>
      <c r="N95" s="13"/>
      <c r="O95" s="13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23">
        <v>493548.24</v>
      </c>
      <c r="AB95" s="19"/>
      <c r="AC95" s="19"/>
      <c r="AD95" s="19"/>
      <c r="AE95" s="19"/>
      <c r="AF95" s="19"/>
      <c r="AG95" s="20"/>
      <c r="AH95" s="19"/>
      <c r="AI95" s="20"/>
      <c r="AJ95" s="19"/>
      <c r="AK95" s="20"/>
    </row>
    <row r="96" spans="1:37" ht="52.5" customHeight="1">
      <c r="A96" s="13"/>
      <c r="B96" s="34" t="s">
        <v>340</v>
      </c>
      <c r="C96" s="21" t="s">
        <v>130</v>
      </c>
      <c r="D96" s="13" t="s">
        <v>339</v>
      </c>
      <c r="E96" s="13"/>
      <c r="F96" s="13"/>
      <c r="G96" s="22"/>
      <c r="H96" s="13"/>
      <c r="I96" s="13"/>
      <c r="J96" s="13"/>
      <c r="K96" s="13"/>
      <c r="L96" s="13"/>
      <c r="M96" s="13"/>
      <c r="N96" s="13"/>
      <c r="O96" s="13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23">
        <v>99436.87</v>
      </c>
      <c r="AB96" s="19"/>
      <c r="AC96" s="19"/>
      <c r="AD96" s="19"/>
      <c r="AE96" s="19"/>
      <c r="AF96" s="19"/>
      <c r="AG96" s="20"/>
      <c r="AH96" s="19"/>
      <c r="AI96" s="20"/>
      <c r="AJ96" s="19"/>
      <c r="AK96" s="20"/>
    </row>
    <row r="97" spans="1:37" ht="36.75" customHeight="1">
      <c r="A97" s="13"/>
      <c r="B97" s="34" t="s">
        <v>195</v>
      </c>
      <c r="C97" s="21" t="s">
        <v>130</v>
      </c>
      <c r="D97" s="13" t="s">
        <v>145</v>
      </c>
      <c r="E97" s="13"/>
      <c r="F97" s="13"/>
      <c r="G97" s="22"/>
      <c r="H97" s="13"/>
      <c r="I97" s="13"/>
      <c r="J97" s="13"/>
      <c r="K97" s="13"/>
      <c r="L97" s="13"/>
      <c r="M97" s="13"/>
      <c r="N97" s="13"/>
      <c r="O97" s="13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23">
        <v>2565794.74</v>
      </c>
      <c r="AB97" s="19"/>
      <c r="AC97" s="19"/>
      <c r="AD97" s="19"/>
      <c r="AE97" s="19"/>
      <c r="AF97" s="19"/>
      <c r="AG97" s="20"/>
      <c r="AH97" s="19"/>
      <c r="AI97" s="20"/>
      <c r="AJ97" s="19"/>
      <c r="AK97" s="20"/>
    </row>
    <row r="98" spans="1:37" ht="110.25" customHeight="1">
      <c r="A98" s="13"/>
      <c r="B98" s="34" t="s">
        <v>287</v>
      </c>
      <c r="C98" s="21" t="s">
        <v>130</v>
      </c>
      <c r="D98" s="13" t="s">
        <v>286</v>
      </c>
      <c r="E98" s="13"/>
      <c r="F98" s="13"/>
      <c r="G98" s="22"/>
      <c r="H98" s="13"/>
      <c r="I98" s="13"/>
      <c r="J98" s="13"/>
      <c r="K98" s="13"/>
      <c r="L98" s="13"/>
      <c r="M98" s="13"/>
      <c r="N98" s="13"/>
      <c r="O98" s="13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23">
        <v>804093.57</v>
      </c>
      <c r="AB98" s="19"/>
      <c r="AC98" s="19"/>
      <c r="AD98" s="19"/>
      <c r="AE98" s="19"/>
      <c r="AF98" s="19"/>
      <c r="AG98" s="20"/>
      <c r="AH98" s="19"/>
      <c r="AI98" s="20"/>
      <c r="AJ98" s="19"/>
      <c r="AK98" s="20"/>
    </row>
    <row r="99" spans="1:37" ht="110.25" customHeight="1">
      <c r="A99" s="13"/>
      <c r="B99" s="34" t="s">
        <v>289</v>
      </c>
      <c r="C99" s="21" t="s">
        <v>130</v>
      </c>
      <c r="D99" s="13" t="s">
        <v>288</v>
      </c>
      <c r="E99" s="13"/>
      <c r="F99" s="13"/>
      <c r="G99" s="22"/>
      <c r="H99" s="13"/>
      <c r="I99" s="13"/>
      <c r="J99" s="13"/>
      <c r="K99" s="13"/>
      <c r="L99" s="13"/>
      <c r="M99" s="13"/>
      <c r="N99" s="13"/>
      <c r="O99" s="13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23">
        <v>35787</v>
      </c>
      <c r="AB99" s="19"/>
      <c r="AC99" s="19"/>
      <c r="AD99" s="19"/>
      <c r="AE99" s="19"/>
      <c r="AF99" s="19"/>
      <c r="AG99" s="20"/>
      <c r="AH99" s="19"/>
      <c r="AI99" s="20"/>
      <c r="AJ99" s="19"/>
      <c r="AK99" s="20"/>
    </row>
    <row r="100" spans="1:37" ht="81.75" customHeight="1">
      <c r="A100" s="13"/>
      <c r="B100" s="34" t="s">
        <v>196</v>
      </c>
      <c r="C100" s="21" t="s">
        <v>130</v>
      </c>
      <c r="D100" s="13" t="s">
        <v>205</v>
      </c>
      <c r="E100" s="13"/>
      <c r="F100" s="13"/>
      <c r="G100" s="22"/>
      <c r="H100" s="13"/>
      <c r="I100" s="13"/>
      <c r="J100" s="13"/>
      <c r="K100" s="13"/>
      <c r="L100" s="13"/>
      <c r="M100" s="13"/>
      <c r="N100" s="13"/>
      <c r="O100" s="13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23">
        <v>12755191.85</v>
      </c>
      <c r="AB100" s="19"/>
      <c r="AC100" s="19"/>
      <c r="AD100" s="19"/>
      <c r="AE100" s="19"/>
      <c r="AF100" s="19"/>
      <c r="AG100" s="20"/>
      <c r="AH100" s="19"/>
      <c r="AI100" s="20"/>
      <c r="AJ100" s="19"/>
      <c r="AK100" s="20"/>
    </row>
    <row r="101" spans="1:37" ht="81.75" customHeight="1">
      <c r="A101" s="13"/>
      <c r="B101" s="34" t="s">
        <v>342</v>
      </c>
      <c r="C101" s="21" t="s">
        <v>130</v>
      </c>
      <c r="D101" s="13" t="s">
        <v>341</v>
      </c>
      <c r="E101" s="13"/>
      <c r="F101" s="13"/>
      <c r="G101" s="22"/>
      <c r="H101" s="13"/>
      <c r="I101" s="13"/>
      <c r="J101" s="13"/>
      <c r="K101" s="13"/>
      <c r="L101" s="13"/>
      <c r="M101" s="13"/>
      <c r="N101" s="13"/>
      <c r="O101" s="13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23">
        <v>606000</v>
      </c>
      <c r="AB101" s="19"/>
      <c r="AC101" s="19"/>
      <c r="AD101" s="19"/>
      <c r="AE101" s="19"/>
      <c r="AF101" s="19"/>
      <c r="AG101" s="20"/>
      <c r="AH101" s="19"/>
      <c r="AI101" s="20"/>
      <c r="AJ101" s="19"/>
      <c r="AK101" s="20"/>
    </row>
    <row r="102" spans="1:37" ht="114.75" customHeight="1">
      <c r="A102" s="13"/>
      <c r="B102" s="34" t="s">
        <v>291</v>
      </c>
      <c r="C102" s="21" t="s">
        <v>130</v>
      </c>
      <c r="D102" s="13" t="s">
        <v>290</v>
      </c>
      <c r="E102" s="13"/>
      <c r="F102" s="13"/>
      <c r="G102" s="22"/>
      <c r="H102" s="13"/>
      <c r="I102" s="13"/>
      <c r="J102" s="13"/>
      <c r="K102" s="13"/>
      <c r="L102" s="13"/>
      <c r="M102" s="13"/>
      <c r="N102" s="13"/>
      <c r="O102" s="13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23">
        <v>8959.32</v>
      </c>
      <c r="AB102" s="19"/>
      <c r="AC102" s="19"/>
      <c r="AD102" s="19"/>
      <c r="AE102" s="19"/>
      <c r="AF102" s="19"/>
      <c r="AG102" s="20"/>
      <c r="AH102" s="19"/>
      <c r="AI102" s="20"/>
      <c r="AJ102" s="19"/>
      <c r="AK102" s="20"/>
    </row>
    <row r="103" spans="1:37" ht="0.75" customHeight="1">
      <c r="A103" s="13"/>
      <c r="B103" s="34" t="s">
        <v>194</v>
      </c>
      <c r="C103" s="21" t="s">
        <v>130</v>
      </c>
      <c r="D103" s="13" t="s">
        <v>185</v>
      </c>
      <c r="E103" s="13"/>
      <c r="F103" s="13"/>
      <c r="G103" s="22"/>
      <c r="H103" s="13"/>
      <c r="I103" s="13"/>
      <c r="J103" s="13"/>
      <c r="K103" s="13"/>
      <c r="L103" s="13"/>
      <c r="M103" s="13"/>
      <c r="N103" s="13"/>
      <c r="O103" s="13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23">
        <v>0</v>
      </c>
      <c r="AB103" s="19"/>
      <c r="AC103" s="19"/>
      <c r="AD103" s="19"/>
      <c r="AE103" s="19"/>
      <c r="AF103" s="19"/>
      <c r="AG103" s="20"/>
      <c r="AH103" s="19"/>
      <c r="AI103" s="20"/>
      <c r="AJ103" s="19"/>
      <c r="AK103" s="20"/>
    </row>
    <row r="104" spans="1:37" ht="36" customHeight="1" hidden="1">
      <c r="A104" s="13"/>
      <c r="B104" s="34" t="s">
        <v>158</v>
      </c>
      <c r="C104" s="21" t="s">
        <v>130</v>
      </c>
      <c r="D104" s="13" t="s">
        <v>145</v>
      </c>
      <c r="E104" s="13"/>
      <c r="F104" s="13"/>
      <c r="G104" s="22"/>
      <c r="H104" s="13"/>
      <c r="I104" s="13"/>
      <c r="J104" s="13"/>
      <c r="K104" s="13"/>
      <c r="L104" s="13"/>
      <c r="M104" s="13"/>
      <c r="N104" s="13"/>
      <c r="O104" s="13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23">
        <v>0</v>
      </c>
      <c r="AB104" s="19"/>
      <c r="AC104" s="19"/>
      <c r="AD104" s="19"/>
      <c r="AE104" s="19"/>
      <c r="AF104" s="19"/>
      <c r="AG104" s="20"/>
      <c r="AH104" s="19"/>
      <c r="AI104" s="20"/>
      <c r="AJ104" s="19"/>
      <c r="AK104" s="20"/>
    </row>
    <row r="105" spans="1:37" ht="90.75" customHeight="1" hidden="1">
      <c r="A105" s="13" t="s">
        <v>59</v>
      </c>
      <c r="B105" s="34" t="s">
        <v>60</v>
      </c>
      <c r="C105" s="21" t="s">
        <v>130</v>
      </c>
      <c r="D105" s="13" t="s">
        <v>133</v>
      </c>
      <c r="E105" s="13"/>
      <c r="F105" s="13"/>
      <c r="G105" s="22"/>
      <c r="H105" s="13"/>
      <c r="I105" s="13"/>
      <c r="J105" s="13"/>
      <c r="K105" s="13"/>
      <c r="L105" s="13"/>
      <c r="M105" s="13"/>
      <c r="N105" s="13"/>
      <c r="O105" s="13"/>
      <c r="P105" s="19">
        <v>0</v>
      </c>
      <c r="Q105" s="19">
        <v>6000000</v>
      </c>
      <c r="R105" s="19">
        <v>1000000</v>
      </c>
      <c r="S105" s="19">
        <v>7000000</v>
      </c>
      <c r="T105" s="19">
        <v>7000000</v>
      </c>
      <c r="U105" s="19">
        <v>0</v>
      </c>
      <c r="V105" s="19">
        <v>0</v>
      </c>
      <c r="W105" s="19">
        <v>0</v>
      </c>
      <c r="X105" s="19">
        <v>0</v>
      </c>
      <c r="Y105" s="19">
        <v>0</v>
      </c>
      <c r="Z105" s="19">
        <v>7139661.74</v>
      </c>
      <c r="AA105" s="23">
        <v>0</v>
      </c>
      <c r="AB105" s="19">
        <v>0</v>
      </c>
      <c r="AC105" s="19">
        <v>7139661.74</v>
      </c>
      <c r="AD105" s="19">
        <v>7139661.74</v>
      </c>
      <c r="AE105" s="19">
        <v>7139661.74</v>
      </c>
      <c r="AF105" s="19">
        <v>-139661.74</v>
      </c>
      <c r="AG105" s="20">
        <v>1.0199516771428572</v>
      </c>
      <c r="AH105" s="19">
        <v>-139661.74</v>
      </c>
      <c r="AI105" s="20">
        <v>1.0199516771428572</v>
      </c>
      <c r="AJ105" s="19">
        <v>0</v>
      </c>
      <c r="AK105" s="20"/>
    </row>
    <row r="106" spans="1:37" ht="95.25" customHeight="1">
      <c r="A106" s="13" t="s">
        <v>61</v>
      </c>
      <c r="B106" s="34" t="s">
        <v>293</v>
      </c>
      <c r="C106" s="21" t="s">
        <v>130</v>
      </c>
      <c r="D106" s="13" t="s">
        <v>292</v>
      </c>
      <c r="E106" s="13"/>
      <c r="F106" s="13"/>
      <c r="G106" s="22"/>
      <c r="H106" s="13"/>
      <c r="I106" s="13"/>
      <c r="J106" s="13"/>
      <c r="K106" s="13"/>
      <c r="L106" s="13"/>
      <c r="M106" s="13"/>
      <c r="N106" s="13"/>
      <c r="O106" s="13"/>
      <c r="P106" s="19">
        <v>0</v>
      </c>
      <c r="Q106" s="19">
        <v>0</v>
      </c>
      <c r="R106" s="19">
        <v>0</v>
      </c>
      <c r="S106" s="19">
        <v>0</v>
      </c>
      <c r="T106" s="19">
        <v>0</v>
      </c>
      <c r="U106" s="19">
        <v>0</v>
      </c>
      <c r="V106" s="19">
        <v>0</v>
      </c>
      <c r="W106" s="19">
        <v>0</v>
      </c>
      <c r="X106" s="19">
        <v>0</v>
      </c>
      <c r="Y106" s="19">
        <v>0</v>
      </c>
      <c r="Z106" s="19">
        <v>97335.92</v>
      </c>
      <c r="AA106" s="23">
        <v>26104.3</v>
      </c>
      <c r="AB106" s="19">
        <v>0</v>
      </c>
      <c r="AC106" s="19">
        <v>97335.92</v>
      </c>
      <c r="AD106" s="19">
        <v>97335.92</v>
      </c>
      <c r="AE106" s="19">
        <v>97335.92</v>
      </c>
      <c r="AF106" s="19">
        <v>-97335.92</v>
      </c>
      <c r="AG106" s="20"/>
      <c r="AH106" s="19">
        <v>-97335.92</v>
      </c>
      <c r="AI106" s="20"/>
      <c r="AJ106" s="19">
        <v>0</v>
      </c>
      <c r="AK106" s="20"/>
    </row>
    <row r="107" spans="1:37" ht="95.25" customHeight="1">
      <c r="A107" s="13"/>
      <c r="B107" s="34" t="s">
        <v>343</v>
      </c>
      <c r="C107" s="21" t="s">
        <v>130</v>
      </c>
      <c r="D107" s="13" t="s">
        <v>294</v>
      </c>
      <c r="E107" s="13"/>
      <c r="F107" s="13"/>
      <c r="G107" s="22"/>
      <c r="H107" s="13"/>
      <c r="I107" s="13"/>
      <c r="J107" s="13"/>
      <c r="K107" s="13"/>
      <c r="L107" s="13"/>
      <c r="M107" s="13"/>
      <c r="N107" s="13"/>
      <c r="O107" s="13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23">
        <v>51851.84</v>
      </c>
      <c r="AB107" s="19"/>
      <c r="AC107" s="19"/>
      <c r="AD107" s="19"/>
      <c r="AE107" s="19"/>
      <c r="AF107" s="19"/>
      <c r="AG107" s="20"/>
      <c r="AH107" s="19"/>
      <c r="AI107" s="20"/>
      <c r="AJ107" s="19"/>
      <c r="AK107" s="20"/>
    </row>
    <row r="108" spans="1:37" ht="95.25" customHeight="1">
      <c r="A108" s="13"/>
      <c r="B108" s="34" t="s">
        <v>346</v>
      </c>
      <c r="C108" s="21" t="s">
        <v>130</v>
      </c>
      <c r="D108" s="13" t="s">
        <v>345</v>
      </c>
      <c r="E108" s="13"/>
      <c r="F108" s="13"/>
      <c r="G108" s="22"/>
      <c r="H108" s="13"/>
      <c r="I108" s="13"/>
      <c r="J108" s="13"/>
      <c r="K108" s="13"/>
      <c r="L108" s="13"/>
      <c r="M108" s="13"/>
      <c r="N108" s="13"/>
      <c r="O108" s="13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23">
        <v>9047.21</v>
      </c>
      <c r="AB108" s="19"/>
      <c r="AC108" s="19"/>
      <c r="AD108" s="19"/>
      <c r="AE108" s="19"/>
      <c r="AF108" s="19"/>
      <c r="AG108" s="20"/>
      <c r="AH108" s="19"/>
      <c r="AI108" s="20"/>
      <c r="AJ108" s="19"/>
      <c r="AK108" s="20"/>
    </row>
    <row r="109" spans="1:37" ht="84.75" customHeight="1">
      <c r="A109" s="13"/>
      <c r="B109" s="34" t="s">
        <v>348</v>
      </c>
      <c r="C109" s="21" t="s">
        <v>130</v>
      </c>
      <c r="D109" s="13" t="s">
        <v>347</v>
      </c>
      <c r="E109" s="13"/>
      <c r="F109" s="13"/>
      <c r="G109" s="22"/>
      <c r="H109" s="13"/>
      <c r="I109" s="13"/>
      <c r="J109" s="13"/>
      <c r="K109" s="13"/>
      <c r="L109" s="13"/>
      <c r="M109" s="13"/>
      <c r="N109" s="13"/>
      <c r="O109" s="13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23">
        <v>158663.96</v>
      </c>
      <c r="AB109" s="19"/>
      <c r="AC109" s="19"/>
      <c r="AD109" s="19"/>
      <c r="AE109" s="19"/>
      <c r="AF109" s="19"/>
      <c r="AG109" s="20"/>
      <c r="AH109" s="19"/>
      <c r="AI109" s="20"/>
      <c r="AJ109" s="19"/>
      <c r="AK109" s="20"/>
    </row>
    <row r="110" spans="1:37" ht="85.5" customHeight="1">
      <c r="A110" s="13"/>
      <c r="B110" s="34" t="s">
        <v>344</v>
      </c>
      <c r="C110" s="21" t="s">
        <v>130</v>
      </c>
      <c r="D110" s="13" t="s">
        <v>295</v>
      </c>
      <c r="E110" s="13"/>
      <c r="F110" s="13"/>
      <c r="G110" s="22"/>
      <c r="H110" s="13"/>
      <c r="I110" s="13"/>
      <c r="J110" s="13"/>
      <c r="K110" s="13"/>
      <c r="L110" s="13"/>
      <c r="M110" s="13"/>
      <c r="N110" s="13"/>
      <c r="O110" s="13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23">
        <v>638021.62</v>
      </c>
      <c r="AB110" s="19"/>
      <c r="AC110" s="19"/>
      <c r="AD110" s="19"/>
      <c r="AE110" s="19"/>
      <c r="AF110" s="19"/>
      <c r="AG110" s="20"/>
      <c r="AH110" s="19"/>
      <c r="AI110" s="20"/>
      <c r="AJ110" s="19"/>
      <c r="AK110" s="20"/>
    </row>
    <row r="111" spans="1:37" ht="39" customHeight="1">
      <c r="A111" s="13"/>
      <c r="B111" s="34" t="s">
        <v>187</v>
      </c>
      <c r="C111" s="21" t="s">
        <v>130</v>
      </c>
      <c r="D111" s="13" t="s">
        <v>186</v>
      </c>
      <c r="E111" s="13"/>
      <c r="F111" s="13"/>
      <c r="G111" s="22"/>
      <c r="H111" s="13"/>
      <c r="I111" s="13"/>
      <c r="J111" s="13"/>
      <c r="K111" s="13"/>
      <c r="L111" s="13"/>
      <c r="M111" s="13"/>
      <c r="N111" s="13"/>
      <c r="O111" s="13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23">
        <v>16091.09</v>
      </c>
      <c r="AB111" s="19"/>
      <c r="AC111" s="19"/>
      <c r="AD111" s="19"/>
      <c r="AE111" s="19"/>
      <c r="AF111" s="19"/>
      <c r="AG111" s="20"/>
      <c r="AH111" s="19"/>
      <c r="AI111" s="20"/>
      <c r="AJ111" s="19"/>
      <c r="AK111" s="20"/>
    </row>
    <row r="112" spans="1:37" ht="38.25" customHeight="1" hidden="1">
      <c r="A112" s="13"/>
      <c r="B112" s="34" t="s">
        <v>160</v>
      </c>
      <c r="C112" s="21" t="s">
        <v>130</v>
      </c>
      <c r="D112" s="13" t="s">
        <v>159</v>
      </c>
      <c r="E112" s="13"/>
      <c r="F112" s="13"/>
      <c r="G112" s="22"/>
      <c r="H112" s="13"/>
      <c r="I112" s="13"/>
      <c r="J112" s="13"/>
      <c r="K112" s="13"/>
      <c r="L112" s="13"/>
      <c r="M112" s="13"/>
      <c r="N112" s="13"/>
      <c r="O112" s="13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23">
        <v>0</v>
      </c>
      <c r="AB112" s="19"/>
      <c r="AC112" s="19"/>
      <c r="AD112" s="19"/>
      <c r="AE112" s="19"/>
      <c r="AF112" s="19"/>
      <c r="AG112" s="20"/>
      <c r="AH112" s="19"/>
      <c r="AI112" s="20"/>
      <c r="AJ112" s="19"/>
      <c r="AK112" s="20"/>
    </row>
    <row r="113" spans="1:37" ht="38.25" customHeight="1" hidden="1">
      <c r="A113" s="13"/>
      <c r="B113" s="34" t="s">
        <v>213</v>
      </c>
      <c r="C113" s="21" t="s">
        <v>130</v>
      </c>
      <c r="D113" s="13" t="s">
        <v>212</v>
      </c>
      <c r="E113" s="13"/>
      <c r="F113" s="13"/>
      <c r="G113" s="22"/>
      <c r="H113" s="13"/>
      <c r="I113" s="13"/>
      <c r="J113" s="13"/>
      <c r="K113" s="13"/>
      <c r="L113" s="13"/>
      <c r="M113" s="13"/>
      <c r="N113" s="13"/>
      <c r="O113" s="13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23">
        <v>0</v>
      </c>
      <c r="AB113" s="19"/>
      <c r="AC113" s="19"/>
      <c r="AD113" s="19"/>
      <c r="AE113" s="19"/>
      <c r="AF113" s="19"/>
      <c r="AG113" s="20"/>
      <c r="AH113" s="19"/>
      <c r="AI113" s="20"/>
      <c r="AJ113" s="19"/>
      <c r="AK113" s="20"/>
    </row>
    <row r="114" spans="1:37" ht="95.25" customHeight="1">
      <c r="A114" s="13"/>
      <c r="B114" s="80" t="s">
        <v>215</v>
      </c>
      <c r="C114" s="21" t="s">
        <v>130</v>
      </c>
      <c r="D114" s="13" t="s">
        <v>214</v>
      </c>
      <c r="E114" s="13"/>
      <c r="F114" s="13"/>
      <c r="G114" s="22"/>
      <c r="H114" s="13"/>
      <c r="I114" s="13"/>
      <c r="J114" s="13"/>
      <c r="K114" s="13"/>
      <c r="L114" s="13"/>
      <c r="M114" s="13"/>
      <c r="N114" s="13"/>
      <c r="O114" s="13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23">
        <v>5940300</v>
      </c>
      <c r="AB114" s="19"/>
      <c r="AC114" s="19"/>
      <c r="AD114" s="19"/>
      <c r="AE114" s="19"/>
      <c r="AF114" s="19"/>
      <c r="AG114" s="20"/>
      <c r="AH114" s="19"/>
      <c r="AI114" s="20"/>
      <c r="AJ114" s="19"/>
      <c r="AK114" s="20"/>
    </row>
    <row r="115" spans="1:37" ht="52.5" customHeight="1">
      <c r="A115" s="13"/>
      <c r="B115" s="80" t="s">
        <v>350</v>
      </c>
      <c r="C115" s="21" t="s">
        <v>130</v>
      </c>
      <c r="D115" s="13" t="s">
        <v>349</v>
      </c>
      <c r="E115" s="13"/>
      <c r="F115" s="13"/>
      <c r="G115" s="22"/>
      <c r="H115" s="13"/>
      <c r="I115" s="13"/>
      <c r="J115" s="13"/>
      <c r="K115" s="13"/>
      <c r="L115" s="13"/>
      <c r="M115" s="13"/>
      <c r="N115" s="13"/>
      <c r="O115" s="13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23">
        <v>66118748.32</v>
      </c>
      <c r="AB115" s="19"/>
      <c r="AC115" s="19"/>
      <c r="AD115" s="19"/>
      <c r="AE115" s="19"/>
      <c r="AF115" s="19"/>
      <c r="AG115" s="20"/>
      <c r="AH115" s="19"/>
      <c r="AI115" s="20"/>
      <c r="AJ115" s="19"/>
      <c r="AK115" s="20"/>
    </row>
    <row r="116" spans="1:37" ht="66.75" customHeight="1">
      <c r="A116" s="13"/>
      <c r="B116" s="80" t="s">
        <v>297</v>
      </c>
      <c r="C116" s="21" t="s">
        <v>130</v>
      </c>
      <c r="D116" s="13" t="s">
        <v>296</v>
      </c>
      <c r="E116" s="13"/>
      <c r="F116" s="13"/>
      <c r="G116" s="22"/>
      <c r="H116" s="13"/>
      <c r="I116" s="13"/>
      <c r="J116" s="13"/>
      <c r="K116" s="13"/>
      <c r="L116" s="13"/>
      <c r="M116" s="13"/>
      <c r="N116" s="13"/>
      <c r="O116" s="13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23">
        <v>120832145</v>
      </c>
      <c r="AB116" s="19"/>
      <c r="AC116" s="19"/>
      <c r="AD116" s="19"/>
      <c r="AE116" s="19"/>
      <c r="AF116" s="19"/>
      <c r="AG116" s="20"/>
      <c r="AH116" s="19"/>
      <c r="AI116" s="20"/>
      <c r="AJ116" s="19"/>
      <c r="AK116" s="20"/>
    </row>
    <row r="117" spans="1:37" ht="53.25" customHeight="1">
      <c r="A117" s="13"/>
      <c r="B117" s="44" t="s">
        <v>298</v>
      </c>
      <c r="C117" s="21" t="s">
        <v>130</v>
      </c>
      <c r="D117" s="13" t="s">
        <v>217</v>
      </c>
      <c r="E117" s="13"/>
      <c r="F117" s="13"/>
      <c r="G117" s="22"/>
      <c r="H117" s="13"/>
      <c r="I117" s="13"/>
      <c r="J117" s="13"/>
      <c r="K117" s="13"/>
      <c r="L117" s="13"/>
      <c r="M117" s="13"/>
      <c r="N117" s="13"/>
      <c r="O117" s="13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23">
        <v>7148363.54</v>
      </c>
      <c r="AB117" s="19"/>
      <c r="AC117" s="19"/>
      <c r="AD117" s="19"/>
      <c r="AE117" s="19"/>
      <c r="AF117" s="19"/>
      <c r="AG117" s="20"/>
      <c r="AH117" s="19"/>
      <c r="AI117" s="20"/>
      <c r="AJ117" s="19"/>
      <c r="AK117" s="20"/>
    </row>
    <row r="118" spans="1:37" ht="48.75" customHeight="1">
      <c r="A118" s="13" t="s">
        <v>62</v>
      </c>
      <c r="B118" s="34" t="s">
        <v>206</v>
      </c>
      <c r="C118" s="21" t="s">
        <v>130</v>
      </c>
      <c r="D118" s="13" t="s">
        <v>216</v>
      </c>
      <c r="E118" s="13"/>
      <c r="F118" s="13"/>
      <c r="G118" s="22"/>
      <c r="H118" s="13"/>
      <c r="I118" s="13"/>
      <c r="J118" s="13"/>
      <c r="K118" s="13"/>
      <c r="L118" s="13"/>
      <c r="M118" s="13"/>
      <c r="N118" s="13"/>
      <c r="O118" s="13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23">
        <v>40563635.3</v>
      </c>
      <c r="AB118" s="19">
        <v>0</v>
      </c>
      <c r="AC118" s="19">
        <v>20638606.28</v>
      </c>
      <c r="AD118" s="19">
        <v>20638606.28</v>
      </c>
      <c r="AE118" s="19">
        <v>20638606.28</v>
      </c>
      <c r="AF118" s="19">
        <v>19298573.71</v>
      </c>
      <c r="AG118" s="20">
        <v>0.5167767550229577</v>
      </c>
      <c r="AH118" s="19">
        <v>19298573.71</v>
      </c>
      <c r="AI118" s="20">
        <v>0.5167767550229577</v>
      </c>
      <c r="AJ118" s="19">
        <v>0</v>
      </c>
      <c r="AK118" s="20"/>
    </row>
    <row r="119" spans="1:37" ht="46.5" customHeight="1">
      <c r="A119" s="13"/>
      <c r="B119" s="61" t="s">
        <v>300</v>
      </c>
      <c r="C119" s="84" t="s">
        <v>130</v>
      </c>
      <c r="D119" s="70" t="s">
        <v>299</v>
      </c>
      <c r="E119" s="13"/>
      <c r="F119" s="13"/>
      <c r="G119" s="22"/>
      <c r="H119" s="13"/>
      <c r="I119" s="13"/>
      <c r="J119" s="13"/>
      <c r="K119" s="13"/>
      <c r="L119" s="13"/>
      <c r="M119" s="13"/>
      <c r="N119" s="13"/>
      <c r="O119" s="13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62"/>
      <c r="AA119" s="64">
        <v>4570707.07</v>
      </c>
      <c r="AB119" s="19"/>
      <c r="AC119" s="19"/>
      <c r="AD119" s="19"/>
      <c r="AE119" s="19"/>
      <c r="AF119" s="19"/>
      <c r="AG119" s="20"/>
      <c r="AH119" s="19"/>
      <c r="AI119" s="20"/>
      <c r="AJ119" s="19"/>
      <c r="AK119" s="20"/>
    </row>
    <row r="120" spans="1:37" ht="76.5" customHeight="1">
      <c r="A120" s="13"/>
      <c r="B120" s="96" t="s">
        <v>302</v>
      </c>
      <c r="C120" s="76" t="s">
        <v>130</v>
      </c>
      <c r="D120" s="77" t="s">
        <v>301</v>
      </c>
      <c r="E120" s="97"/>
      <c r="F120" s="13"/>
      <c r="G120" s="22"/>
      <c r="H120" s="13"/>
      <c r="I120" s="13"/>
      <c r="J120" s="13"/>
      <c r="K120" s="13"/>
      <c r="L120" s="13"/>
      <c r="M120" s="13"/>
      <c r="N120" s="13"/>
      <c r="O120" s="13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62"/>
      <c r="AA120" s="64">
        <v>7320383.93</v>
      </c>
      <c r="AB120" s="19"/>
      <c r="AC120" s="19"/>
      <c r="AD120" s="19"/>
      <c r="AE120" s="19"/>
      <c r="AF120" s="19"/>
      <c r="AG120" s="20"/>
      <c r="AH120" s="19"/>
      <c r="AI120" s="20"/>
      <c r="AJ120" s="19"/>
      <c r="AK120" s="20"/>
    </row>
    <row r="121" spans="1:37" ht="36.75" customHeight="1">
      <c r="A121" s="13"/>
      <c r="B121" s="89" t="s">
        <v>303</v>
      </c>
      <c r="C121" s="14" t="s">
        <v>130</v>
      </c>
      <c r="D121" s="15" t="s">
        <v>218</v>
      </c>
      <c r="E121" s="13"/>
      <c r="F121" s="13"/>
      <c r="G121" s="22"/>
      <c r="H121" s="13"/>
      <c r="I121" s="13"/>
      <c r="J121" s="13"/>
      <c r="K121" s="13"/>
      <c r="L121" s="13"/>
      <c r="M121" s="13"/>
      <c r="N121" s="13"/>
      <c r="O121" s="13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62"/>
      <c r="AA121" s="64">
        <v>86595656.83</v>
      </c>
      <c r="AB121" s="19"/>
      <c r="AC121" s="19"/>
      <c r="AD121" s="19"/>
      <c r="AE121" s="19"/>
      <c r="AF121" s="19"/>
      <c r="AG121" s="20"/>
      <c r="AH121" s="19"/>
      <c r="AI121" s="20"/>
      <c r="AJ121" s="19"/>
      <c r="AK121" s="20"/>
    </row>
    <row r="122" spans="1:37" ht="46.5" customHeight="1">
      <c r="A122" s="13"/>
      <c r="B122" s="65" t="s">
        <v>304</v>
      </c>
      <c r="C122" s="21" t="s">
        <v>130</v>
      </c>
      <c r="D122" s="13" t="s">
        <v>219</v>
      </c>
      <c r="E122" s="13"/>
      <c r="F122" s="13"/>
      <c r="G122" s="22"/>
      <c r="H122" s="13"/>
      <c r="I122" s="13"/>
      <c r="J122" s="13"/>
      <c r="K122" s="13"/>
      <c r="L122" s="13"/>
      <c r="M122" s="13"/>
      <c r="N122" s="13"/>
      <c r="O122" s="13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8">
        <v>4157483.13</v>
      </c>
      <c r="AB122" s="19"/>
      <c r="AC122" s="19"/>
      <c r="AD122" s="19"/>
      <c r="AE122" s="19"/>
      <c r="AF122" s="19"/>
      <c r="AG122" s="20"/>
      <c r="AH122" s="19"/>
      <c r="AI122" s="20"/>
      <c r="AJ122" s="19"/>
      <c r="AK122" s="20"/>
    </row>
    <row r="123" spans="1:37" ht="76.5" customHeight="1">
      <c r="A123" s="13" t="s">
        <v>63</v>
      </c>
      <c r="B123" s="66" t="s">
        <v>197</v>
      </c>
      <c r="C123" s="21" t="s">
        <v>130</v>
      </c>
      <c r="D123" s="13" t="s">
        <v>220</v>
      </c>
      <c r="E123" s="13"/>
      <c r="F123" s="13"/>
      <c r="G123" s="22"/>
      <c r="H123" s="13"/>
      <c r="I123" s="13"/>
      <c r="J123" s="13"/>
      <c r="K123" s="13"/>
      <c r="L123" s="13"/>
      <c r="M123" s="13"/>
      <c r="N123" s="13"/>
      <c r="O123" s="13"/>
      <c r="P123" s="19">
        <v>0</v>
      </c>
      <c r="Q123" s="19">
        <v>9840930</v>
      </c>
      <c r="R123" s="19">
        <v>3374014.5</v>
      </c>
      <c r="S123" s="19">
        <v>13214944.5</v>
      </c>
      <c r="T123" s="19">
        <v>13214944.5</v>
      </c>
      <c r="U123" s="19">
        <v>0</v>
      </c>
      <c r="V123" s="19">
        <v>0</v>
      </c>
      <c r="W123" s="19">
        <v>0</v>
      </c>
      <c r="X123" s="19">
        <v>0</v>
      </c>
      <c r="Y123" s="19">
        <v>0</v>
      </c>
      <c r="Z123" s="19">
        <v>13206567.51</v>
      </c>
      <c r="AA123" s="23">
        <v>16595271</v>
      </c>
      <c r="AB123" s="19">
        <v>0</v>
      </c>
      <c r="AC123" s="19">
        <v>13206567.51</v>
      </c>
      <c r="AD123" s="19">
        <v>13206567.51</v>
      </c>
      <c r="AE123" s="19">
        <v>13206567.51</v>
      </c>
      <c r="AF123" s="19">
        <v>8376.99</v>
      </c>
      <c r="AG123" s="20">
        <v>0.9993660972242449</v>
      </c>
      <c r="AH123" s="19">
        <v>8376.99</v>
      </c>
      <c r="AI123" s="20">
        <v>0.9993660972242449</v>
      </c>
      <c r="AJ123" s="19">
        <v>0</v>
      </c>
      <c r="AK123" s="20"/>
    </row>
    <row r="124" spans="1:37" ht="76.5" customHeight="1">
      <c r="A124" s="60"/>
      <c r="B124" s="61" t="s">
        <v>207</v>
      </c>
      <c r="C124" s="84" t="s">
        <v>130</v>
      </c>
      <c r="D124" s="13" t="s">
        <v>221</v>
      </c>
      <c r="E124" s="13"/>
      <c r="F124" s="13"/>
      <c r="G124" s="22"/>
      <c r="H124" s="13"/>
      <c r="I124" s="13"/>
      <c r="J124" s="13"/>
      <c r="K124" s="13"/>
      <c r="L124" s="13"/>
      <c r="M124" s="13"/>
      <c r="N124" s="13"/>
      <c r="O124" s="13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23">
        <v>14100</v>
      </c>
      <c r="AB124" s="19"/>
      <c r="AC124" s="19"/>
      <c r="AD124" s="19"/>
      <c r="AE124" s="19"/>
      <c r="AF124" s="19"/>
      <c r="AG124" s="20"/>
      <c r="AH124" s="19"/>
      <c r="AI124" s="20"/>
      <c r="AJ124" s="19"/>
      <c r="AK124" s="20"/>
    </row>
    <row r="125" spans="1:37" ht="45.75" customHeight="1">
      <c r="A125" s="60"/>
      <c r="B125" s="44" t="s">
        <v>225</v>
      </c>
      <c r="C125" s="99" t="s">
        <v>130</v>
      </c>
      <c r="D125" s="70" t="s">
        <v>222</v>
      </c>
      <c r="E125" s="13"/>
      <c r="F125" s="13"/>
      <c r="G125" s="22"/>
      <c r="H125" s="13"/>
      <c r="I125" s="13"/>
      <c r="J125" s="13"/>
      <c r="K125" s="13"/>
      <c r="L125" s="13"/>
      <c r="M125" s="13"/>
      <c r="N125" s="13"/>
      <c r="O125" s="13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23">
        <v>414616.84</v>
      </c>
      <c r="AB125" s="19"/>
      <c r="AC125" s="19"/>
      <c r="AD125" s="19"/>
      <c r="AE125" s="19"/>
      <c r="AF125" s="19"/>
      <c r="AG125" s="20"/>
      <c r="AH125" s="19"/>
      <c r="AI125" s="20"/>
      <c r="AJ125" s="19"/>
      <c r="AK125" s="20"/>
    </row>
    <row r="126" spans="1:37" ht="45.75" customHeight="1">
      <c r="A126" s="60"/>
      <c r="B126" s="44" t="s">
        <v>352</v>
      </c>
      <c r="C126" s="76" t="s">
        <v>130</v>
      </c>
      <c r="D126" s="77" t="s">
        <v>351</v>
      </c>
      <c r="E126" s="97"/>
      <c r="F126" s="13"/>
      <c r="G126" s="22"/>
      <c r="H126" s="13"/>
      <c r="I126" s="13"/>
      <c r="J126" s="13"/>
      <c r="K126" s="13"/>
      <c r="L126" s="13"/>
      <c r="M126" s="13"/>
      <c r="N126" s="13"/>
      <c r="O126" s="13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23">
        <v>855964.14</v>
      </c>
      <c r="AB126" s="19"/>
      <c r="AC126" s="19"/>
      <c r="AD126" s="19"/>
      <c r="AE126" s="19"/>
      <c r="AF126" s="19"/>
      <c r="AG126" s="20"/>
      <c r="AH126" s="19"/>
      <c r="AI126" s="20"/>
      <c r="AJ126" s="19"/>
      <c r="AK126" s="20"/>
    </row>
    <row r="127" spans="1:37" ht="53.25" customHeight="1">
      <c r="A127" s="60"/>
      <c r="B127" s="61" t="s">
        <v>198</v>
      </c>
      <c r="C127" s="82" t="s">
        <v>130</v>
      </c>
      <c r="D127" s="15" t="s">
        <v>223</v>
      </c>
      <c r="E127" s="13"/>
      <c r="F127" s="13"/>
      <c r="G127" s="22"/>
      <c r="H127" s="13"/>
      <c r="I127" s="13"/>
      <c r="J127" s="13"/>
      <c r="K127" s="13"/>
      <c r="L127" s="13"/>
      <c r="M127" s="13"/>
      <c r="N127" s="13"/>
      <c r="O127" s="13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23">
        <v>2381900</v>
      </c>
      <c r="AB127" s="19"/>
      <c r="AC127" s="19"/>
      <c r="AD127" s="19"/>
      <c r="AE127" s="19"/>
      <c r="AF127" s="19"/>
      <c r="AG127" s="20"/>
      <c r="AH127" s="19"/>
      <c r="AI127" s="20"/>
      <c r="AJ127" s="19"/>
      <c r="AK127" s="20"/>
    </row>
    <row r="128" spans="1:37" ht="81" customHeight="1">
      <c r="A128" s="60"/>
      <c r="B128" s="96" t="s">
        <v>306</v>
      </c>
      <c r="C128" s="21" t="s">
        <v>130</v>
      </c>
      <c r="D128" s="13" t="s">
        <v>305</v>
      </c>
      <c r="E128" s="13"/>
      <c r="F128" s="13"/>
      <c r="G128" s="22"/>
      <c r="H128" s="13"/>
      <c r="I128" s="13"/>
      <c r="J128" s="13"/>
      <c r="K128" s="13"/>
      <c r="L128" s="13"/>
      <c r="M128" s="13"/>
      <c r="N128" s="13"/>
      <c r="O128" s="13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23">
        <v>127191750</v>
      </c>
      <c r="AB128" s="19"/>
      <c r="AC128" s="19"/>
      <c r="AD128" s="19"/>
      <c r="AE128" s="19"/>
      <c r="AF128" s="19"/>
      <c r="AG128" s="20"/>
      <c r="AH128" s="19"/>
      <c r="AI128" s="20"/>
      <c r="AJ128" s="19"/>
      <c r="AK128" s="20"/>
    </row>
    <row r="129" spans="1:37" ht="69" customHeight="1" hidden="1">
      <c r="A129" s="60"/>
      <c r="B129" s="96" t="s">
        <v>308</v>
      </c>
      <c r="C129" s="21" t="s">
        <v>130</v>
      </c>
      <c r="D129" s="13" t="s">
        <v>307</v>
      </c>
      <c r="E129" s="13"/>
      <c r="F129" s="13"/>
      <c r="G129" s="22"/>
      <c r="H129" s="13"/>
      <c r="I129" s="13"/>
      <c r="J129" s="13"/>
      <c r="K129" s="13"/>
      <c r="L129" s="13"/>
      <c r="M129" s="13"/>
      <c r="N129" s="13"/>
      <c r="O129" s="13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23">
        <v>0</v>
      </c>
      <c r="AB129" s="19"/>
      <c r="AC129" s="19"/>
      <c r="AD129" s="19"/>
      <c r="AE129" s="19"/>
      <c r="AF129" s="19"/>
      <c r="AG129" s="20"/>
      <c r="AH129" s="19"/>
      <c r="AI129" s="20"/>
      <c r="AJ129" s="19"/>
      <c r="AK129" s="20"/>
    </row>
    <row r="130" spans="1:37" ht="37.5" customHeight="1">
      <c r="A130" s="13" t="s">
        <v>64</v>
      </c>
      <c r="B130" s="85" t="s">
        <v>309</v>
      </c>
      <c r="C130" s="21" t="s">
        <v>130</v>
      </c>
      <c r="D130" s="13" t="s">
        <v>224</v>
      </c>
      <c r="E130" s="13"/>
      <c r="F130" s="13"/>
      <c r="G130" s="22"/>
      <c r="H130" s="13"/>
      <c r="I130" s="13"/>
      <c r="J130" s="13"/>
      <c r="K130" s="13"/>
      <c r="L130" s="13"/>
      <c r="M130" s="13"/>
      <c r="N130" s="13"/>
      <c r="O130" s="13"/>
      <c r="P130" s="19">
        <v>0</v>
      </c>
      <c r="Q130" s="19">
        <v>79800</v>
      </c>
      <c r="R130" s="19">
        <v>-79800</v>
      </c>
      <c r="S130" s="19">
        <v>0</v>
      </c>
      <c r="T130" s="19">
        <v>0</v>
      </c>
      <c r="U130" s="19">
        <v>0</v>
      </c>
      <c r="V130" s="19">
        <v>0</v>
      </c>
      <c r="W130" s="19">
        <v>0</v>
      </c>
      <c r="X130" s="19">
        <v>0</v>
      </c>
      <c r="Y130" s="19">
        <v>0</v>
      </c>
      <c r="Z130" s="19">
        <v>309624.01</v>
      </c>
      <c r="AA130" s="23">
        <v>2564145</v>
      </c>
      <c r="AB130" s="19">
        <v>0</v>
      </c>
      <c r="AC130" s="19">
        <v>309624.01</v>
      </c>
      <c r="AD130" s="19">
        <v>309624.01</v>
      </c>
      <c r="AE130" s="19">
        <v>309624.01</v>
      </c>
      <c r="AF130" s="19">
        <v>-309624.01</v>
      </c>
      <c r="AG130" s="20"/>
      <c r="AH130" s="19">
        <v>-309624.01</v>
      </c>
      <c r="AI130" s="20"/>
      <c r="AJ130" s="19">
        <v>0</v>
      </c>
      <c r="AK130" s="20"/>
    </row>
    <row r="131" spans="1:37" ht="63.75" customHeight="1" hidden="1">
      <c r="A131" s="13" t="s">
        <v>65</v>
      </c>
      <c r="B131" s="66" t="s">
        <v>74</v>
      </c>
      <c r="C131" s="21" t="s">
        <v>130</v>
      </c>
      <c r="D131" s="13" t="s">
        <v>143</v>
      </c>
      <c r="E131" s="13"/>
      <c r="F131" s="13"/>
      <c r="G131" s="22"/>
      <c r="H131" s="13"/>
      <c r="I131" s="13"/>
      <c r="J131" s="13"/>
      <c r="K131" s="13"/>
      <c r="L131" s="13"/>
      <c r="M131" s="13"/>
      <c r="N131" s="13"/>
      <c r="O131" s="13"/>
      <c r="P131" s="19">
        <v>0</v>
      </c>
      <c r="Q131" s="19">
        <v>0</v>
      </c>
      <c r="R131" s="19">
        <v>3938786</v>
      </c>
      <c r="S131" s="19">
        <v>3938786</v>
      </c>
      <c r="T131" s="19">
        <v>3938786</v>
      </c>
      <c r="U131" s="19">
        <v>0</v>
      </c>
      <c r="V131" s="19">
        <v>0</v>
      </c>
      <c r="W131" s="19">
        <v>0</v>
      </c>
      <c r="X131" s="19">
        <v>0</v>
      </c>
      <c r="Y131" s="19">
        <v>0</v>
      </c>
      <c r="Z131" s="19">
        <v>3938786</v>
      </c>
      <c r="AA131" s="23">
        <v>0</v>
      </c>
      <c r="AB131" s="19">
        <v>0</v>
      </c>
      <c r="AC131" s="19">
        <v>3938786</v>
      </c>
      <c r="AD131" s="19">
        <v>3938786</v>
      </c>
      <c r="AE131" s="19">
        <v>3938786</v>
      </c>
      <c r="AF131" s="19">
        <v>0</v>
      </c>
      <c r="AG131" s="20">
        <v>1</v>
      </c>
      <c r="AH131" s="19">
        <v>0</v>
      </c>
      <c r="AI131" s="20">
        <v>1</v>
      </c>
      <c r="AJ131" s="19">
        <v>0</v>
      </c>
      <c r="AK131" s="20"/>
    </row>
    <row r="132" spans="1:37" ht="87" customHeight="1">
      <c r="A132" s="60"/>
      <c r="B132" s="61" t="s">
        <v>354</v>
      </c>
      <c r="C132" s="100" t="s">
        <v>130</v>
      </c>
      <c r="D132" s="13" t="s">
        <v>353</v>
      </c>
      <c r="E132" s="13"/>
      <c r="F132" s="13"/>
      <c r="G132" s="22"/>
      <c r="H132" s="13"/>
      <c r="I132" s="13"/>
      <c r="J132" s="13"/>
      <c r="K132" s="13"/>
      <c r="L132" s="13"/>
      <c r="M132" s="13"/>
      <c r="N132" s="13"/>
      <c r="O132" s="13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23">
        <v>101076.95</v>
      </c>
      <c r="AB132" s="19"/>
      <c r="AC132" s="19"/>
      <c r="AD132" s="19"/>
      <c r="AE132" s="19"/>
      <c r="AF132" s="19"/>
      <c r="AG132" s="20"/>
      <c r="AH132" s="19"/>
      <c r="AI132" s="20"/>
      <c r="AJ132" s="19"/>
      <c r="AK132" s="20"/>
    </row>
    <row r="133" spans="1:37" ht="68.25" customHeight="1">
      <c r="A133" s="13"/>
      <c r="B133" s="42" t="s">
        <v>356</v>
      </c>
      <c r="C133" s="21" t="s">
        <v>130</v>
      </c>
      <c r="D133" s="13" t="s">
        <v>355</v>
      </c>
      <c r="E133" s="13"/>
      <c r="F133" s="13"/>
      <c r="G133" s="22"/>
      <c r="H133" s="13"/>
      <c r="I133" s="13"/>
      <c r="J133" s="13"/>
      <c r="K133" s="13"/>
      <c r="L133" s="13"/>
      <c r="M133" s="13"/>
      <c r="N133" s="13"/>
      <c r="O133" s="13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23">
        <v>-1</v>
      </c>
      <c r="AB133" s="19"/>
      <c r="AC133" s="19"/>
      <c r="AD133" s="19"/>
      <c r="AE133" s="19"/>
      <c r="AF133" s="19"/>
      <c r="AG133" s="20"/>
      <c r="AH133" s="19"/>
      <c r="AI133" s="20"/>
      <c r="AJ133" s="19"/>
      <c r="AK133" s="20"/>
    </row>
    <row r="134" spans="1:37" ht="44.25" customHeight="1">
      <c r="A134" s="13" t="s">
        <v>66</v>
      </c>
      <c r="B134" s="35" t="s">
        <v>358</v>
      </c>
      <c r="C134" s="24" t="s">
        <v>138</v>
      </c>
      <c r="D134" s="25"/>
      <c r="E134" s="25"/>
      <c r="F134" s="25"/>
      <c r="G134" s="26"/>
      <c r="H134" s="25"/>
      <c r="I134" s="25"/>
      <c r="J134" s="25"/>
      <c r="K134" s="25"/>
      <c r="L134" s="25"/>
      <c r="M134" s="25"/>
      <c r="N134" s="25"/>
      <c r="O134" s="25"/>
      <c r="P134" s="19">
        <v>0</v>
      </c>
      <c r="Q134" s="19">
        <v>0</v>
      </c>
      <c r="R134" s="19">
        <v>0</v>
      </c>
      <c r="S134" s="19">
        <v>0</v>
      </c>
      <c r="T134" s="19">
        <v>0</v>
      </c>
      <c r="U134" s="19">
        <v>0</v>
      </c>
      <c r="V134" s="19">
        <v>0</v>
      </c>
      <c r="W134" s="19">
        <v>0</v>
      </c>
      <c r="X134" s="19">
        <v>0</v>
      </c>
      <c r="Y134" s="19">
        <v>0</v>
      </c>
      <c r="Z134" s="19">
        <v>0</v>
      </c>
      <c r="AA134" s="27">
        <f>AA136+AA137+AA139+AA140+AA141+AA142+AA143+AA135</f>
        <v>46610734.53000001</v>
      </c>
      <c r="AB134" s="19">
        <v>0</v>
      </c>
      <c r="AC134" s="19">
        <v>0</v>
      </c>
      <c r="AD134" s="19">
        <v>0</v>
      </c>
      <c r="AE134" s="19">
        <v>0</v>
      </c>
      <c r="AF134" s="19">
        <v>0</v>
      </c>
      <c r="AG134" s="20"/>
      <c r="AH134" s="19">
        <v>0</v>
      </c>
      <c r="AI134" s="20"/>
      <c r="AJ134" s="19">
        <v>0</v>
      </c>
      <c r="AK134" s="20"/>
    </row>
    <row r="135" spans="1:37" ht="44.25" customHeight="1">
      <c r="A135" s="13"/>
      <c r="B135" s="53" t="s">
        <v>357</v>
      </c>
      <c r="C135" s="21" t="s">
        <v>138</v>
      </c>
      <c r="D135" s="13" t="s">
        <v>145</v>
      </c>
      <c r="E135" s="13"/>
      <c r="F135" s="13"/>
      <c r="G135" s="22"/>
      <c r="H135" s="13"/>
      <c r="I135" s="13"/>
      <c r="J135" s="13"/>
      <c r="K135" s="13"/>
      <c r="L135" s="13"/>
      <c r="M135" s="13"/>
      <c r="N135" s="13"/>
      <c r="O135" s="13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23">
        <v>261012.27</v>
      </c>
      <c r="AB135" s="19"/>
      <c r="AC135" s="19"/>
      <c r="AD135" s="19"/>
      <c r="AE135" s="19"/>
      <c r="AF135" s="19"/>
      <c r="AG135" s="20"/>
      <c r="AH135" s="19"/>
      <c r="AI135" s="20"/>
      <c r="AJ135" s="19"/>
      <c r="AK135" s="20"/>
    </row>
    <row r="136" spans="1:37" ht="96" customHeight="1">
      <c r="A136" s="13"/>
      <c r="B136" s="53" t="s">
        <v>360</v>
      </c>
      <c r="C136" s="21" t="s">
        <v>138</v>
      </c>
      <c r="D136" s="13" t="s">
        <v>359</v>
      </c>
      <c r="E136" s="13"/>
      <c r="F136" s="13"/>
      <c r="G136" s="22"/>
      <c r="H136" s="13"/>
      <c r="I136" s="13"/>
      <c r="J136" s="13"/>
      <c r="K136" s="13"/>
      <c r="L136" s="13"/>
      <c r="M136" s="13"/>
      <c r="N136" s="13"/>
      <c r="O136" s="13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23">
        <v>2518168</v>
      </c>
      <c r="AB136" s="19"/>
      <c r="AC136" s="19"/>
      <c r="AD136" s="19"/>
      <c r="AE136" s="19"/>
      <c r="AF136" s="19"/>
      <c r="AG136" s="20"/>
      <c r="AH136" s="19"/>
      <c r="AI136" s="20"/>
      <c r="AJ136" s="19"/>
      <c r="AK136" s="20"/>
    </row>
    <row r="137" spans="1:37" ht="40.5" customHeight="1">
      <c r="A137" s="13"/>
      <c r="B137" s="53" t="s">
        <v>310</v>
      </c>
      <c r="C137" s="21" t="s">
        <v>138</v>
      </c>
      <c r="D137" s="13" t="s">
        <v>228</v>
      </c>
      <c r="E137" s="13"/>
      <c r="F137" s="13"/>
      <c r="G137" s="22"/>
      <c r="H137" s="13"/>
      <c r="I137" s="13"/>
      <c r="J137" s="13"/>
      <c r="K137" s="13"/>
      <c r="L137" s="13"/>
      <c r="M137" s="13"/>
      <c r="N137" s="13"/>
      <c r="O137" s="13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23">
        <v>4856763.57</v>
      </c>
      <c r="AB137" s="19"/>
      <c r="AC137" s="19"/>
      <c r="AD137" s="19"/>
      <c r="AE137" s="19"/>
      <c r="AF137" s="19"/>
      <c r="AG137" s="20"/>
      <c r="AH137" s="19"/>
      <c r="AI137" s="20"/>
      <c r="AJ137" s="19"/>
      <c r="AK137" s="20"/>
    </row>
    <row r="138" spans="1:37" ht="91.5" customHeight="1" hidden="1">
      <c r="A138" s="13" t="s">
        <v>67</v>
      </c>
      <c r="B138" s="41" t="s">
        <v>200</v>
      </c>
      <c r="C138" s="21" t="s">
        <v>138</v>
      </c>
      <c r="D138" s="13" t="s">
        <v>199</v>
      </c>
      <c r="E138" s="13"/>
      <c r="F138" s="13"/>
      <c r="G138" s="22"/>
      <c r="H138" s="13"/>
      <c r="I138" s="13"/>
      <c r="J138" s="13"/>
      <c r="K138" s="13"/>
      <c r="L138" s="13"/>
      <c r="M138" s="13"/>
      <c r="N138" s="13"/>
      <c r="O138" s="13"/>
      <c r="P138" s="19">
        <v>0</v>
      </c>
      <c r="Q138" s="19">
        <v>0</v>
      </c>
      <c r="R138" s="19">
        <v>139297.3</v>
      </c>
      <c r="S138" s="19">
        <v>139297.3</v>
      </c>
      <c r="T138" s="19">
        <v>139297.3</v>
      </c>
      <c r="U138" s="19">
        <v>0</v>
      </c>
      <c r="V138" s="19">
        <v>0</v>
      </c>
      <c r="W138" s="19">
        <v>0</v>
      </c>
      <c r="X138" s="19">
        <v>0</v>
      </c>
      <c r="Y138" s="19">
        <v>0</v>
      </c>
      <c r="Z138" s="19">
        <v>139297.3</v>
      </c>
      <c r="AA138" s="23">
        <v>0</v>
      </c>
      <c r="AB138" s="19">
        <v>0</v>
      </c>
      <c r="AC138" s="19">
        <v>139297.3</v>
      </c>
      <c r="AD138" s="19">
        <v>139297.3</v>
      </c>
      <c r="AE138" s="19">
        <v>139297.3</v>
      </c>
      <c r="AF138" s="19">
        <v>0</v>
      </c>
      <c r="AG138" s="20">
        <v>1</v>
      </c>
      <c r="AH138" s="19">
        <v>0</v>
      </c>
      <c r="AI138" s="20">
        <v>1</v>
      </c>
      <c r="AJ138" s="19">
        <v>0</v>
      </c>
      <c r="AK138" s="20"/>
    </row>
    <row r="139" spans="1:37" ht="41.25" customHeight="1">
      <c r="A139" s="60"/>
      <c r="B139" s="89" t="s">
        <v>303</v>
      </c>
      <c r="C139" s="21" t="s">
        <v>138</v>
      </c>
      <c r="D139" s="13" t="s">
        <v>218</v>
      </c>
      <c r="E139" s="13"/>
      <c r="F139" s="13"/>
      <c r="G139" s="22"/>
      <c r="H139" s="13"/>
      <c r="I139" s="13"/>
      <c r="J139" s="13"/>
      <c r="K139" s="13"/>
      <c r="L139" s="13"/>
      <c r="M139" s="13"/>
      <c r="N139" s="13"/>
      <c r="O139" s="13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23">
        <v>9083100</v>
      </c>
      <c r="AB139" s="19"/>
      <c r="AC139" s="19"/>
      <c r="AD139" s="19"/>
      <c r="AE139" s="19"/>
      <c r="AF139" s="19"/>
      <c r="AG139" s="20"/>
      <c r="AH139" s="19"/>
      <c r="AI139" s="20"/>
      <c r="AJ139" s="19"/>
      <c r="AK139" s="20"/>
    </row>
    <row r="140" spans="1:37" ht="51" customHeight="1">
      <c r="A140" s="13"/>
      <c r="B140" s="65" t="s">
        <v>304</v>
      </c>
      <c r="C140" s="21" t="s">
        <v>138</v>
      </c>
      <c r="D140" s="13" t="s">
        <v>229</v>
      </c>
      <c r="E140" s="13"/>
      <c r="F140" s="13"/>
      <c r="G140" s="22"/>
      <c r="H140" s="13"/>
      <c r="I140" s="13"/>
      <c r="J140" s="13"/>
      <c r="K140" s="13"/>
      <c r="L140" s="13"/>
      <c r="M140" s="13"/>
      <c r="N140" s="13"/>
      <c r="O140" s="13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23">
        <v>1814995.55</v>
      </c>
      <c r="AB140" s="19"/>
      <c r="AC140" s="19"/>
      <c r="AD140" s="19"/>
      <c r="AE140" s="19"/>
      <c r="AF140" s="19"/>
      <c r="AG140" s="20"/>
      <c r="AH140" s="19"/>
      <c r="AI140" s="20"/>
      <c r="AJ140" s="19"/>
      <c r="AK140" s="20"/>
    </row>
    <row r="141" spans="1:37" ht="82.5" customHeight="1">
      <c r="A141" s="13"/>
      <c r="B141" s="59" t="s">
        <v>188</v>
      </c>
      <c r="C141" s="69" t="s">
        <v>138</v>
      </c>
      <c r="D141" s="70" t="s">
        <v>230</v>
      </c>
      <c r="E141" s="13"/>
      <c r="F141" s="13"/>
      <c r="G141" s="22"/>
      <c r="H141" s="13"/>
      <c r="I141" s="13"/>
      <c r="J141" s="13"/>
      <c r="K141" s="13"/>
      <c r="L141" s="13"/>
      <c r="M141" s="13"/>
      <c r="N141" s="13"/>
      <c r="O141" s="13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23">
        <v>18076700</v>
      </c>
      <c r="AB141" s="19"/>
      <c r="AC141" s="19"/>
      <c r="AD141" s="19"/>
      <c r="AE141" s="19"/>
      <c r="AF141" s="19"/>
      <c r="AG141" s="20"/>
      <c r="AH141" s="19"/>
      <c r="AI141" s="20"/>
      <c r="AJ141" s="19"/>
      <c r="AK141" s="20"/>
    </row>
    <row r="142" spans="1:37" ht="53.25" customHeight="1">
      <c r="A142" s="60"/>
      <c r="B142" s="98" t="s">
        <v>312</v>
      </c>
      <c r="C142" s="76" t="s">
        <v>138</v>
      </c>
      <c r="D142" s="77" t="s">
        <v>311</v>
      </c>
      <c r="E142" s="97"/>
      <c r="F142" s="13"/>
      <c r="G142" s="22"/>
      <c r="H142" s="13"/>
      <c r="I142" s="13"/>
      <c r="J142" s="13"/>
      <c r="K142" s="13"/>
      <c r="L142" s="13"/>
      <c r="M142" s="13"/>
      <c r="N142" s="13"/>
      <c r="O142" s="13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23">
        <v>10000000</v>
      </c>
      <c r="AB142" s="19"/>
      <c r="AC142" s="19"/>
      <c r="AD142" s="19"/>
      <c r="AE142" s="19"/>
      <c r="AF142" s="19"/>
      <c r="AG142" s="20"/>
      <c r="AH142" s="19"/>
      <c r="AI142" s="20"/>
      <c r="AJ142" s="19"/>
      <c r="AK142" s="20"/>
    </row>
    <row r="143" spans="1:37" ht="67.5" customHeight="1">
      <c r="A143" s="60"/>
      <c r="B143" s="98" t="s">
        <v>226</v>
      </c>
      <c r="C143" s="76" t="s">
        <v>138</v>
      </c>
      <c r="D143" s="77" t="s">
        <v>227</v>
      </c>
      <c r="E143" s="97"/>
      <c r="F143" s="13"/>
      <c r="G143" s="22"/>
      <c r="H143" s="13"/>
      <c r="I143" s="13"/>
      <c r="J143" s="13"/>
      <c r="K143" s="13"/>
      <c r="L143" s="13"/>
      <c r="M143" s="13"/>
      <c r="N143" s="13"/>
      <c r="O143" s="13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23">
        <v>-4.86</v>
      </c>
      <c r="AB143" s="19"/>
      <c r="AC143" s="19"/>
      <c r="AD143" s="19"/>
      <c r="AE143" s="19"/>
      <c r="AF143" s="19"/>
      <c r="AG143" s="20"/>
      <c r="AH143" s="19"/>
      <c r="AI143" s="20"/>
      <c r="AJ143" s="19"/>
      <c r="AK143" s="20"/>
    </row>
    <row r="144" spans="1:37" ht="45.75" customHeight="1">
      <c r="A144" s="13"/>
      <c r="B144" s="68" t="s">
        <v>361</v>
      </c>
      <c r="C144" s="24" t="s">
        <v>139</v>
      </c>
      <c r="D144" s="25"/>
      <c r="E144" s="25"/>
      <c r="F144" s="25"/>
      <c r="G144" s="26"/>
      <c r="H144" s="25"/>
      <c r="I144" s="25"/>
      <c r="J144" s="25"/>
      <c r="K144" s="25"/>
      <c r="L144" s="25"/>
      <c r="M144" s="25"/>
      <c r="N144" s="25"/>
      <c r="O144" s="25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27">
        <f>AA146+AA147+AA150+AA153+AA154+AA165+AA166+AA167+AA168+AA145+AA148+AA149</f>
        <v>810120073.85</v>
      </c>
      <c r="AB144" s="19"/>
      <c r="AC144" s="19"/>
      <c r="AD144" s="19"/>
      <c r="AE144" s="19"/>
      <c r="AF144" s="19"/>
      <c r="AG144" s="20"/>
      <c r="AH144" s="19"/>
      <c r="AI144" s="20"/>
      <c r="AJ144" s="19"/>
      <c r="AK144" s="20"/>
    </row>
    <row r="145" spans="1:37" ht="45.75" customHeight="1">
      <c r="A145" s="13"/>
      <c r="B145" s="53" t="s">
        <v>357</v>
      </c>
      <c r="C145" s="21" t="s">
        <v>139</v>
      </c>
      <c r="D145" s="13" t="s">
        <v>145</v>
      </c>
      <c r="E145" s="25"/>
      <c r="F145" s="25"/>
      <c r="G145" s="26"/>
      <c r="H145" s="25"/>
      <c r="I145" s="25"/>
      <c r="J145" s="25"/>
      <c r="K145" s="25"/>
      <c r="L145" s="25"/>
      <c r="M145" s="25"/>
      <c r="N145" s="25"/>
      <c r="O145" s="25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23">
        <v>17078</v>
      </c>
      <c r="AB145" s="19"/>
      <c r="AC145" s="19"/>
      <c r="AD145" s="19"/>
      <c r="AE145" s="19"/>
      <c r="AF145" s="19"/>
      <c r="AG145" s="20"/>
      <c r="AH145" s="19"/>
      <c r="AI145" s="20"/>
      <c r="AJ145" s="19"/>
      <c r="AK145" s="20"/>
    </row>
    <row r="146" spans="1:37" ht="66" customHeight="1" hidden="1">
      <c r="A146" s="13" t="s">
        <v>68</v>
      </c>
      <c r="B146" s="80" t="s">
        <v>201</v>
      </c>
      <c r="C146" s="21" t="s">
        <v>139</v>
      </c>
      <c r="D146" s="13" t="s">
        <v>231</v>
      </c>
      <c r="E146" s="13"/>
      <c r="F146" s="13"/>
      <c r="G146" s="22"/>
      <c r="H146" s="13"/>
      <c r="I146" s="13"/>
      <c r="J146" s="13"/>
      <c r="K146" s="13"/>
      <c r="L146" s="13"/>
      <c r="M146" s="13"/>
      <c r="N146" s="13"/>
      <c r="O146" s="13"/>
      <c r="P146" s="19">
        <v>0</v>
      </c>
      <c r="Q146" s="19">
        <v>0</v>
      </c>
      <c r="R146" s="19">
        <v>59667000</v>
      </c>
      <c r="S146" s="19">
        <v>59667000</v>
      </c>
      <c r="T146" s="19">
        <v>59667000</v>
      </c>
      <c r="U146" s="19">
        <v>0</v>
      </c>
      <c r="V146" s="19">
        <v>0</v>
      </c>
      <c r="W146" s="19">
        <v>0</v>
      </c>
      <c r="X146" s="19">
        <v>0</v>
      </c>
      <c r="Y146" s="19">
        <v>0</v>
      </c>
      <c r="Z146" s="19">
        <v>59667000</v>
      </c>
      <c r="AA146" s="23">
        <v>0</v>
      </c>
      <c r="AB146" s="19">
        <v>0</v>
      </c>
      <c r="AC146" s="19">
        <v>59667000</v>
      </c>
      <c r="AD146" s="19">
        <v>59667000</v>
      </c>
      <c r="AE146" s="19">
        <v>59667000</v>
      </c>
      <c r="AF146" s="19">
        <v>0</v>
      </c>
      <c r="AG146" s="20">
        <v>1</v>
      </c>
      <c r="AH146" s="19">
        <v>0</v>
      </c>
      <c r="AI146" s="20">
        <v>1</v>
      </c>
      <c r="AJ146" s="19">
        <v>0</v>
      </c>
      <c r="AK146" s="20"/>
    </row>
    <row r="147" spans="1:37" ht="85.5" customHeight="1">
      <c r="A147" s="13"/>
      <c r="B147" s="80" t="s">
        <v>314</v>
      </c>
      <c r="C147" s="21" t="s">
        <v>139</v>
      </c>
      <c r="D147" s="13" t="s">
        <v>313</v>
      </c>
      <c r="E147" s="13"/>
      <c r="F147" s="13"/>
      <c r="G147" s="22"/>
      <c r="H147" s="13"/>
      <c r="I147" s="13"/>
      <c r="J147" s="13"/>
      <c r="K147" s="13"/>
      <c r="L147" s="13"/>
      <c r="M147" s="13"/>
      <c r="N147" s="13"/>
      <c r="O147" s="13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23">
        <v>20049335.2</v>
      </c>
      <c r="AB147" s="19"/>
      <c r="AC147" s="19"/>
      <c r="AD147" s="19"/>
      <c r="AE147" s="19"/>
      <c r="AF147" s="19"/>
      <c r="AG147" s="20"/>
      <c r="AH147" s="19"/>
      <c r="AI147" s="20"/>
      <c r="AJ147" s="19"/>
      <c r="AK147" s="20"/>
    </row>
    <row r="148" spans="1:37" ht="55.5" customHeight="1">
      <c r="A148" s="13"/>
      <c r="B148" s="80" t="s">
        <v>363</v>
      </c>
      <c r="C148" s="21" t="s">
        <v>139</v>
      </c>
      <c r="D148" s="13" t="s">
        <v>362</v>
      </c>
      <c r="E148" s="13"/>
      <c r="F148" s="13"/>
      <c r="G148" s="22"/>
      <c r="H148" s="13"/>
      <c r="I148" s="13"/>
      <c r="J148" s="13"/>
      <c r="K148" s="13"/>
      <c r="L148" s="13"/>
      <c r="M148" s="13"/>
      <c r="N148" s="13"/>
      <c r="O148" s="13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23">
        <v>9249898.99</v>
      </c>
      <c r="AB148" s="19"/>
      <c r="AC148" s="19"/>
      <c r="AD148" s="19"/>
      <c r="AE148" s="19"/>
      <c r="AF148" s="19"/>
      <c r="AG148" s="20"/>
      <c r="AH148" s="19"/>
      <c r="AI148" s="20"/>
      <c r="AJ148" s="19"/>
      <c r="AK148" s="20"/>
    </row>
    <row r="149" spans="1:37" ht="55.5" customHeight="1">
      <c r="A149" s="13"/>
      <c r="B149" s="80" t="s">
        <v>364</v>
      </c>
      <c r="C149" s="21" t="s">
        <v>139</v>
      </c>
      <c r="D149" s="13" t="s">
        <v>217</v>
      </c>
      <c r="E149" s="13"/>
      <c r="F149" s="13"/>
      <c r="G149" s="22"/>
      <c r="H149" s="13"/>
      <c r="I149" s="13"/>
      <c r="J149" s="13"/>
      <c r="K149" s="13"/>
      <c r="L149" s="13"/>
      <c r="M149" s="13"/>
      <c r="N149" s="13"/>
      <c r="O149" s="13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23">
        <v>1543800</v>
      </c>
      <c r="AB149" s="19"/>
      <c r="AC149" s="19"/>
      <c r="AD149" s="19"/>
      <c r="AE149" s="19"/>
      <c r="AF149" s="19"/>
      <c r="AG149" s="20"/>
      <c r="AH149" s="19"/>
      <c r="AI149" s="20"/>
      <c r="AJ149" s="19"/>
      <c r="AK149" s="20"/>
    </row>
    <row r="150" spans="1:37" ht="39.75" customHeight="1">
      <c r="A150" s="13"/>
      <c r="B150" s="37" t="s">
        <v>315</v>
      </c>
      <c r="C150" s="21" t="s">
        <v>139</v>
      </c>
      <c r="D150" s="13" t="s">
        <v>218</v>
      </c>
      <c r="E150" s="13"/>
      <c r="F150" s="13"/>
      <c r="G150" s="22"/>
      <c r="H150" s="13"/>
      <c r="I150" s="13"/>
      <c r="J150" s="13"/>
      <c r="K150" s="13"/>
      <c r="L150" s="13"/>
      <c r="M150" s="13"/>
      <c r="N150" s="13"/>
      <c r="O150" s="13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23">
        <v>259243611.47</v>
      </c>
      <c r="AB150" s="19"/>
      <c r="AC150" s="19"/>
      <c r="AD150" s="19"/>
      <c r="AE150" s="19"/>
      <c r="AF150" s="19"/>
      <c r="AG150" s="20"/>
      <c r="AH150" s="19"/>
      <c r="AI150" s="20"/>
      <c r="AJ150" s="19"/>
      <c r="AK150" s="20"/>
    </row>
    <row r="151" spans="1:37" ht="46.5" customHeight="1" hidden="1">
      <c r="A151" s="13" t="s">
        <v>69</v>
      </c>
      <c r="B151" s="34" t="s">
        <v>70</v>
      </c>
      <c r="C151" s="21" t="s">
        <v>139</v>
      </c>
      <c r="D151" s="13" t="s">
        <v>140</v>
      </c>
      <c r="E151" s="13"/>
      <c r="F151" s="13"/>
      <c r="G151" s="22"/>
      <c r="H151" s="13"/>
      <c r="I151" s="13"/>
      <c r="J151" s="13"/>
      <c r="K151" s="13"/>
      <c r="L151" s="13"/>
      <c r="M151" s="13"/>
      <c r="N151" s="13"/>
      <c r="O151" s="13"/>
      <c r="P151" s="19">
        <v>0</v>
      </c>
      <c r="Q151" s="19">
        <v>767200</v>
      </c>
      <c r="R151" s="19">
        <v>0</v>
      </c>
      <c r="S151" s="19">
        <v>767200</v>
      </c>
      <c r="T151" s="19">
        <v>767200</v>
      </c>
      <c r="U151" s="19">
        <v>0</v>
      </c>
      <c r="V151" s="19">
        <v>0</v>
      </c>
      <c r="W151" s="19">
        <v>0</v>
      </c>
      <c r="X151" s="19">
        <v>0</v>
      </c>
      <c r="Y151" s="19">
        <v>0</v>
      </c>
      <c r="Z151" s="19">
        <v>264700</v>
      </c>
      <c r="AA151" s="23">
        <v>0</v>
      </c>
      <c r="AB151" s="19">
        <v>0</v>
      </c>
      <c r="AC151" s="19">
        <v>264700</v>
      </c>
      <c r="AD151" s="19">
        <v>264700</v>
      </c>
      <c r="AE151" s="19">
        <v>264700</v>
      </c>
      <c r="AF151" s="19">
        <v>502500</v>
      </c>
      <c r="AG151" s="20">
        <v>0.3450208550573514</v>
      </c>
      <c r="AH151" s="19">
        <v>502500</v>
      </c>
      <c r="AI151" s="20">
        <v>0.3450208550573514</v>
      </c>
      <c r="AJ151" s="19">
        <v>0</v>
      </c>
      <c r="AK151" s="20"/>
    </row>
    <row r="152" spans="1:37" ht="48.75" customHeight="1" hidden="1">
      <c r="A152" s="13" t="s">
        <v>71</v>
      </c>
      <c r="B152" s="66" t="s">
        <v>72</v>
      </c>
      <c r="C152" s="69" t="s">
        <v>139</v>
      </c>
      <c r="D152" s="70" t="s">
        <v>141</v>
      </c>
      <c r="E152" s="70"/>
      <c r="F152" s="70"/>
      <c r="G152" s="71"/>
      <c r="H152" s="70"/>
      <c r="I152" s="70"/>
      <c r="J152" s="70"/>
      <c r="K152" s="70"/>
      <c r="L152" s="70"/>
      <c r="M152" s="70"/>
      <c r="N152" s="70"/>
      <c r="O152" s="70"/>
      <c r="P152" s="72">
        <v>0</v>
      </c>
      <c r="Q152" s="72">
        <v>5437200</v>
      </c>
      <c r="R152" s="72">
        <v>-1178500</v>
      </c>
      <c r="S152" s="72">
        <v>4258700</v>
      </c>
      <c r="T152" s="72">
        <v>4258700</v>
      </c>
      <c r="U152" s="72">
        <v>0</v>
      </c>
      <c r="V152" s="72">
        <v>0</v>
      </c>
      <c r="W152" s="72">
        <v>0</v>
      </c>
      <c r="X152" s="72">
        <v>0</v>
      </c>
      <c r="Y152" s="72">
        <v>0</v>
      </c>
      <c r="Z152" s="72">
        <v>4258700</v>
      </c>
      <c r="AA152" s="73">
        <v>0</v>
      </c>
      <c r="AB152" s="19">
        <v>0</v>
      </c>
      <c r="AC152" s="19">
        <v>4258700</v>
      </c>
      <c r="AD152" s="19">
        <v>4258700</v>
      </c>
      <c r="AE152" s="19">
        <v>4258700</v>
      </c>
      <c r="AF152" s="19">
        <v>0</v>
      </c>
      <c r="AG152" s="20">
        <v>1</v>
      </c>
      <c r="AH152" s="19">
        <v>0</v>
      </c>
      <c r="AI152" s="20">
        <v>1</v>
      </c>
      <c r="AJ152" s="19">
        <v>0</v>
      </c>
      <c r="AK152" s="20"/>
    </row>
    <row r="153" spans="1:37" ht="51" customHeight="1">
      <c r="A153" s="13"/>
      <c r="B153" s="74" t="s">
        <v>316</v>
      </c>
      <c r="C153" s="14" t="s">
        <v>139</v>
      </c>
      <c r="D153" s="15" t="s">
        <v>229</v>
      </c>
      <c r="E153" s="15"/>
      <c r="F153" s="15"/>
      <c r="G153" s="16"/>
      <c r="H153" s="15"/>
      <c r="I153" s="15"/>
      <c r="J153" s="15"/>
      <c r="K153" s="15"/>
      <c r="L153" s="15"/>
      <c r="M153" s="15"/>
      <c r="N153" s="15"/>
      <c r="O153" s="15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75">
        <v>508471928.57</v>
      </c>
      <c r="AB153" s="19"/>
      <c r="AC153" s="19"/>
      <c r="AD153" s="19"/>
      <c r="AE153" s="19"/>
      <c r="AF153" s="19"/>
      <c r="AG153" s="20"/>
      <c r="AH153" s="19"/>
      <c r="AI153" s="20"/>
      <c r="AJ153" s="19"/>
      <c r="AK153" s="20"/>
    </row>
    <row r="154" spans="1:37" ht="93" customHeight="1">
      <c r="A154" s="13"/>
      <c r="B154" s="36" t="s">
        <v>202</v>
      </c>
      <c r="C154" s="21" t="s">
        <v>139</v>
      </c>
      <c r="D154" s="13" t="s">
        <v>232</v>
      </c>
      <c r="E154" s="13"/>
      <c r="F154" s="13"/>
      <c r="G154" s="22"/>
      <c r="H154" s="13"/>
      <c r="I154" s="13"/>
      <c r="J154" s="13"/>
      <c r="K154" s="13"/>
      <c r="L154" s="13"/>
      <c r="M154" s="13"/>
      <c r="N154" s="13"/>
      <c r="O154" s="13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38">
        <v>948839.35</v>
      </c>
      <c r="AB154" s="19"/>
      <c r="AC154" s="19"/>
      <c r="AD154" s="19"/>
      <c r="AE154" s="19"/>
      <c r="AF154" s="19"/>
      <c r="AG154" s="20"/>
      <c r="AH154" s="19"/>
      <c r="AI154" s="20"/>
      <c r="AJ154" s="19"/>
      <c r="AK154" s="20"/>
    </row>
    <row r="155" spans="1:37" ht="79.5" customHeight="1" hidden="1">
      <c r="A155" s="13" t="s">
        <v>73</v>
      </c>
      <c r="B155" s="39" t="s">
        <v>162</v>
      </c>
      <c r="C155" s="21" t="s">
        <v>139</v>
      </c>
      <c r="D155" s="13" t="s">
        <v>142</v>
      </c>
      <c r="E155" s="13"/>
      <c r="F155" s="13"/>
      <c r="G155" s="22"/>
      <c r="H155" s="13"/>
      <c r="I155" s="13"/>
      <c r="J155" s="13"/>
      <c r="K155" s="13"/>
      <c r="L155" s="13"/>
      <c r="M155" s="13"/>
      <c r="N155" s="13"/>
      <c r="O155" s="13"/>
      <c r="P155" s="19">
        <v>0</v>
      </c>
      <c r="Q155" s="19">
        <v>0</v>
      </c>
      <c r="R155" s="19">
        <v>7084684</v>
      </c>
      <c r="S155" s="19">
        <v>7084684</v>
      </c>
      <c r="T155" s="19">
        <v>7084684</v>
      </c>
      <c r="U155" s="19">
        <v>0</v>
      </c>
      <c r="V155" s="19">
        <v>0</v>
      </c>
      <c r="W155" s="19">
        <v>0</v>
      </c>
      <c r="X155" s="19">
        <v>0</v>
      </c>
      <c r="Y155" s="19">
        <v>0</v>
      </c>
      <c r="Z155" s="19">
        <v>7084684</v>
      </c>
      <c r="AA155" s="38">
        <v>0</v>
      </c>
      <c r="AB155" s="19">
        <v>0</v>
      </c>
      <c r="AC155" s="19">
        <v>7084684</v>
      </c>
      <c r="AD155" s="19">
        <v>7084684</v>
      </c>
      <c r="AE155" s="19">
        <v>7084684</v>
      </c>
      <c r="AF155" s="19">
        <v>0</v>
      </c>
      <c r="AG155" s="20">
        <v>1</v>
      </c>
      <c r="AH155" s="19">
        <v>0</v>
      </c>
      <c r="AI155" s="20">
        <v>1</v>
      </c>
      <c r="AJ155" s="19">
        <v>0</v>
      </c>
      <c r="AK155" s="20"/>
    </row>
    <row r="156" spans="1:37" ht="48.75" customHeight="1" hidden="1">
      <c r="A156" s="13"/>
      <c r="B156" s="43" t="s">
        <v>163</v>
      </c>
      <c r="C156" s="21" t="s">
        <v>139</v>
      </c>
      <c r="D156" s="13" t="s">
        <v>142</v>
      </c>
      <c r="E156" s="13"/>
      <c r="F156" s="13"/>
      <c r="G156" s="22"/>
      <c r="H156" s="13"/>
      <c r="I156" s="13"/>
      <c r="J156" s="13"/>
      <c r="K156" s="13"/>
      <c r="L156" s="13"/>
      <c r="M156" s="13"/>
      <c r="N156" s="13"/>
      <c r="O156" s="13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38">
        <v>0</v>
      </c>
      <c r="AB156" s="19"/>
      <c r="AC156" s="19"/>
      <c r="AD156" s="19"/>
      <c r="AE156" s="19"/>
      <c r="AF156" s="19"/>
      <c r="AG156" s="20"/>
      <c r="AH156" s="19"/>
      <c r="AI156" s="20"/>
      <c r="AJ156" s="19"/>
      <c r="AK156" s="20"/>
    </row>
    <row r="157" spans="1:37" ht="66.75" customHeight="1" hidden="1">
      <c r="A157" s="13"/>
      <c r="B157" s="43" t="s">
        <v>189</v>
      </c>
      <c r="C157" s="21" t="s">
        <v>139</v>
      </c>
      <c r="D157" s="13" t="s">
        <v>142</v>
      </c>
      <c r="E157" s="13"/>
      <c r="F157" s="13"/>
      <c r="G157" s="22"/>
      <c r="H157" s="13"/>
      <c r="I157" s="13"/>
      <c r="J157" s="13"/>
      <c r="K157" s="13"/>
      <c r="L157" s="13"/>
      <c r="M157" s="13"/>
      <c r="N157" s="13"/>
      <c r="O157" s="13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38">
        <v>0</v>
      </c>
      <c r="AB157" s="19"/>
      <c r="AC157" s="19"/>
      <c r="AD157" s="19"/>
      <c r="AE157" s="19"/>
      <c r="AF157" s="19"/>
      <c r="AG157" s="20"/>
      <c r="AH157" s="19"/>
      <c r="AI157" s="20"/>
      <c r="AJ157" s="19"/>
      <c r="AK157" s="20"/>
    </row>
    <row r="158" spans="1:37" ht="39" customHeight="1" hidden="1">
      <c r="A158" s="13"/>
      <c r="B158" s="43" t="s">
        <v>164</v>
      </c>
      <c r="C158" s="21" t="s">
        <v>139</v>
      </c>
      <c r="D158" s="13" t="s">
        <v>142</v>
      </c>
      <c r="E158" s="13"/>
      <c r="F158" s="13"/>
      <c r="G158" s="22"/>
      <c r="H158" s="13"/>
      <c r="I158" s="13"/>
      <c r="J158" s="13"/>
      <c r="K158" s="13"/>
      <c r="L158" s="13"/>
      <c r="M158" s="13"/>
      <c r="N158" s="13"/>
      <c r="O158" s="13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38">
        <v>0</v>
      </c>
      <c r="AB158" s="19"/>
      <c r="AC158" s="19"/>
      <c r="AD158" s="19"/>
      <c r="AE158" s="19"/>
      <c r="AF158" s="19"/>
      <c r="AG158" s="20"/>
      <c r="AH158" s="19"/>
      <c r="AI158" s="20"/>
      <c r="AJ158" s="19"/>
      <c r="AK158" s="20"/>
    </row>
    <row r="159" spans="1:37" ht="93" customHeight="1" hidden="1">
      <c r="A159" s="13"/>
      <c r="B159" s="43" t="s">
        <v>165</v>
      </c>
      <c r="C159" s="21" t="s">
        <v>139</v>
      </c>
      <c r="D159" s="13" t="s">
        <v>142</v>
      </c>
      <c r="E159" s="13"/>
      <c r="F159" s="13"/>
      <c r="G159" s="22"/>
      <c r="H159" s="13"/>
      <c r="I159" s="13"/>
      <c r="J159" s="13"/>
      <c r="K159" s="13"/>
      <c r="L159" s="13"/>
      <c r="M159" s="13"/>
      <c r="N159" s="13"/>
      <c r="O159" s="13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38">
        <v>0</v>
      </c>
      <c r="AB159" s="19"/>
      <c r="AC159" s="19"/>
      <c r="AD159" s="19"/>
      <c r="AE159" s="19"/>
      <c r="AF159" s="19"/>
      <c r="AG159" s="20"/>
      <c r="AH159" s="19"/>
      <c r="AI159" s="20"/>
      <c r="AJ159" s="19"/>
      <c r="AK159" s="20"/>
    </row>
    <row r="160" spans="1:37" ht="71.25" customHeight="1" hidden="1">
      <c r="A160" s="13"/>
      <c r="B160" s="43" t="s">
        <v>190</v>
      </c>
      <c r="C160" s="21" t="s">
        <v>139</v>
      </c>
      <c r="D160" s="13" t="s">
        <v>143</v>
      </c>
      <c r="E160" s="13"/>
      <c r="F160" s="13"/>
      <c r="G160" s="22"/>
      <c r="H160" s="13"/>
      <c r="I160" s="13"/>
      <c r="J160" s="13"/>
      <c r="K160" s="13"/>
      <c r="L160" s="13"/>
      <c r="M160" s="13"/>
      <c r="N160" s="13"/>
      <c r="O160" s="13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38">
        <v>0</v>
      </c>
      <c r="AB160" s="19"/>
      <c r="AC160" s="19"/>
      <c r="AD160" s="19"/>
      <c r="AE160" s="19"/>
      <c r="AF160" s="19"/>
      <c r="AG160" s="20"/>
      <c r="AH160" s="19"/>
      <c r="AI160" s="20"/>
      <c r="AJ160" s="19"/>
      <c r="AK160" s="20"/>
    </row>
    <row r="161" spans="1:37" ht="82.5" customHeight="1" hidden="1">
      <c r="A161" s="13"/>
      <c r="B161" s="44" t="s">
        <v>166</v>
      </c>
      <c r="C161" s="21" t="s">
        <v>139</v>
      </c>
      <c r="D161" s="13" t="s">
        <v>143</v>
      </c>
      <c r="E161" s="13"/>
      <c r="F161" s="13"/>
      <c r="G161" s="22"/>
      <c r="H161" s="13"/>
      <c r="I161" s="13"/>
      <c r="J161" s="13"/>
      <c r="K161" s="13"/>
      <c r="L161" s="13"/>
      <c r="M161" s="13"/>
      <c r="N161" s="13"/>
      <c r="O161" s="13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47">
        <v>0</v>
      </c>
      <c r="AB161" s="19"/>
      <c r="AC161" s="19"/>
      <c r="AD161" s="19"/>
      <c r="AE161" s="19"/>
      <c r="AF161" s="19"/>
      <c r="AG161" s="20"/>
      <c r="AH161" s="19"/>
      <c r="AI161" s="20"/>
      <c r="AJ161" s="19"/>
      <c r="AK161" s="20"/>
    </row>
    <row r="162" spans="1:37" ht="53.25" customHeight="1" hidden="1">
      <c r="A162" s="13"/>
      <c r="B162" s="44" t="s">
        <v>167</v>
      </c>
      <c r="C162" s="21" t="s">
        <v>139</v>
      </c>
      <c r="D162" s="13" t="s">
        <v>143</v>
      </c>
      <c r="E162" s="13"/>
      <c r="F162" s="13"/>
      <c r="G162" s="22"/>
      <c r="H162" s="13"/>
      <c r="I162" s="13"/>
      <c r="J162" s="13"/>
      <c r="K162" s="13"/>
      <c r="L162" s="13"/>
      <c r="M162" s="13"/>
      <c r="N162" s="13"/>
      <c r="O162" s="13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47">
        <v>0</v>
      </c>
      <c r="AB162" s="19"/>
      <c r="AC162" s="19"/>
      <c r="AD162" s="19"/>
      <c r="AE162" s="19"/>
      <c r="AF162" s="19"/>
      <c r="AG162" s="20"/>
      <c r="AH162" s="19"/>
      <c r="AI162" s="20"/>
      <c r="AJ162" s="19"/>
      <c r="AK162" s="20"/>
    </row>
    <row r="163" spans="1:37" ht="78.75" customHeight="1" hidden="1">
      <c r="A163" s="13"/>
      <c r="B163" s="45" t="s">
        <v>168</v>
      </c>
      <c r="C163" s="21" t="s">
        <v>139</v>
      </c>
      <c r="D163" s="13" t="s">
        <v>143</v>
      </c>
      <c r="E163" s="13"/>
      <c r="F163" s="13"/>
      <c r="G163" s="22"/>
      <c r="H163" s="13"/>
      <c r="I163" s="13"/>
      <c r="J163" s="13"/>
      <c r="K163" s="13"/>
      <c r="L163" s="13"/>
      <c r="M163" s="13"/>
      <c r="N163" s="13"/>
      <c r="O163" s="13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47">
        <v>0</v>
      </c>
      <c r="AB163" s="19"/>
      <c r="AC163" s="19"/>
      <c r="AD163" s="19"/>
      <c r="AE163" s="19"/>
      <c r="AF163" s="19"/>
      <c r="AG163" s="20"/>
      <c r="AH163" s="19"/>
      <c r="AI163" s="20"/>
      <c r="AJ163" s="19"/>
      <c r="AK163" s="20"/>
    </row>
    <row r="164" spans="1:37" ht="140.25" customHeight="1" hidden="1">
      <c r="A164" s="13"/>
      <c r="B164" s="46" t="s">
        <v>169</v>
      </c>
      <c r="C164" s="21" t="s">
        <v>139</v>
      </c>
      <c r="D164" s="13" t="s">
        <v>143</v>
      </c>
      <c r="E164" s="13"/>
      <c r="F164" s="13"/>
      <c r="G164" s="22"/>
      <c r="H164" s="13"/>
      <c r="I164" s="13"/>
      <c r="J164" s="13"/>
      <c r="K164" s="13"/>
      <c r="L164" s="13"/>
      <c r="M164" s="13"/>
      <c r="N164" s="13"/>
      <c r="O164" s="13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48">
        <v>0</v>
      </c>
      <c r="AB164" s="19"/>
      <c r="AC164" s="19"/>
      <c r="AD164" s="19"/>
      <c r="AE164" s="19"/>
      <c r="AF164" s="19"/>
      <c r="AG164" s="20"/>
      <c r="AH164" s="19"/>
      <c r="AI164" s="20"/>
      <c r="AJ164" s="19"/>
      <c r="AK164" s="20"/>
    </row>
    <row r="165" spans="1:37" ht="83.25" customHeight="1">
      <c r="A165" s="13"/>
      <c r="B165" s="46" t="s">
        <v>318</v>
      </c>
      <c r="C165" s="21" t="s">
        <v>139</v>
      </c>
      <c r="D165" s="13" t="s">
        <v>317</v>
      </c>
      <c r="E165" s="13"/>
      <c r="F165" s="13"/>
      <c r="G165" s="22"/>
      <c r="H165" s="13"/>
      <c r="I165" s="13"/>
      <c r="J165" s="13"/>
      <c r="K165" s="13"/>
      <c r="L165" s="13"/>
      <c r="M165" s="13"/>
      <c r="N165" s="13"/>
      <c r="O165" s="13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62"/>
      <c r="AA165" s="48">
        <v>25310900</v>
      </c>
      <c r="AB165" s="63"/>
      <c r="AC165" s="19"/>
      <c r="AD165" s="19"/>
      <c r="AE165" s="19"/>
      <c r="AF165" s="19"/>
      <c r="AG165" s="20"/>
      <c r="AH165" s="19"/>
      <c r="AI165" s="20"/>
      <c r="AJ165" s="19"/>
      <c r="AK165" s="20"/>
    </row>
    <row r="166" spans="1:37" ht="37.5" customHeight="1" hidden="1">
      <c r="A166" s="13"/>
      <c r="B166" s="46" t="s">
        <v>309</v>
      </c>
      <c r="C166" s="21" t="s">
        <v>139</v>
      </c>
      <c r="D166" s="13" t="s">
        <v>224</v>
      </c>
      <c r="E166" s="13"/>
      <c r="F166" s="13"/>
      <c r="G166" s="22"/>
      <c r="H166" s="13"/>
      <c r="I166" s="13"/>
      <c r="J166" s="13"/>
      <c r="K166" s="13"/>
      <c r="L166" s="13"/>
      <c r="M166" s="13"/>
      <c r="N166" s="13"/>
      <c r="O166" s="13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62"/>
      <c r="AA166" s="48">
        <v>0</v>
      </c>
      <c r="AB166" s="63"/>
      <c r="AC166" s="19"/>
      <c r="AD166" s="19"/>
      <c r="AE166" s="19"/>
      <c r="AF166" s="19"/>
      <c r="AG166" s="20"/>
      <c r="AH166" s="19"/>
      <c r="AI166" s="20"/>
      <c r="AJ166" s="19"/>
      <c r="AK166" s="20"/>
    </row>
    <row r="167" spans="1:37" ht="47.25" customHeight="1" hidden="1">
      <c r="A167" s="13"/>
      <c r="B167" s="42" t="s">
        <v>320</v>
      </c>
      <c r="C167" s="21" t="s">
        <v>139</v>
      </c>
      <c r="D167" s="13" t="s">
        <v>319</v>
      </c>
      <c r="E167" s="13"/>
      <c r="F167" s="13"/>
      <c r="G167" s="22"/>
      <c r="H167" s="13"/>
      <c r="I167" s="13"/>
      <c r="J167" s="13"/>
      <c r="K167" s="13"/>
      <c r="L167" s="13"/>
      <c r="M167" s="13"/>
      <c r="N167" s="13"/>
      <c r="O167" s="13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62"/>
      <c r="AA167" s="48">
        <v>0</v>
      </c>
      <c r="AB167" s="63"/>
      <c r="AC167" s="19"/>
      <c r="AD167" s="19"/>
      <c r="AE167" s="19"/>
      <c r="AF167" s="19"/>
      <c r="AG167" s="20"/>
      <c r="AH167" s="19"/>
      <c r="AI167" s="20"/>
      <c r="AJ167" s="19"/>
      <c r="AK167" s="20"/>
    </row>
    <row r="168" spans="1:37" ht="69.75" customHeight="1">
      <c r="A168" s="13"/>
      <c r="B168" s="42" t="s">
        <v>208</v>
      </c>
      <c r="C168" s="21" t="s">
        <v>139</v>
      </c>
      <c r="D168" s="13" t="s">
        <v>203</v>
      </c>
      <c r="E168" s="13"/>
      <c r="F168" s="13"/>
      <c r="G168" s="22"/>
      <c r="H168" s="13"/>
      <c r="I168" s="13"/>
      <c r="J168" s="13"/>
      <c r="K168" s="13"/>
      <c r="L168" s="13"/>
      <c r="M168" s="13"/>
      <c r="N168" s="13"/>
      <c r="O168" s="13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62"/>
      <c r="AA168" s="48">
        <v>-14715317.73</v>
      </c>
      <c r="AB168" s="63"/>
      <c r="AC168" s="19"/>
      <c r="AD168" s="19"/>
      <c r="AE168" s="19"/>
      <c r="AF168" s="19"/>
      <c r="AG168" s="20"/>
      <c r="AH168" s="19"/>
      <c r="AI168" s="20"/>
      <c r="AJ168" s="19"/>
      <c r="AK168" s="20"/>
    </row>
    <row r="169" spans="1:37" ht="30" customHeight="1">
      <c r="A169" s="13"/>
      <c r="B169" s="35" t="s">
        <v>0</v>
      </c>
      <c r="C169" s="24" t="s">
        <v>144</v>
      </c>
      <c r="D169" s="25"/>
      <c r="E169" s="25"/>
      <c r="F169" s="25"/>
      <c r="G169" s="26"/>
      <c r="H169" s="25"/>
      <c r="I169" s="25"/>
      <c r="J169" s="25"/>
      <c r="K169" s="25"/>
      <c r="L169" s="25"/>
      <c r="M169" s="25"/>
      <c r="N169" s="25"/>
      <c r="O169" s="25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27">
        <f>AA172+AA173+AA174+AA175+AA177+AA178+AA179+AA182+AA191+AA176+AA192+AA193+AA194+AA195</f>
        <v>212197304.95</v>
      </c>
      <c r="AB169" s="19"/>
      <c r="AC169" s="19"/>
      <c r="AD169" s="19"/>
      <c r="AE169" s="19"/>
      <c r="AF169" s="19"/>
      <c r="AG169" s="20"/>
      <c r="AH169" s="19"/>
      <c r="AI169" s="20"/>
      <c r="AJ169" s="19"/>
      <c r="AK169" s="20"/>
    </row>
    <row r="170" spans="1:37" ht="31.5" customHeight="1" hidden="1">
      <c r="A170" s="13" t="s">
        <v>75</v>
      </c>
      <c r="B170" s="34" t="s">
        <v>76</v>
      </c>
      <c r="C170" s="21" t="s">
        <v>139</v>
      </c>
      <c r="D170" s="13" t="s">
        <v>146</v>
      </c>
      <c r="E170" s="13"/>
      <c r="F170" s="13"/>
      <c r="G170" s="22"/>
      <c r="H170" s="13"/>
      <c r="I170" s="13"/>
      <c r="J170" s="13"/>
      <c r="K170" s="13"/>
      <c r="L170" s="13"/>
      <c r="M170" s="13"/>
      <c r="N170" s="13"/>
      <c r="O170" s="13"/>
      <c r="P170" s="19">
        <v>0</v>
      </c>
      <c r="Q170" s="19">
        <v>0</v>
      </c>
      <c r="R170" s="19">
        <v>4339200</v>
      </c>
      <c r="S170" s="19">
        <v>4339200</v>
      </c>
      <c r="T170" s="19">
        <v>4339200</v>
      </c>
      <c r="U170" s="19">
        <v>0</v>
      </c>
      <c r="V170" s="19">
        <v>0</v>
      </c>
      <c r="W170" s="19">
        <v>0</v>
      </c>
      <c r="X170" s="19">
        <v>0</v>
      </c>
      <c r="Y170" s="19">
        <v>0</v>
      </c>
      <c r="Z170" s="19">
        <v>4339200</v>
      </c>
      <c r="AA170" s="23">
        <v>0</v>
      </c>
      <c r="AB170" s="19">
        <v>0</v>
      </c>
      <c r="AC170" s="19">
        <v>4339200</v>
      </c>
      <c r="AD170" s="19">
        <v>4339200</v>
      </c>
      <c r="AE170" s="19">
        <v>4339200</v>
      </c>
      <c r="AF170" s="19">
        <v>0</v>
      </c>
      <c r="AG170" s="20">
        <v>1</v>
      </c>
      <c r="AH170" s="19">
        <v>0</v>
      </c>
      <c r="AI170" s="20">
        <v>1</v>
      </c>
      <c r="AJ170" s="19">
        <v>0</v>
      </c>
      <c r="AK170" s="20"/>
    </row>
    <row r="171" spans="1:37" ht="0.75" customHeight="1" hidden="1">
      <c r="A171" s="13"/>
      <c r="B171" s="39" t="s">
        <v>177</v>
      </c>
      <c r="C171" s="21" t="s">
        <v>139</v>
      </c>
      <c r="D171" s="13" t="s">
        <v>134</v>
      </c>
      <c r="E171" s="13"/>
      <c r="F171" s="13"/>
      <c r="G171" s="22"/>
      <c r="H171" s="13"/>
      <c r="I171" s="13"/>
      <c r="J171" s="13"/>
      <c r="K171" s="13"/>
      <c r="L171" s="13"/>
      <c r="M171" s="13"/>
      <c r="N171" s="13"/>
      <c r="O171" s="13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49">
        <v>0</v>
      </c>
      <c r="AB171" s="19"/>
      <c r="AC171" s="19"/>
      <c r="AD171" s="19"/>
      <c r="AE171" s="19"/>
      <c r="AF171" s="19"/>
      <c r="AG171" s="20"/>
      <c r="AH171" s="19"/>
      <c r="AI171" s="20"/>
      <c r="AJ171" s="19"/>
      <c r="AK171" s="20"/>
    </row>
    <row r="172" spans="1:37" ht="0.75" customHeight="1">
      <c r="A172" s="13"/>
      <c r="B172" s="65" t="s">
        <v>238</v>
      </c>
      <c r="C172" s="21" t="s">
        <v>144</v>
      </c>
      <c r="D172" s="13" t="s">
        <v>186</v>
      </c>
      <c r="E172" s="13"/>
      <c r="F172" s="13"/>
      <c r="G172" s="22"/>
      <c r="H172" s="13"/>
      <c r="I172" s="13"/>
      <c r="J172" s="13"/>
      <c r="K172" s="13"/>
      <c r="L172" s="13"/>
      <c r="M172" s="13"/>
      <c r="N172" s="13"/>
      <c r="O172" s="13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62"/>
      <c r="AA172" s="49">
        <v>0</v>
      </c>
      <c r="AB172" s="63"/>
      <c r="AC172" s="19"/>
      <c r="AD172" s="19"/>
      <c r="AE172" s="19"/>
      <c r="AF172" s="19"/>
      <c r="AG172" s="20"/>
      <c r="AH172" s="19"/>
      <c r="AI172" s="20"/>
      <c r="AJ172" s="19"/>
      <c r="AK172" s="20"/>
    </row>
    <row r="173" spans="1:37" ht="34.5" customHeight="1">
      <c r="A173" s="13"/>
      <c r="B173" s="88" t="s">
        <v>234</v>
      </c>
      <c r="C173" s="21" t="s">
        <v>144</v>
      </c>
      <c r="D173" s="13" t="s">
        <v>233</v>
      </c>
      <c r="E173" s="13"/>
      <c r="F173" s="13"/>
      <c r="G173" s="22"/>
      <c r="H173" s="13"/>
      <c r="I173" s="13"/>
      <c r="J173" s="13"/>
      <c r="K173" s="13"/>
      <c r="L173" s="13"/>
      <c r="M173" s="13"/>
      <c r="N173" s="13"/>
      <c r="O173" s="13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62"/>
      <c r="AA173" s="49">
        <v>1990100</v>
      </c>
      <c r="AB173" s="63"/>
      <c r="AC173" s="19"/>
      <c r="AD173" s="19"/>
      <c r="AE173" s="19"/>
      <c r="AF173" s="19"/>
      <c r="AG173" s="20"/>
      <c r="AH173" s="19"/>
      <c r="AI173" s="20"/>
      <c r="AJ173" s="19"/>
      <c r="AK173" s="20"/>
    </row>
    <row r="174" spans="1:37" ht="58.5" customHeight="1">
      <c r="A174" s="13"/>
      <c r="B174" s="88" t="s">
        <v>322</v>
      </c>
      <c r="C174" s="21" t="s">
        <v>144</v>
      </c>
      <c r="D174" s="13" t="s">
        <v>321</v>
      </c>
      <c r="E174" s="13"/>
      <c r="F174" s="13"/>
      <c r="G174" s="22"/>
      <c r="H174" s="13"/>
      <c r="I174" s="13"/>
      <c r="J174" s="13"/>
      <c r="K174" s="13"/>
      <c r="L174" s="13"/>
      <c r="M174" s="13"/>
      <c r="N174" s="13"/>
      <c r="O174" s="13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62"/>
      <c r="AA174" s="49">
        <v>2845300</v>
      </c>
      <c r="AB174" s="63"/>
      <c r="AC174" s="19"/>
      <c r="AD174" s="19"/>
      <c r="AE174" s="19"/>
      <c r="AF174" s="19"/>
      <c r="AG174" s="20"/>
      <c r="AH174" s="19"/>
      <c r="AI174" s="20"/>
      <c r="AJ174" s="19"/>
      <c r="AK174" s="20"/>
    </row>
    <row r="175" spans="1:37" ht="114" customHeight="1">
      <c r="A175" s="13"/>
      <c r="B175" s="83" t="s">
        <v>235</v>
      </c>
      <c r="C175" s="21" t="s">
        <v>144</v>
      </c>
      <c r="D175" s="13" t="s">
        <v>214</v>
      </c>
      <c r="E175" s="13"/>
      <c r="F175" s="13"/>
      <c r="G175" s="22"/>
      <c r="H175" s="13"/>
      <c r="I175" s="13"/>
      <c r="J175" s="13"/>
      <c r="K175" s="13"/>
      <c r="L175" s="13"/>
      <c r="M175" s="13"/>
      <c r="N175" s="13"/>
      <c r="O175" s="13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62"/>
      <c r="AA175" s="49">
        <v>16121949.16</v>
      </c>
      <c r="AB175" s="63"/>
      <c r="AC175" s="19"/>
      <c r="AD175" s="19"/>
      <c r="AE175" s="19"/>
      <c r="AF175" s="19"/>
      <c r="AG175" s="20"/>
      <c r="AH175" s="19"/>
      <c r="AI175" s="20"/>
      <c r="AJ175" s="19"/>
      <c r="AK175" s="20"/>
    </row>
    <row r="176" spans="1:37" ht="114" customHeight="1">
      <c r="A176" s="60"/>
      <c r="B176" s="101" t="s">
        <v>366</v>
      </c>
      <c r="C176" s="100" t="s">
        <v>144</v>
      </c>
      <c r="D176" s="13" t="s">
        <v>365</v>
      </c>
      <c r="E176" s="13"/>
      <c r="F176" s="13"/>
      <c r="G176" s="22"/>
      <c r="H176" s="13"/>
      <c r="I176" s="13"/>
      <c r="J176" s="13"/>
      <c r="K176" s="13"/>
      <c r="L176" s="13"/>
      <c r="M176" s="13"/>
      <c r="N176" s="13"/>
      <c r="O176" s="13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62"/>
      <c r="AA176" s="86">
        <v>498249.8</v>
      </c>
      <c r="AB176" s="63"/>
      <c r="AC176" s="19"/>
      <c r="AD176" s="19"/>
      <c r="AE176" s="19"/>
      <c r="AF176" s="19"/>
      <c r="AG176" s="20"/>
      <c r="AH176" s="19"/>
      <c r="AI176" s="20"/>
      <c r="AJ176" s="19"/>
      <c r="AK176" s="20"/>
    </row>
    <row r="177" spans="1:37" ht="72" customHeight="1">
      <c r="A177" s="13"/>
      <c r="B177" s="81" t="s">
        <v>209</v>
      </c>
      <c r="C177" s="21" t="s">
        <v>144</v>
      </c>
      <c r="D177" s="13" t="s">
        <v>236</v>
      </c>
      <c r="E177" s="13"/>
      <c r="F177" s="13"/>
      <c r="G177" s="22"/>
      <c r="H177" s="13"/>
      <c r="I177" s="13"/>
      <c r="J177" s="13"/>
      <c r="K177" s="13"/>
      <c r="L177" s="13"/>
      <c r="M177" s="13"/>
      <c r="N177" s="13"/>
      <c r="O177" s="13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62"/>
      <c r="AA177" s="86">
        <v>17672585.48</v>
      </c>
      <c r="AB177" s="63"/>
      <c r="AC177" s="19"/>
      <c r="AD177" s="19"/>
      <c r="AE177" s="19"/>
      <c r="AF177" s="19"/>
      <c r="AG177" s="20"/>
      <c r="AH177" s="19"/>
      <c r="AI177" s="20"/>
      <c r="AJ177" s="19"/>
      <c r="AK177" s="20"/>
    </row>
    <row r="178" spans="1:37" ht="36.75" customHeight="1">
      <c r="A178" s="13" t="s">
        <v>77</v>
      </c>
      <c r="B178" s="89" t="s">
        <v>323</v>
      </c>
      <c r="C178" s="21" t="s">
        <v>144</v>
      </c>
      <c r="D178" s="13" t="s">
        <v>218</v>
      </c>
      <c r="E178" s="13"/>
      <c r="F178" s="13"/>
      <c r="G178" s="22"/>
      <c r="H178" s="13"/>
      <c r="I178" s="13"/>
      <c r="J178" s="13"/>
      <c r="K178" s="13"/>
      <c r="L178" s="13"/>
      <c r="M178" s="13"/>
      <c r="N178" s="13"/>
      <c r="O178" s="13"/>
      <c r="P178" s="19">
        <v>0</v>
      </c>
      <c r="Q178" s="19">
        <v>0</v>
      </c>
      <c r="R178" s="19">
        <v>4074500</v>
      </c>
      <c r="S178" s="19">
        <v>4074500</v>
      </c>
      <c r="T178" s="19">
        <v>4074500</v>
      </c>
      <c r="U178" s="19">
        <v>0</v>
      </c>
      <c r="V178" s="19">
        <v>0</v>
      </c>
      <c r="W178" s="19">
        <v>0</v>
      </c>
      <c r="X178" s="19">
        <v>0</v>
      </c>
      <c r="Y178" s="19">
        <v>0</v>
      </c>
      <c r="Z178" s="62">
        <v>4074500</v>
      </c>
      <c r="AA178" s="87">
        <v>123027320.51</v>
      </c>
      <c r="AB178" s="63">
        <v>0</v>
      </c>
      <c r="AC178" s="19">
        <v>4074500</v>
      </c>
      <c r="AD178" s="19">
        <v>4074500</v>
      </c>
      <c r="AE178" s="19">
        <v>4074500</v>
      </c>
      <c r="AF178" s="19">
        <v>0</v>
      </c>
      <c r="AG178" s="20">
        <v>1</v>
      </c>
      <c r="AH178" s="19">
        <v>0</v>
      </c>
      <c r="AI178" s="20">
        <v>1</v>
      </c>
      <c r="AJ178" s="19">
        <v>0</v>
      </c>
      <c r="AK178" s="20"/>
    </row>
    <row r="179" spans="1:37" ht="46.5" customHeight="1">
      <c r="A179" s="60"/>
      <c r="B179" s="61" t="s">
        <v>324</v>
      </c>
      <c r="C179" s="14" t="s">
        <v>144</v>
      </c>
      <c r="D179" s="15" t="s">
        <v>229</v>
      </c>
      <c r="E179" s="77"/>
      <c r="F179" s="77"/>
      <c r="G179" s="78"/>
      <c r="H179" s="77"/>
      <c r="I179" s="77"/>
      <c r="J179" s="77"/>
      <c r="K179" s="77"/>
      <c r="L179" s="77"/>
      <c r="M179" s="77"/>
      <c r="N179" s="77"/>
      <c r="O179" s="77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  <c r="AA179" s="64">
        <v>104472700</v>
      </c>
      <c r="AB179" s="63"/>
      <c r="AC179" s="19"/>
      <c r="AD179" s="19"/>
      <c r="AE179" s="19"/>
      <c r="AF179" s="19"/>
      <c r="AG179" s="20"/>
      <c r="AH179" s="19"/>
      <c r="AI179" s="20"/>
      <c r="AJ179" s="19"/>
      <c r="AK179" s="20"/>
    </row>
    <row r="180" spans="1:37" ht="60.75" customHeight="1" hidden="1">
      <c r="A180" s="13"/>
      <c r="B180" s="37" t="s">
        <v>170</v>
      </c>
      <c r="C180" s="21" t="s">
        <v>144</v>
      </c>
      <c r="D180" s="13" t="s">
        <v>135</v>
      </c>
      <c r="E180" s="13"/>
      <c r="F180" s="13"/>
      <c r="G180" s="22"/>
      <c r="H180" s="13"/>
      <c r="I180" s="13"/>
      <c r="J180" s="13"/>
      <c r="K180" s="13"/>
      <c r="L180" s="13"/>
      <c r="M180" s="13"/>
      <c r="N180" s="13"/>
      <c r="O180" s="13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38">
        <v>0</v>
      </c>
      <c r="AB180" s="19"/>
      <c r="AC180" s="19"/>
      <c r="AD180" s="19"/>
      <c r="AE180" s="19"/>
      <c r="AF180" s="19"/>
      <c r="AG180" s="20"/>
      <c r="AH180" s="19"/>
      <c r="AI180" s="20"/>
      <c r="AJ180" s="19"/>
      <c r="AK180" s="20"/>
    </row>
    <row r="181" spans="1:37" ht="43.5" customHeight="1" hidden="1">
      <c r="A181" s="13"/>
      <c r="B181" s="29" t="s">
        <v>178</v>
      </c>
      <c r="C181" s="21" t="s">
        <v>144</v>
      </c>
      <c r="D181" s="13" t="s">
        <v>135</v>
      </c>
      <c r="E181" s="13"/>
      <c r="F181" s="13"/>
      <c r="G181" s="22"/>
      <c r="H181" s="13"/>
      <c r="I181" s="13"/>
      <c r="J181" s="13"/>
      <c r="K181" s="13"/>
      <c r="L181" s="13"/>
      <c r="M181" s="13"/>
      <c r="N181" s="13"/>
      <c r="O181" s="13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23">
        <v>0</v>
      </c>
      <c r="AB181" s="19"/>
      <c r="AC181" s="19"/>
      <c r="AD181" s="19"/>
      <c r="AE181" s="19"/>
      <c r="AF181" s="19"/>
      <c r="AG181" s="20"/>
      <c r="AH181" s="19"/>
      <c r="AI181" s="20"/>
      <c r="AJ181" s="19"/>
      <c r="AK181" s="20"/>
    </row>
    <row r="182" spans="1:37" ht="64.5" customHeight="1">
      <c r="A182" s="13" t="s">
        <v>78</v>
      </c>
      <c r="B182" s="34" t="s">
        <v>204</v>
      </c>
      <c r="C182" s="21" t="s">
        <v>144</v>
      </c>
      <c r="D182" s="13" t="s">
        <v>237</v>
      </c>
      <c r="E182" s="13"/>
      <c r="F182" s="13"/>
      <c r="G182" s="22"/>
      <c r="H182" s="13"/>
      <c r="I182" s="13"/>
      <c r="J182" s="13"/>
      <c r="K182" s="13"/>
      <c r="L182" s="13"/>
      <c r="M182" s="13"/>
      <c r="N182" s="13"/>
      <c r="O182" s="13"/>
      <c r="P182" s="19">
        <v>0</v>
      </c>
      <c r="Q182" s="19">
        <v>2021000</v>
      </c>
      <c r="R182" s="19">
        <v>-44000</v>
      </c>
      <c r="S182" s="19">
        <v>1977000</v>
      </c>
      <c r="T182" s="19">
        <v>1977000</v>
      </c>
      <c r="U182" s="19">
        <v>0</v>
      </c>
      <c r="V182" s="19">
        <v>0</v>
      </c>
      <c r="W182" s="19">
        <v>0</v>
      </c>
      <c r="X182" s="19">
        <v>0</v>
      </c>
      <c r="Y182" s="19">
        <v>0</v>
      </c>
      <c r="Z182" s="19">
        <v>1977000</v>
      </c>
      <c r="AA182" s="23">
        <v>2799400</v>
      </c>
      <c r="AB182" s="19">
        <v>0</v>
      </c>
      <c r="AC182" s="19">
        <v>1977000</v>
      </c>
      <c r="AD182" s="19">
        <v>1977000</v>
      </c>
      <c r="AE182" s="19">
        <v>1977000</v>
      </c>
      <c r="AF182" s="19">
        <v>0</v>
      </c>
      <c r="AG182" s="20">
        <v>1</v>
      </c>
      <c r="AH182" s="19">
        <v>0</v>
      </c>
      <c r="AI182" s="20">
        <v>1</v>
      </c>
      <c r="AJ182" s="19">
        <v>0</v>
      </c>
      <c r="AK182" s="20"/>
    </row>
    <row r="183" spans="1:37" ht="109.5" customHeight="1" hidden="1">
      <c r="A183" s="13" t="s">
        <v>79</v>
      </c>
      <c r="B183" s="50" t="s">
        <v>171</v>
      </c>
      <c r="C183" s="21" t="s">
        <v>144</v>
      </c>
      <c r="D183" s="13" t="s">
        <v>136</v>
      </c>
      <c r="E183" s="13"/>
      <c r="F183" s="13"/>
      <c r="G183" s="22"/>
      <c r="H183" s="13"/>
      <c r="I183" s="13"/>
      <c r="J183" s="13"/>
      <c r="K183" s="13"/>
      <c r="L183" s="13"/>
      <c r="M183" s="13"/>
      <c r="N183" s="13"/>
      <c r="O183" s="13"/>
      <c r="P183" s="19">
        <v>0</v>
      </c>
      <c r="Q183" s="19">
        <v>72070600</v>
      </c>
      <c r="R183" s="19">
        <v>-6711712.49</v>
      </c>
      <c r="S183" s="19">
        <v>65358887.51</v>
      </c>
      <c r="T183" s="19">
        <v>65358887.51</v>
      </c>
      <c r="U183" s="19">
        <v>0</v>
      </c>
      <c r="V183" s="19">
        <v>0</v>
      </c>
      <c r="W183" s="19">
        <v>0</v>
      </c>
      <c r="X183" s="19">
        <v>0</v>
      </c>
      <c r="Y183" s="19">
        <v>0</v>
      </c>
      <c r="Z183" s="19">
        <v>64917978.91</v>
      </c>
      <c r="AA183" s="38">
        <v>0</v>
      </c>
      <c r="AB183" s="19">
        <v>0</v>
      </c>
      <c r="AC183" s="19">
        <v>64917978.91</v>
      </c>
      <c r="AD183" s="19">
        <v>64917978.91</v>
      </c>
      <c r="AE183" s="19">
        <v>64917978.91</v>
      </c>
      <c r="AF183" s="19">
        <v>440908.6</v>
      </c>
      <c r="AG183" s="20">
        <v>0.9932540375640185</v>
      </c>
      <c r="AH183" s="19">
        <v>440908.6</v>
      </c>
      <c r="AI183" s="20">
        <v>0.9932540375640185</v>
      </c>
      <c r="AJ183" s="19">
        <v>0</v>
      </c>
      <c r="AK183" s="20"/>
    </row>
    <row r="184" spans="1:37" ht="49.5" customHeight="1" hidden="1">
      <c r="A184" s="13"/>
      <c r="B184" s="51" t="s">
        <v>172</v>
      </c>
      <c r="C184" s="21" t="s">
        <v>144</v>
      </c>
      <c r="D184" s="13" t="s">
        <v>136</v>
      </c>
      <c r="E184" s="13"/>
      <c r="F184" s="13"/>
      <c r="G184" s="22"/>
      <c r="H184" s="13"/>
      <c r="I184" s="13"/>
      <c r="J184" s="13"/>
      <c r="K184" s="13"/>
      <c r="L184" s="13"/>
      <c r="M184" s="13"/>
      <c r="N184" s="13"/>
      <c r="O184" s="13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38">
        <v>0</v>
      </c>
      <c r="AB184" s="19"/>
      <c r="AC184" s="19"/>
      <c r="AD184" s="19"/>
      <c r="AE184" s="19"/>
      <c r="AF184" s="19"/>
      <c r="AG184" s="20"/>
      <c r="AH184" s="19"/>
      <c r="AI184" s="20"/>
      <c r="AJ184" s="19"/>
      <c r="AK184" s="20"/>
    </row>
    <row r="185" spans="1:37" ht="45.75" customHeight="1" hidden="1">
      <c r="A185" s="13"/>
      <c r="B185" s="51" t="s">
        <v>173</v>
      </c>
      <c r="C185" s="21" t="s">
        <v>144</v>
      </c>
      <c r="D185" s="13" t="s">
        <v>136</v>
      </c>
      <c r="E185" s="13"/>
      <c r="F185" s="13"/>
      <c r="G185" s="22"/>
      <c r="H185" s="13"/>
      <c r="I185" s="13"/>
      <c r="J185" s="13"/>
      <c r="K185" s="13"/>
      <c r="L185" s="13"/>
      <c r="M185" s="13"/>
      <c r="N185" s="13"/>
      <c r="O185" s="13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38">
        <v>0</v>
      </c>
      <c r="AB185" s="19"/>
      <c r="AC185" s="19"/>
      <c r="AD185" s="19"/>
      <c r="AE185" s="19"/>
      <c r="AF185" s="19"/>
      <c r="AG185" s="20"/>
      <c r="AH185" s="19"/>
      <c r="AI185" s="20"/>
      <c r="AJ185" s="19"/>
      <c r="AK185" s="20"/>
    </row>
    <row r="186" spans="1:37" ht="107.25" customHeight="1" hidden="1">
      <c r="A186" s="13"/>
      <c r="B186" s="28" t="s">
        <v>137</v>
      </c>
      <c r="C186" s="21" t="s">
        <v>130</v>
      </c>
      <c r="D186" s="13" t="s">
        <v>136</v>
      </c>
      <c r="E186" s="13"/>
      <c r="F186" s="13"/>
      <c r="G186" s="22"/>
      <c r="H186" s="13"/>
      <c r="I186" s="13"/>
      <c r="J186" s="13"/>
      <c r="K186" s="13"/>
      <c r="L186" s="13"/>
      <c r="M186" s="13"/>
      <c r="N186" s="13"/>
      <c r="O186" s="13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38">
        <v>0</v>
      </c>
      <c r="AB186" s="19"/>
      <c r="AC186" s="19"/>
      <c r="AD186" s="19"/>
      <c r="AE186" s="19"/>
      <c r="AF186" s="19"/>
      <c r="AG186" s="20"/>
      <c r="AH186" s="19"/>
      <c r="AI186" s="20"/>
      <c r="AJ186" s="19"/>
      <c r="AK186" s="20"/>
    </row>
    <row r="187" spans="1:37" ht="273" customHeight="1" hidden="1">
      <c r="A187" s="13"/>
      <c r="B187" s="40" t="s">
        <v>161</v>
      </c>
      <c r="C187" s="21" t="s">
        <v>130</v>
      </c>
      <c r="D187" s="13" t="s">
        <v>136</v>
      </c>
      <c r="E187" s="13"/>
      <c r="F187" s="13"/>
      <c r="G187" s="22"/>
      <c r="H187" s="13"/>
      <c r="I187" s="13"/>
      <c r="J187" s="13"/>
      <c r="K187" s="13"/>
      <c r="L187" s="13"/>
      <c r="M187" s="13"/>
      <c r="N187" s="13"/>
      <c r="O187" s="13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38">
        <v>0</v>
      </c>
      <c r="AB187" s="19"/>
      <c r="AC187" s="19"/>
      <c r="AD187" s="19"/>
      <c r="AE187" s="19"/>
      <c r="AF187" s="19"/>
      <c r="AG187" s="20"/>
      <c r="AH187" s="19"/>
      <c r="AI187" s="20"/>
      <c r="AJ187" s="19"/>
      <c r="AK187" s="20"/>
    </row>
    <row r="188" spans="1:37" ht="114" customHeight="1" hidden="1">
      <c r="A188" s="13"/>
      <c r="B188" s="54" t="s">
        <v>191</v>
      </c>
      <c r="C188" s="21" t="s">
        <v>144</v>
      </c>
      <c r="D188" s="13" t="s">
        <v>142</v>
      </c>
      <c r="E188" s="13"/>
      <c r="F188" s="13"/>
      <c r="G188" s="22"/>
      <c r="H188" s="13"/>
      <c r="I188" s="13"/>
      <c r="J188" s="13"/>
      <c r="K188" s="13"/>
      <c r="L188" s="13"/>
      <c r="M188" s="13"/>
      <c r="N188" s="13"/>
      <c r="O188" s="13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38">
        <v>0</v>
      </c>
      <c r="AB188" s="19"/>
      <c r="AC188" s="19"/>
      <c r="AD188" s="19"/>
      <c r="AE188" s="19"/>
      <c r="AF188" s="19"/>
      <c r="AG188" s="20"/>
      <c r="AH188" s="19"/>
      <c r="AI188" s="20"/>
      <c r="AJ188" s="19"/>
      <c r="AK188" s="20"/>
    </row>
    <row r="189" spans="1:37" ht="81" customHeight="1" hidden="1">
      <c r="A189" s="13"/>
      <c r="B189" s="44" t="s">
        <v>174</v>
      </c>
      <c r="C189" s="21" t="s">
        <v>144</v>
      </c>
      <c r="D189" s="13" t="s">
        <v>147</v>
      </c>
      <c r="E189" s="13"/>
      <c r="F189" s="13"/>
      <c r="G189" s="22"/>
      <c r="H189" s="13"/>
      <c r="I189" s="13"/>
      <c r="J189" s="13"/>
      <c r="K189" s="13"/>
      <c r="L189" s="13"/>
      <c r="M189" s="13"/>
      <c r="N189" s="13"/>
      <c r="O189" s="13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38">
        <v>0</v>
      </c>
      <c r="AB189" s="19"/>
      <c r="AC189" s="19"/>
      <c r="AD189" s="19"/>
      <c r="AE189" s="19"/>
      <c r="AF189" s="19"/>
      <c r="AG189" s="20"/>
      <c r="AH189" s="19"/>
      <c r="AI189" s="20"/>
      <c r="AJ189" s="19"/>
      <c r="AK189" s="20"/>
    </row>
    <row r="190" spans="1:37" ht="83.25" customHeight="1" hidden="1">
      <c r="A190" s="13"/>
      <c r="B190" s="44" t="s">
        <v>175</v>
      </c>
      <c r="C190" s="21" t="s">
        <v>144</v>
      </c>
      <c r="D190" s="13" t="s">
        <v>147</v>
      </c>
      <c r="E190" s="13"/>
      <c r="F190" s="13"/>
      <c r="G190" s="22"/>
      <c r="H190" s="13"/>
      <c r="I190" s="13"/>
      <c r="J190" s="13"/>
      <c r="K190" s="13"/>
      <c r="L190" s="13"/>
      <c r="M190" s="13"/>
      <c r="N190" s="13"/>
      <c r="O190" s="13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38">
        <v>0</v>
      </c>
      <c r="AB190" s="19"/>
      <c r="AC190" s="19"/>
      <c r="AD190" s="19"/>
      <c r="AE190" s="19"/>
      <c r="AF190" s="19"/>
      <c r="AG190" s="20"/>
      <c r="AH190" s="19"/>
      <c r="AI190" s="20"/>
      <c r="AJ190" s="19"/>
      <c r="AK190" s="20"/>
    </row>
    <row r="191" spans="1:37" ht="45.75" customHeight="1">
      <c r="A191" s="13"/>
      <c r="B191" s="44" t="s">
        <v>369</v>
      </c>
      <c r="C191" s="21" t="s">
        <v>144</v>
      </c>
      <c r="D191" s="13" t="s">
        <v>224</v>
      </c>
      <c r="E191" s="13"/>
      <c r="F191" s="13"/>
      <c r="G191" s="22"/>
      <c r="H191" s="13"/>
      <c r="I191" s="13"/>
      <c r="J191" s="13"/>
      <c r="K191" s="13"/>
      <c r="L191" s="13"/>
      <c r="M191" s="13"/>
      <c r="N191" s="13"/>
      <c r="O191" s="13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38">
        <v>3093700</v>
      </c>
      <c r="AB191" s="19"/>
      <c r="AC191" s="19"/>
      <c r="AD191" s="19"/>
      <c r="AE191" s="19"/>
      <c r="AF191" s="19"/>
      <c r="AG191" s="20"/>
      <c r="AH191" s="19"/>
      <c r="AI191" s="20"/>
      <c r="AJ191" s="19"/>
      <c r="AK191" s="20"/>
    </row>
    <row r="192" spans="1:37" ht="73.5" customHeight="1">
      <c r="A192" s="13"/>
      <c r="B192" s="44" t="s">
        <v>368</v>
      </c>
      <c r="C192" s="21" t="s">
        <v>144</v>
      </c>
      <c r="D192" s="13" t="s">
        <v>367</v>
      </c>
      <c r="E192" s="13"/>
      <c r="F192" s="13"/>
      <c r="G192" s="22"/>
      <c r="H192" s="13"/>
      <c r="I192" s="13"/>
      <c r="J192" s="13"/>
      <c r="K192" s="13"/>
      <c r="L192" s="13"/>
      <c r="M192" s="13"/>
      <c r="N192" s="13"/>
      <c r="O192" s="13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38">
        <v>94850.78</v>
      </c>
      <c r="AB192" s="19"/>
      <c r="AC192" s="19"/>
      <c r="AD192" s="19"/>
      <c r="AE192" s="19"/>
      <c r="AF192" s="19"/>
      <c r="AG192" s="20"/>
      <c r="AH192" s="19"/>
      <c r="AI192" s="20"/>
      <c r="AJ192" s="19"/>
      <c r="AK192" s="20"/>
    </row>
    <row r="193" spans="1:37" ht="80.25" customHeight="1">
      <c r="A193" s="13"/>
      <c r="B193" s="44" t="s">
        <v>370</v>
      </c>
      <c r="C193" s="21" t="s">
        <v>144</v>
      </c>
      <c r="D193" s="13" t="s">
        <v>353</v>
      </c>
      <c r="E193" s="13"/>
      <c r="F193" s="13"/>
      <c r="G193" s="22"/>
      <c r="H193" s="13"/>
      <c r="I193" s="13"/>
      <c r="J193" s="13"/>
      <c r="K193" s="13"/>
      <c r="L193" s="13"/>
      <c r="M193" s="13"/>
      <c r="N193" s="13"/>
      <c r="O193" s="13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38">
        <v>70462.12</v>
      </c>
      <c r="AB193" s="19"/>
      <c r="AC193" s="19"/>
      <c r="AD193" s="19"/>
      <c r="AE193" s="19"/>
      <c r="AF193" s="19"/>
      <c r="AG193" s="20"/>
      <c r="AH193" s="19"/>
      <c r="AI193" s="20"/>
      <c r="AJ193" s="19"/>
      <c r="AK193" s="20"/>
    </row>
    <row r="194" spans="1:37" ht="51.75" customHeight="1">
      <c r="A194" s="13" t="s">
        <v>80</v>
      </c>
      <c r="B194" s="102" t="s">
        <v>372</v>
      </c>
      <c r="C194" s="69" t="s">
        <v>144</v>
      </c>
      <c r="D194" s="70" t="s">
        <v>371</v>
      </c>
      <c r="E194" s="70"/>
      <c r="F194" s="70"/>
      <c r="G194" s="71"/>
      <c r="H194" s="70"/>
      <c r="I194" s="70"/>
      <c r="J194" s="70"/>
      <c r="K194" s="70"/>
      <c r="L194" s="70"/>
      <c r="M194" s="70"/>
      <c r="N194" s="70"/>
      <c r="O194" s="70"/>
      <c r="P194" s="72">
        <v>0</v>
      </c>
      <c r="Q194" s="72">
        <v>0</v>
      </c>
      <c r="R194" s="72">
        <v>400000</v>
      </c>
      <c r="S194" s="72">
        <v>400000</v>
      </c>
      <c r="T194" s="72">
        <v>400000</v>
      </c>
      <c r="U194" s="72">
        <v>0</v>
      </c>
      <c r="V194" s="72">
        <v>0</v>
      </c>
      <c r="W194" s="72">
        <v>0</v>
      </c>
      <c r="X194" s="72">
        <v>0</v>
      </c>
      <c r="Y194" s="72">
        <v>0</v>
      </c>
      <c r="Z194" s="72">
        <v>400000</v>
      </c>
      <c r="AA194" s="103">
        <v>-94850.78</v>
      </c>
      <c r="AB194" s="19">
        <v>0</v>
      </c>
      <c r="AC194" s="19">
        <v>400000</v>
      </c>
      <c r="AD194" s="19">
        <v>400000</v>
      </c>
      <c r="AE194" s="19">
        <v>400000</v>
      </c>
      <c r="AF194" s="19">
        <v>0</v>
      </c>
      <c r="AG194" s="20">
        <v>1</v>
      </c>
      <c r="AH194" s="19">
        <v>0</v>
      </c>
      <c r="AI194" s="20">
        <v>1</v>
      </c>
      <c r="AJ194" s="19">
        <v>0</v>
      </c>
      <c r="AK194" s="20"/>
    </row>
    <row r="195" spans="1:37" ht="64.5" customHeight="1">
      <c r="A195" s="30"/>
      <c r="B195" s="106" t="s">
        <v>373</v>
      </c>
      <c r="C195" s="76" t="s">
        <v>144</v>
      </c>
      <c r="D195" s="77" t="s">
        <v>227</v>
      </c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  <c r="S195" s="104"/>
      <c r="T195" s="104"/>
      <c r="U195" s="104"/>
      <c r="V195" s="104"/>
      <c r="W195" s="104"/>
      <c r="X195" s="104"/>
      <c r="Y195" s="104"/>
      <c r="Z195" s="104"/>
      <c r="AA195" s="105">
        <v>-60394462.12</v>
      </c>
      <c r="AB195" s="30"/>
      <c r="AC195" s="30"/>
      <c r="AD195" s="30"/>
      <c r="AE195" s="30" t="s">
        <v>1</v>
      </c>
      <c r="AF195" s="30"/>
      <c r="AG195" s="30"/>
      <c r="AH195" s="30"/>
      <c r="AI195" s="30"/>
      <c r="AJ195" s="30"/>
      <c r="AK195" s="30"/>
    </row>
    <row r="196" spans="1:37" ht="12.75" customHeight="1">
      <c r="A196" s="113"/>
      <c r="B196" s="113"/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3"/>
      <c r="U196" s="113"/>
      <c r="V196" s="113"/>
      <c r="W196" s="113"/>
      <c r="X196" s="113"/>
      <c r="Y196" s="113"/>
      <c r="Z196" s="113"/>
      <c r="AA196" s="113"/>
      <c r="AB196" s="113"/>
      <c r="AC196" s="31"/>
      <c r="AD196" s="31"/>
      <c r="AE196" s="31"/>
      <c r="AF196" s="31"/>
      <c r="AG196" s="31"/>
      <c r="AH196" s="31"/>
      <c r="AI196" s="31"/>
      <c r="AJ196" s="31"/>
      <c r="AK196" s="31"/>
    </row>
  </sheetData>
  <sheetProtection/>
  <mergeCells count="8">
    <mergeCell ref="E5:G5"/>
    <mergeCell ref="D1:AA1"/>
    <mergeCell ref="B5:B7"/>
    <mergeCell ref="C5:D6"/>
    <mergeCell ref="AA5:AA7"/>
    <mergeCell ref="A196:AB196"/>
    <mergeCell ref="B4:C4"/>
    <mergeCell ref="B2:AA3"/>
  </mergeCells>
  <printOptions/>
  <pageMargins left="0.7874015748031497" right="0.3937007874015748" top="0.3937007874015748" bottom="0.3937007874015748" header="0.3937007874015748" footer="0.3937007874015748"/>
  <pageSetup blackAndWhite="1"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Синина Наталия Алексеевна</dc:creator>
  <cp:keywords/>
  <dc:description/>
  <cp:lastModifiedBy>chfin01</cp:lastModifiedBy>
  <cp:lastPrinted>2022-03-05T05:45:50Z</cp:lastPrinted>
  <dcterms:created xsi:type="dcterms:W3CDTF">2015-04-10T06:24:06Z</dcterms:created>
  <dcterms:modified xsi:type="dcterms:W3CDTF">2022-03-23T08:12:59Z</dcterms:modified>
  <cp:category/>
  <cp:version/>
  <cp:contentType/>
  <cp:contentStatus/>
</cp:coreProperties>
</file>