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<sst xmlns="http://schemas.openxmlformats.org/spreadsheetml/2006/main" count="85" uniqueCount="81">
  <si>
    <t>Коды бюджетной классификации Российской Федерации</t>
  </si>
  <si>
    <t>000 2 00 00000 00 0000 000</t>
  </si>
  <si>
    <t>БЕЗВОЗМЕЗДНЫЕ ПОСТУПЛЕНИЯ</t>
  </si>
  <si>
    <t>Наименование доходов</t>
  </si>
  <si>
    <t>НЕНАЛОГОВЫЕ ДОХОДЫ</t>
  </si>
  <si>
    <t>НАЛОГОВЫЕ ДОХОДЫ</t>
  </si>
  <si>
    <t>000 2 02 00000 00 0000 000</t>
  </si>
  <si>
    <t>БЕЗВОЗМЕЗДНЫЕ ПОСТУПЛЕНИЯ ОТ ДРУГИХ БЮДЖЕТОВ БЮДЖЕТНОЙ СИСТЕМЫ РОССИЙСКОЙ ФЕДЕРАЦИИ</t>
  </si>
  <si>
    <t>000 1 05 00000 00 0000 000</t>
  </si>
  <si>
    <t>Единый сельскохозяйственный налог</t>
  </si>
  <si>
    <t>НАЛОГИ НА СОВОКУПНЫЙ ДОХОД</t>
  </si>
  <si>
    <t>000 1 11 00000 00 0000 000</t>
  </si>
  <si>
    <t>ДОХОДЫ ОТ ИСПОЛЬЗОВАНИЯ ИМУЩЕСТВА, НАХОДЯ-ЩЕГОСЯ В ГОСУДАРСТВЕННОЙ И МУНИЦИПАЛЬНОЙ СОБСТВЕННОСТИ</t>
  </si>
  <si>
    <t>НАЛОГИ НА ИМУЩЕСТВО</t>
  </si>
  <si>
    <t>000 1 06 00000 00 0000 000</t>
  </si>
  <si>
    <t>НАЛОГОВЫЕ И НЕНАЛОГОВЫЕ ДОХОДЫ , в том числе</t>
  </si>
  <si>
    <t>ДОХОДЫ ВСЕГО</t>
  </si>
  <si>
    <t>НАЛОГ НА ПРИБЫЛЬ, ДОХОДЫ</t>
  </si>
  <si>
    <t>000 1 01 00000 00 0000 000</t>
  </si>
  <si>
    <t>Налог на доходы физических лиц</t>
  </si>
  <si>
    <t>000 1 01 02000 01 0000 110</t>
  </si>
  <si>
    <t>000 1 05 03000 01 0000 110</t>
  </si>
  <si>
    <t>Налог на имущество физических лиц</t>
  </si>
  <si>
    <t>Земельный налог</t>
  </si>
  <si>
    <t>000 1 06 01000 00 0000 110</t>
  </si>
  <si>
    <t>000 1 06 06000 00 0000 110</t>
  </si>
  <si>
    <t>Дотации бюджетам поселений на выравнивание уровня бюджетной обеспеченности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</si>
  <si>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</si>
  <si>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</si>
  <si>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Субвенции бюджетам поселений на осуществление отдельных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</t>
  </si>
  <si>
    <t>(рублей)</t>
  </si>
  <si>
    <t xml:space="preserve">Сумма </t>
  </si>
  <si>
    <t>000 1 03 02000 01 0000 110</t>
  </si>
  <si>
    <t>НАЛОГИ НА ТОВАРЫ, РЕАЛИЗУЕМЫЕ НА ТЕРРИТОРИИ РФ</t>
  </si>
  <si>
    <t>Акцизы на нефтепродукты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</si>
  <si>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</si>
  <si>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 учреждений, а также имущества муниципальных унитарных предприятий, в том числе казенных)</t>
  </si>
  <si>
    <t>Дотации бюджетам поселений на поддержку мер по обеспечению сбалансированности бюджетов</t>
  </si>
  <si>
    <t>ИНЫЕ МЕЖБЮДЖЕТНЫЕ ТРАНСФЕРТЫ</t>
  </si>
  <si>
    <t>2018 год</t>
  </si>
  <si>
    <t>2019 год</t>
  </si>
  <si>
    <t>Субенции на  осуществление мероприятий по регулированию численности безнадзорных животных, за исключением вопросов, решение которых отнесено к ведению Российской Федерации</t>
  </si>
  <si>
    <t>Субвенции на осуществление государственных полномочий Чувашской Республики по обеспечению жилыми помещениями по договорам социального найма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помещениях, в том числе на ведение учета 100 руб.</t>
  </si>
  <si>
    <t>ДОТАЦИИ ОТ ДРУГИХ БЮДЖЕТОВ БЮДЖЕТНОЙ СИСТЕМЫ РОССИЙСКОЙ ФЕДЕРАЦИИ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</si>
  <si>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</si>
  <si>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 поселений)</t>
  </si>
  <si>
    <t>000 1 11 05035 10 0000 120</t>
  </si>
  <si>
    <t>Доходы от сдачи а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</si>
  <si>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</si>
  <si>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</si>
  <si>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 xml:space="preserve">000 1 14 06025 10 0000 430 </t>
  </si>
  <si>
    <t>000 1 14 00000 00 0000 000</t>
  </si>
  <si>
    <t>ДОХОДЫ ОТ ПРОДАЖИ МАТЕРИАЛЬНЫХ И НЕМАТЕРИАЛЬНЫХ АКТИВОВ</t>
  </si>
  <si>
    <t>000 2 02 10000 00 0000 150</t>
  </si>
  <si>
    <t>000 2 02 15001 10 0000 150</t>
  </si>
  <si>
    <t>000 2 02 15002 10 0000 150</t>
  </si>
  <si>
    <t>000 2 02 20000 00 0000 150</t>
  </si>
  <si>
    <t>000 2 02 20216 10 0000 150</t>
  </si>
  <si>
    <t>000 2 02 29999 10 0000 150</t>
  </si>
  <si>
    <t>000 2 02 25555 10 0000 150</t>
  </si>
  <si>
    <t>000 2 02 30000 00 0000 150</t>
  </si>
  <si>
    <t>000 2 02 30024 10 0000 150</t>
  </si>
  <si>
    <t>000 1 17 00000 00 0000 000</t>
  </si>
  <si>
    <t>ПРОЧИЕ НЕНАЛОГОВЫЕ ДОХОДЫ</t>
  </si>
  <si>
    <t>000 1 17 15030 10 0000 150</t>
  </si>
  <si>
    <t>Инициативные платежи, зачисляемые в бюджеты сельских поселений</t>
  </si>
  <si>
    <t xml:space="preserve">000 1 14 02053 10 0000 410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</si>
  <si>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</si>
  <si>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Прочие межбюджетные трансферты, передаваемые бюджетам сельских поселений</t>
  </si>
  <si>
    <t>000 2 02 49999 10 0000 150</t>
  </si>
  <si>
    <t>000 2 02 40000 00 0000 150</t>
  </si>
  <si>
    <t>ИЗМЕНЕНИЯ,                                                                                                                                                                                                                                                                                               вносимые в Приложение №1 "Прогнозируемые объемы 
поступлений доходов в бюджет Кугесьского сельского поселения Чебоксарского района  на  2022 год" к решению Собрания депутатов Кугесьского сельского поселения "О бюджете Кугесьского сельского поселения Чебоксарского района Чувашской Республики на 2022 год и на плановый период 2023 и 2024 годов"</t>
  </si>
  <si>
    <t>2022 год</t>
  </si>
  <si>
    <t>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</si>
  <si>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000 1 16 00000 00 0000 000</t>
  </si>
  <si>
    <t xml:space="preserve">  ШТРАФЫ, САНКЦИИ, ВОЗМЕЩЕНИЕ УЩЕРБА</t>
  </si>
  <si>
    <t xml:space="preserve">000 1 16 07010 10 0000 140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</si>
  <si>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</si>
  <si>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 Прочие субсидии бюджетам сельских поселений (реализация проектов развития общественной инфраструктуры, основанных на местных инициативах)</t>
  </si>
  <si>
    <t>Прочие субсидии бюджетам сельских поселений (реализация мероприятий по благоустройству дворовых территрий и тротуаров)</t>
  </si>
  <si>
    <t>Приложение № 1
к решению Собрания депутатов  Чебоксарского муниципального округа "О внесении изменений в решение Собрания депутатов Кугесьского сельского поселения «О бюджете Кугесьского сельского поселения Чебоксарского района Чувашской Республики на 2022 год и на плановый период 2023 и 2024 годов»
от 00 декабря  2022г. № 00-00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</si>
</sst>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6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Arial Cyr "/>
      <family val="0"/>
    </font>
    <font>
      <sz val="9"/>
      <name val="Arial Cyr "/>
      <family val="0"/>
    </font>
    <font>
      <sz val="11"/>
      <name val="Times New Roman"/>
      <family val="1"/>
    </font>
    <font>
      <b/>
      <i/>
      <sz val="9"/>
      <name val="Arial Cyr"/>
      <family val="0"/>
    </font>
    <font>
      <b/>
      <sz val="11"/>
      <name val="Times New Roman"/>
      <family val="1"/>
    </font>
    <font>
      <b/>
      <i/>
      <sz val="9"/>
      <name val="Arial Cyr 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Cambria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9" fontId="41" fillId="0" borderId="1">
      <alignment horizontal="left" vertical="center" wrapText="1" indent="1"/>
      <protection/>
    </xf>
    <xf numFmtId="0" fontId="42" fillId="0" borderId="2">
      <alignment horizontal="left" wrapText="1" indent="2"/>
      <protection/>
    </xf>
    <xf numFmtId="0" fontId="43" fillId="0" borderId="3">
      <alignment horizontal="left" wrapText="1" indent="2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4" fillId="26" borderId="4" applyNumberFormat="0" applyAlignment="0" applyProtection="0"/>
    <xf numFmtId="0" fontId="45" fillId="27" borderId="5" applyNumberFormat="0" applyAlignment="0" applyProtection="0"/>
    <xf numFmtId="0" fontId="46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28" borderId="10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56" fillId="0" borderId="12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13" xfId="0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right" wrapText="1"/>
    </xf>
    <xf numFmtId="0" fontId="1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4" fontId="5" fillId="0" borderId="13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9" fillId="0" borderId="13" xfId="0" applyNumberFormat="1" applyFont="1" applyBorder="1" applyAlignment="1">
      <alignment horizontal="right" wrapText="1"/>
    </xf>
    <xf numFmtId="4" fontId="9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right" wrapText="1"/>
    </xf>
    <xf numFmtId="4" fontId="13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9" fontId="0" fillId="0" borderId="13" xfId="0" applyNumberFormat="1" applyBorder="1" applyAlignment="1">
      <alignment horizontal="center" vertical="center" wrapText="1"/>
    </xf>
    <xf numFmtId="171" fontId="4" fillId="0" borderId="13" xfId="61" applyFont="1" applyBorder="1" applyAlignment="1">
      <alignment/>
    </xf>
    <xf numFmtId="171" fontId="0" fillId="0" borderId="13" xfId="61" applyFont="1" applyBorder="1" applyAlignment="1">
      <alignment/>
    </xf>
    <xf numFmtId="171" fontId="9" fillId="0" borderId="13" xfId="61" applyFont="1" applyBorder="1" applyAlignment="1">
      <alignment horizontal="right" wrapText="1"/>
    </xf>
    <xf numFmtId="171" fontId="6" fillId="0" borderId="13" xfId="6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1" fillId="7" borderId="13" xfId="0" applyFont="1" applyFill="1" applyBorder="1" applyAlignment="1">
      <alignment horizontal="center" vertical="center" wrapText="1"/>
    </xf>
    <xf numFmtId="4" fontId="7" fillId="7" borderId="13" xfId="0" applyNumberFormat="1" applyFont="1" applyFill="1" applyBorder="1" applyAlignment="1">
      <alignment/>
    </xf>
    <xf numFmtId="0" fontId="5" fillId="7" borderId="13" xfId="0" applyFont="1" applyFill="1" applyBorder="1" applyAlignment="1">
      <alignment horizontal="center" wrapText="1"/>
    </xf>
    <xf numFmtId="4" fontId="8" fillId="7" borderId="13" xfId="0" applyNumberFormat="1" applyFont="1" applyFill="1" applyBorder="1" applyAlignment="1">
      <alignment horizontal="right" wrapText="1"/>
    </xf>
    <xf numFmtId="0" fontId="1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171" fontId="9" fillId="0" borderId="13" xfId="61" applyFont="1" applyBorder="1" applyAlignment="1">
      <alignment horizontal="right"/>
    </xf>
    <xf numFmtId="171" fontId="15" fillId="0" borderId="13" xfId="61" applyFont="1" applyBorder="1" applyAlignment="1">
      <alignment/>
    </xf>
    <xf numFmtId="0" fontId="1" fillId="0" borderId="1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7" borderId="15" xfId="0" applyFont="1" applyFill="1" applyBorder="1" applyAlignment="1">
      <alignment horizontal="left" vertical="center" wrapText="1"/>
    </xf>
    <xf numFmtId="0" fontId="5" fillId="7" borderId="14" xfId="0" applyFont="1" applyFill="1" applyBorder="1" applyAlignment="1">
      <alignment horizontal="left" vertical="center" wrapText="1"/>
    </xf>
    <xf numFmtId="0" fontId="59" fillId="0" borderId="15" xfId="35" applyNumberFormat="1" applyFont="1" applyBorder="1" applyAlignment="1" applyProtection="1">
      <alignment horizontal="left" wrapText="1"/>
      <protection/>
    </xf>
    <xf numFmtId="0" fontId="59" fillId="0" borderId="14" xfId="35" applyNumberFormat="1" applyFont="1" applyBorder="1" applyAlignment="1" applyProtection="1">
      <alignment horizontal="left" wrapText="1"/>
      <protection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5" fillId="0" borderId="15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4" fillId="0" borderId="0" xfId="0" applyFont="1" applyFill="1" applyAlignment="1">
      <alignment horizontal="center" vertical="center" wrapText="1"/>
    </xf>
    <xf numFmtId="4" fontId="0" fillId="0" borderId="0" xfId="0" applyNumberFormat="1" applyFont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49" fontId="60" fillId="0" borderId="15" xfId="33" applyNumberFormat="1" applyFont="1" applyBorder="1" applyAlignment="1" applyProtection="1">
      <alignment horizontal="left" vertical="center" wrapText="1"/>
      <protection/>
    </xf>
    <xf numFmtId="49" fontId="60" fillId="0" borderId="14" xfId="33" applyNumberFormat="1" applyFont="1" applyBorder="1" applyAlignment="1" applyProtection="1">
      <alignment horizontal="left" vertical="center" wrapText="1"/>
      <protection/>
    </xf>
    <xf numFmtId="0" fontId="61" fillId="0" borderId="15" xfId="34" applyNumberFormat="1" applyFont="1" applyBorder="1" applyAlignment="1" applyProtection="1">
      <alignment horizontal="left" wrapText="1"/>
      <protection/>
    </xf>
    <xf numFmtId="0" fontId="61" fillId="0" borderId="14" xfId="34" applyNumberFormat="1" applyFont="1" applyBorder="1" applyAlignment="1" applyProtection="1">
      <alignment horizontal="left" wrapText="1"/>
      <protection/>
    </xf>
    <xf numFmtId="49" fontId="59" fillId="0" borderId="15" xfId="33" applyNumberFormat="1" applyFont="1" applyBorder="1" applyAlignment="1" applyProtection="1">
      <alignment horizontal="left" vertical="center" wrapText="1"/>
      <protection/>
    </xf>
    <xf numFmtId="49" fontId="59" fillId="0" borderId="14" xfId="33" applyNumberFormat="1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12" fillId="0" borderId="15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5" fillId="0" borderId="15" xfId="0" applyFont="1" applyBorder="1" applyAlignment="1">
      <alignment wrapText="1"/>
    </xf>
    <xf numFmtId="0" fontId="3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5" fillId="7" borderId="15" xfId="0" applyFont="1" applyFill="1" applyBorder="1" applyAlignment="1">
      <alignment wrapText="1"/>
    </xf>
    <xf numFmtId="0" fontId="3" fillId="7" borderId="14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0" xfId="34"/>
    <cellStyle name="xl3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21">
      <selection activeCell="D28" sqref="D28"/>
    </sheetView>
  </sheetViews>
  <sheetFormatPr defaultColWidth="9.00390625" defaultRowHeight="12.75"/>
  <cols>
    <col min="1" max="1" width="24.25390625" style="0" customWidth="1"/>
    <col min="2" max="2" width="36.125" style="0" customWidth="1"/>
    <col min="3" max="3" width="37.25390625" style="0" customWidth="1"/>
    <col min="4" max="4" width="16.75390625" style="0" customWidth="1"/>
    <col min="5" max="5" width="13.375" style="0" hidden="1" customWidth="1"/>
    <col min="6" max="6" width="13.875" style="0" hidden="1" customWidth="1"/>
  </cols>
  <sheetData>
    <row r="1" spans="3:6" ht="116.25" customHeight="1">
      <c r="C1" s="57" t="s">
        <v>80</v>
      </c>
      <c r="D1" s="57"/>
      <c r="E1" s="57"/>
      <c r="F1" s="57"/>
    </row>
    <row r="2" ht="20.25" customHeight="1"/>
    <row r="3" spans="1:4" ht="126.75" customHeight="1">
      <c r="A3" s="56" t="s">
        <v>71</v>
      </c>
      <c r="B3" s="56"/>
      <c r="C3" s="56"/>
      <c r="D3" s="56"/>
    </row>
    <row r="4" spans="1:8" ht="21.75" customHeight="1">
      <c r="A4" s="56"/>
      <c r="B4" s="56"/>
      <c r="C4" s="56"/>
      <c r="D4" s="56"/>
      <c r="E4" s="56"/>
      <c r="F4" s="56"/>
      <c r="G4" s="1"/>
      <c r="H4" s="1"/>
    </row>
    <row r="5" spans="1:4" ht="12" customHeight="1">
      <c r="A5" s="2"/>
      <c r="B5" s="2"/>
      <c r="C5" s="2"/>
      <c r="D5" s="7" t="s">
        <v>30</v>
      </c>
    </row>
    <row r="6" spans="1:6" ht="12" customHeight="1">
      <c r="A6" s="58" t="s">
        <v>0</v>
      </c>
      <c r="B6" s="58" t="s">
        <v>3</v>
      </c>
      <c r="C6" s="58"/>
      <c r="D6" s="29" t="s">
        <v>31</v>
      </c>
      <c r="E6" s="28"/>
      <c r="F6" s="28"/>
    </row>
    <row r="7" spans="1:6" ht="27" customHeight="1">
      <c r="A7" s="58"/>
      <c r="B7" s="58"/>
      <c r="C7" s="58"/>
      <c r="D7" s="23" t="s">
        <v>72</v>
      </c>
      <c r="E7" s="23" t="s">
        <v>39</v>
      </c>
      <c r="F7" s="23" t="s">
        <v>40</v>
      </c>
    </row>
    <row r="8" spans="1:6" ht="12" customHeight="1">
      <c r="A8" s="3">
        <v>1</v>
      </c>
      <c r="B8" s="50">
        <v>2</v>
      </c>
      <c r="C8" s="51"/>
      <c r="D8" s="11">
        <v>3</v>
      </c>
      <c r="E8" s="12"/>
      <c r="F8" s="12"/>
    </row>
    <row r="9" spans="1:6" ht="21" customHeight="1">
      <c r="A9" s="10"/>
      <c r="B9" s="48" t="s">
        <v>15</v>
      </c>
      <c r="C9" s="49"/>
      <c r="D9" s="13">
        <f>D10+D20</f>
        <v>-487544.02</v>
      </c>
      <c r="E9" s="13">
        <f>E10+E20</f>
        <v>10731950</v>
      </c>
      <c r="F9" s="13">
        <f>F10+F20</f>
        <v>11588200</v>
      </c>
    </row>
    <row r="10" spans="1:6" ht="16.5" customHeight="1">
      <c r="A10" s="30"/>
      <c r="B10" s="44" t="s">
        <v>5</v>
      </c>
      <c r="C10" s="45"/>
      <c r="D10" s="31">
        <f>D11+D15+D17+D13</f>
        <v>-310000</v>
      </c>
      <c r="E10" s="14">
        <f>E11+E15+E17+E13</f>
        <v>10331950</v>
      </c>
      <c r="F10" s="14">
        <f>F11+F15+F17+F13</f>
        <v>11188200</v>
      </c>
    </row>
    <row r="11" spans="1:6" ht="16.5" customHeight="1">
      <c r="A11" s="19" t="s">
        <v>18</v>
      </c>
      <c r="B11" s="40" t="s">
        <v>17</v>
      </c>
      <c r="C11" s="41"/>
      <c r="D11" s="15">
        <f>D12</f>
        <v>-235000</v>
      </c>
      <c r="E11" s="15">
        <f>E12</f>
        <v>4190000</v>
      </c>
      <c r="F11" s="15">
        <f>F12</f>
        <v>4250000</v>
      </c>
    </row>
    <row r="12" spans="1:6" ht="15.75" customHeight="1">
      <c r="A12" s="3" t="s">
        <v>20</v>
      </c>
      <c r="B12" s="42" t="s">
        <v>19</v>
      </c>
      <c r="C12" s="43"/>
      <c r="D12" s="18">
        <v>-235000</v>
      </c>
      <c r="E12" s="12">
        <v>4190000</v>
      </c>
      <c r="F12" s="12">
        <v>4250000</v>
      </c>
    </row>
    <row r="13" spans="1:6" ht="16.5" customHeight="1" hidden="1">
      <c r="A13" s="19" t="s">
        <v>32</v>
      </c>
      <c r="B13" s="40" t="s">
        <v>33</v>
      </c>
      <c r="C13" s="41"/>
      <c r="D13" s="22">
        <f>SUM(D14)</f>
        <v>0</v>
      </c>
      <c r="E13" s="22">
        <f>SUM(E14)</f>
        <v>658200</v>
      </c>
      <c r="F13" s="22">
        <f>SUM(F14)</f>
        <v>658200</v>
      </c>
    </row>
    <row r="14" spans="1:6" ht="16.5" customHeight="1" hidden="1">
      <c r="A14" s="3" t="s">
        <v>32</v>
      </c>
      <c r="B14" s="42" t="s">
        <v>34</v>
      </c>
      <c r="C14" s="59"/>
      <c r="D14" s="18"/>
      <c r="E14" s="12">
        <v>658200</v>
      </c>
      <c r="F14" s="12">
        <v>658200</v>
      </c>
    </row>
    <row r="15" spans="1:6" ht="16.5" customHeight="1">
      <c r="A15" s="19" t="s">
        <v>8</v>
      </c>
      <c r="B15" s="40" t="s">
        <v>10</v>
      </c>
      <c r="C15" s="41"/>
      <c r="D15" s="15">
        <f>D16</f>
        <v>-75000</v>
      </c>
      <c r="E15" s="12"/>
      <c r="F15" s="12"/>
    </row>
    <row r="16" spans="1:6" ht="16.5" customHeight="1">
      <c r="A16" s="3" t="s">
        <v>21</v>
      </c>
      <c r="B16" s="42" t="s">
        <v>9</v>
      </c>
      <c r="C16" s="43"/>
      <c r="D16" s="16">
        <v>-75000</v>
      </c>
      <c r="E16" s="12"/>
      <c r="F16" s="12"/>
    </row>
    <row r="17" spans="1:6" ht="16.5" customHeight="1" hidden="1">
      <c r="A17" s="19" t="s">
        <v>14</v>
      </c>
      <c r="B17" s="40" t="s">
        <v>13</v>
      </c>
      <c r="C17" s="41"/>
      <c r="D17" s="15">
        <f>D18+D19</f>
        <v>0</v>
      </c>
      <c r="E17" s="15">
        <f>E18+E19</f>
        <v>5483750</v>
      </c>
      <c r="F17" s="15">
        <f>F18+F19</f>
        <v>6280000</v>
      </c>
    </row>
    <row r="18" spans="1:6" ht="16.5" customHeight="1" hidden="1">
      <c r="A18" s="3" t="s">
        <v>24</v>
      </c>
      <c r="B18" s="42" t="s">
        <v>22</v>
      </c>
      <c r="C18" s="43"/>
      <c r="D18" s="16"/>
      <c r="E18" s="12">
        <v>1983750</v>
      </c>
      <c r="F18" s="12">
        <v>2280000</v>
      </c>
    </row>
    <row r="19" spans="1:6" ht="16.5" customHeight="1" hidden="1">
      <c r="A19" s="3" t="s">
        <v>25</v>
      </c>
      <c r="B19" s="42" t="s">
        <v>23</v>
      </c>
      <c r="C19" s="43"/>
      <c r="D19" s="16"/>
      <c r="E19" s="12">
        <v>3500000</v>
      </c>
      <c r="F19" s="12">
        <v>4000000</v>
      </c>
    </row>
    <row r="20" spans="1:6" ht="19.5" customHeight="1">
      <c r="A20" s="30"/>
      <c r="B20" s="44" t="s">
        <v>4</v>
      </c>
      <c r="C20" s="45"/>
      <c r="D20" s="31">
        <f>D21+D25+D30</f>
        <v>-177544.02000000002</v>
      </c>
      <c r="E20" s="14">
        <f>E21+E25</f>
        <v>400000</v>
      </c>
      <c r="F20" s="14">
        <f>F21+F25</f>
        <v>400000</v>
      </c>
    </row>
    <row r="21" spans="1:6" ht="51" customHeight="1">
      <c r="A21" s="19" t="s">
        <v>11</v>
      </c>
      <c r="B21" s="40" t="s">
        <v>12</v>
      </c>
      <c r="C21" s="41"/>
      <c r="D21" s="15">
        <f>D22+D23+D24</f>
        <v>17000</v>
      </c>
      <c r="E21" s="15">
        <f>E22+E23+E24</f>
        <v>400000</v>
      </c>
      <c r="F21" s="15">
        <f>F22+F23+F24</f>
        <v>400000</v>
      </c>
    </row>
    <row r="22" spans="1:6" ht="38.25" customHeight="1">
      <c r="A22" s="3" t="s">
        <v>44</v>
      </c>
      <c r="B22" s="42" t="s">
        <v>45</v>
      </c>
      <c r="C22" s="43"/>
      <c r="D22" s="16">
        <v>17000</v>
      </c>
      <c r="E22" s="12"/>
      <c r="F22" s="12"/>
    </row>
    <row r="23" spans="1:6" ht="0.75" customHeight="1" hidden="1">
      <c r="A23" s="3" t="s">
        <v>46</v>
      </c>
      <c r="B23" s="42" t="s">
        <v>47</v>
      </c>
      <c r="C23" s="43"/>
      <c r="D23" s="16"/>
      <c r="E23" s="12">
        <v>400000</v>
      </c>
      <c r="F23" s="12">
        <v>400000</v>
      </c>
    </row>
    <row r="24" spans="1:6" ht="51" customHeight="1" hidden="1">
      <c r="A24" s="3" t="s">
        <v>35</v>
      </c>
      <c r="B24" s="42" t="s">
        <v>36</v>
      </c>
      <c r="C24" s="43"/>
      <c r="D24" s="16"/>
      <c r="E24" s="12"/>
      <c r="F24" s="12"/>
    </row>
    <row r="25" spans="1:6" ht="31.5" customHeight="1">
      <c r="A25" s="19" t="s">
        <v>51</v>
      </c>
      <c r="B25" s="40" t="s">
        <v>52</v>
      </c>
      <c r="C25" s="41"/>
      <c r="D25" s="14">
        <f>SUM(D26+D27)</f>
        <v>-283000</v>
      </c>
      <c r="E25" s="12"/>
      <c r="F25" s="12"/>
    </row>
    <row r="26" spans="1:6" ht="54.75" customHeight="1">
      <c r="A26" s="3" t="s">
        <v>66</v>
      </c>
      <c r="B26" s="60" t="s">
        <v>67</v>
      </c>
      <c r="C26" s="61"/>
      <c r="D26" s="16">
        <v>17000</v>
      </c>
      <c r="E26" s="12"/>
      <c r="F26" s="12"/>
    </row>
    <row r="27" spans="1:6" ht="33" customHeight="1">
      <c r="A27" s="3" t="s">
        <v>50</v>
      </c>
      <c r="B27" s="42" t="s">
        <v>49</v>
      </c>
      <c r="C27" s="43"/>
      <c r="D27" s="16">
        <v>-300000</v>
      </c>
      <c r="E27" s="12"/>
      <c r="F27" s="12"/>
    </row>
    <row r="28" spans="1:6" ht="24" customHeight="1" hidden="1">
      <c r="A28" s="19" t="s">
        <v>74</v>
      </c>
      <c r="B28" s="62" t="s">
        <v>75</v>
      </c>
      <c r="C28" s="63"/>
      <c r="D28" s="37"/>
      <c r="E28" s="12"/>
      <c r="F28" s="12"/>
    </row>
    <row r="29" spans="1:6" ht="60" customHeight="1" hidden="1">
      <c r="A29" s="3" t="s">
        <v>76</v>
      </c>
      <c r="B29" s="64" t="s">
        <v>77</v>
      </c>
      <c r="C29" s="65"/>
      <c r="D29" s="16"/>
      <c r="E29" s="12"/>
      <c r="F29" s="12"/>
    </row>
    <row r="30" spans="1:6" ht="24.75" customHeight="1">
      <c r="A30" s="19" t="s">
        <v>62</v>
      </c>
      <c r="B30" s="35" t="s">
        <v>63</v>
      </c>
      <c r="C30" s="34"/>
      <c r="D30" s="14">
        <f>D31</f>
        <v>88455.98</v>
      </c>
      <c r="E30" s="12"/>
      <c r="F30" s="12"/>
    </row>
    <row r="31" spans="1:6" ht="20.25" customHeight="1">
      <c r="A31" s="3" t="s">
        <v>64</v>
      </c>
      <c r="B31" s="42" t="s">
        <v>65</v>
      </c>
      <c r="C31" s="43"/>
      <c r="D31" s="16">
        <v>88455.98</v>
      </c>
      <c r="E31" s="12"/>
      <c r="F31" s="12"/>
    </row>
    <row r="32" spans="1:6" s="6" customFormat="1" ht="23.25" customHeight="1">
      <c r="A32" s="32" t="s">
        <v>1</v>
      </c>
      <c r="B32" s="73" t="s">
        <v>2</v>
      </c>
      <c r="C32" s="74"/>
      <c r="D32" s="33">
        <f>D33</f>
        <v>10488212</v>
      </c>
      <c r="E32" s="9">
        <f>E33</f>
        <v>8726801</v>
      </c>
      <c r="F32" s="9">
        <f>F33</f>
        <v>12074425</v>
      </c>
    </row>
    <row r="33" spans="1:6" s="6" customFormat="1" ht="27" customHeight="1">
      <c r="A33" s="8" t="s">
        <v>6</v>
      </c>
      <c r="B33" s="66" t="s">
        <v>7</v>
      </c>
      <c r="C33" s="67"/>
      <c r="D33" s="9">
        <f>D35+D36+D37+D42+D46</f>
        <v>10488212</v>
      </c>
      <c r="E33" s="9">
        <f>E35+E36+E37+E42+E46</f>
        <v>8726801</v>
      </c>
      <c r="F33" s="9">
        <f>F35+F36+F37+F42+F46</f>
        <v>12074425</v>
      </c>
    </row>
    <row r="34" spans="1:6" ht="30.75" customHeight="1">
      <c r="A34" s="8" t="s">
        <v>53</v>
      </c>
      <c r="B34" s="70" t="s">
        <v>43</v>
      </c>
      <c r="C34" s="71"/>
      <c r="D34" s="20">
        <f>D35</f>
        <v>0</v>
      </c>
      <c r="E34" s="12"/>
      <c r="F34" s="12"/>
    </row>
    <row r="35" spans="1:6" ht="21.75" customHeight="1" hidden="1">
      <c r="A35" s="4" t="s">
        <v>54</v>
      </c>
      <c r="B35" s="54" t="s">
        <v>26</v>
      </c>
      <c r="C35" s="72"/>
      <c r="D35" s="17"/>
      <c r="E35" s="12">
        <v>8169300</v>
      </c>
      <c r="F35" s="12">
        <v>8092630</v>
      </c>
    </row>
    <row r="36" spans="1:6" ht="36" customHeight="1" hidden="1">
      <c r="A36" s="4" t="s">
        <v>55</v>
      </c>
      <c r="B36" s="38" t="s">
        <v>37</v>
      </c>
      <c r="C36" s="39"/>
      <c r="D36" s="17">
        <v>0</v>
      </c>
      <c r="E36" s="12"/>
      <c r="F36" s="12"/>
    </row>
    <row r="37" spans="1:6" s="6" customFormat="1" ht="29.25" customHeight="1">
      <c r="A37" s="8" t="s">
        <v>56</v>
      </c>
      <c r="B37" s="52" t="s">
        <v>27</v>
      </c>
      <c r="C37" s="53"/>
      <c r="D37" s="20">
        <f>SUM(D38:D41)</f>
        <v>14256717.5</v>
      </c>
      <c r="E37" s="20">
        <f>SUM(E38:E41)</f>
        <v>547030</v>
      </c>
      <c r="F37" s="20">
        <f>SUM(F38:F41)</f>
        <v>1125460</v>
      </c>
    </row>
    <row r="38" spans="1:6" s="6" customFormat="1" ht="57" customHeight="1">
      <c r="A38" s="5" t="s">
        <v>57</v>
      </c>
      <c r="B38" s="46" t="s">
        <v>48</v>
      </c>
      <c r="C38" s="47"/>
      <c r="D38" s="26">
        <v>-51101.82</v>
      </c>
      <c r="E38" s="25">
        <v>279020</v>
      </c>
      <c r="F38" s="25">
        <v>857450</v>
      </c>
    </row>
    <row r="39" spans="1:6" ht="34.5" customHeight="1">
      <c r="A39" s="5" t="s">
        <v>58</v>
      </c>
      <c r="B39" s="38" t="s">
        <v>78</v>
      </c>
      <c r="C39" s="39"/>
      <c r="D39" s="36">
        <v>1664715.93</v>
      </c>
      <c r="E39" s="25">
        <v>268010</v>
      </c>
      <c r="F39" s="25">
        <v>268010</v>
      </c>
    </row>
    <row r="40" spans="1:6" ht="27" customHeight="1">
      <c r="A40" s="5" t="s">
        <v>58</v>
      </c>
      <c r="B40" s="54" t="s">
        <v>79</v>
      </c>
      <c r="C40" s="55"/>
      <c r="D40" s="36">
        <v>12915403.16</v>
      </c>
      <c r="E40" s="25"/>
      <c r="F40" s="25"/>
    </row>
    <row r="41" spans="1:6" ht="44.25" customHeight="1">
      <c r="A41" s="5" t="s">
        <v>59</v>
      </c>
      <c r="B41" s="54" t="s">
        <v>73</v>
      </c>
      <c r="C41" s="55"/>
      <c r="D41" s="18">
        <v>-272299.77</v>
      </c>
      <c r="E41" s="12"/>
      <c r="F41" s="12"/>
    </row>
    <row r="42" spans="1:6" ht="30.75" customHeight="1">
      <c r="A42" s="8" t="s">
        <v>60</v>
      </c>
      <c r="B42" s="70" t="s">
        <v>28</v>
      </c>
      <c r="C42" s="71"/>
      <c r="D42" s="21">
        <f>D43+D44+D45</f>
        <v>-3868505.5</v>
      </c>
      <c r="E42" s="21">
        <f>E43+E44+E45</f>
        <v>10471</v>
      </c>
      <c r="F42" s="21">
        <f>F43+F44+F45</f>
        <v>2856335</v>
      </c>
    </row>
    <row r="43" spans="1:6" ht="24" customHeight="1" hidden="1">
      <c r="A43" s="4" t="s">
        <v>61</v>
      </c>
      <c r="B43" s="38" t="s">
        <v>29</v>
      </c>
      <c r="C43" s="39"/>
      <c r="D43" s="24"/>
      <c r="E43" s="25">
        <v>965</v>
      </c>
      <c r="F43" s="25">
        <v>1053</v>
      </c>
    </row>
    <row r="44" spans="1:6" ht="41.25" customHeight="1">
      <c r="A44" s="4" t="s">
        <v>61</v>
      </c>
      <c r="B44" s="38" t="s">
        <v>41</v>
      </c>
      <c r="C44" s="39"/>
      <c r="D44" s="24">
        <v>71463</v>
      </c>
      <c r="E44" s="25">
        <v>9506</v>
      </c>
      <c r="F44" s="25">
        <v>9482</v>
      </c>
    </row>
    <row r="45" spans="1:6" ht="68.25" customHeight="1">
      <c r="A45" s="4" t="s">
        <v>61</v>
      </c>
      <c r="B45" s="38" t="s">
        <v>42</v>
      </c>
      <c r="C45" s="39"/>
      <c r="D45" s="24">
        <v>-3939968.5</v>
      </c>
      <c r="E45" s="25">
        <v>0</v>
      </c>
      <c r="F45" s="27">
        <v>2845800</v>
      </c>
    </row>
    <row r="46" spans="1:6" ht="24" customHeight="1">
      <c r="A46" s="8" t="s">
        <v>70</v>
      </c>
      <c r="B46" s="52" t="s">
        <v>38</v>
      </c>
      <c r="C46" s="53"/>
      <c r="D46" s="14">
        <f>D47</f>
        <v>100000</v>
      </c>
      <c r="E46" s="12"/>
      <c r="F46" s="12"/>
    </row>
    <row r="47" spans="1:6" ht="24.75" customHeight="1">
      <c r="A47" s="4" t="s">
        <v>69</v>
      </c>
      <c r="B47" s="38" t="s">
        <v>68</v>
      </c>
      <c r="C47" s="39"/>
      <c r="D47" s="16">
        <v>100000</v>
      </c>
      <c r="E47" s="12"/>
      <c r="F47" s="12"/>
    </row>
    <row r="48" spans="1:6" ht="20.25" customHeight="1">
      <c r="A48" s="12"/>
      <c r="B48" s="68" t="s">
        <v>16</v>
      </c>
      <c r="C48" s="69"/>
      <c r="D48" s="22">
        <f>D9+D32</f>
        <v>10000667.98</v>
      </c>
      <c r="E48" s="22">
        <f>E9+E32</f>
        <v>19458751</v>
      </c>
      <c r="F48" s="22">
        <f>F9+F32</f>
        <v>23662625</v>
      </c>
    </row>
  </sheetData>
  <sheetProtection/>
  <mergeCells count="45">
    <mergeCell ref="B40:C40"/>
    <mergeCell ref="B33:C33"/>
    <mergeCell ref="B21:C21"/>
    <mergeCell ref="B45:C45"/>
    <mergeCell ref="B48:C48"/>
    <mergeCell ref="B34:C34"/>
    <mergeCell ref="B42:C42"/>
    <mergeCell ref="B35:C35"/>
    <mergeCell ref="B47:C47"/>
    <mergeCell ref="B32:C32"/>
    <mergeCell ref="B39:C39"/>
    <mergeCell ref="B18:C18"/>
    <mergeCell ref="B24:C24"/>
    <mergeCell ref="B31:C31"/>
    <mergeCell ref="B25:C25"/>
    <mergeCell ref="B26:C26"/>
    <mergeCell ref="B22:C22"/>
    <mergeCell ref="B28:C28"/>
    <mergeCell ref="B29:C29"/>
    <mergeCell ref="B46:C46"/>
    <mergeCell ref="B36:C36"/>
    <mergeCell ref="B37:C37"/>
    <mergeCell ref="B41:C41"/>
    <mergeCell ref="A3:D3"/>
    <mergeCell ref="C1:F1"/>
    <mergeCell ref="A6:A7"/>
    <mergeCell ref="B6:C7"/>
    <mergeCell ref="A4:F4"/>
    <mergeCell ref="B14:C14"/>
    <mergeCell ref="B9:C9"/>
    <mergeCell ref="B11:C11"/>
    <mergeCell ref="B13:C13"/>
    <mergeCell ref="B12:C12"/>
    <mergeCell ref="B10:C10"/>
    <mergeCell ref="B8:C8"/>
    <mergeCell ref="B44:C44"/>
    <mergeCell ref="B43:C43"/>
    <mergeCell ref="B15:C15"/>
    <mergeCell ref="B16:C16"/>
    <mergeCell ref="B20:C20"/>
    <mergeCell ref="B23:C23"/>
    <mergeCell ref="B38:C38"/>
    <mergeCell ref="B27:C27"/>
    <mergeCell ref="B17:C17"/>
    <mergeCell ref="B19:C19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Чеб. р-н Иванова М.И.</cp:lastModifiedBy>
  <cp:lastPrinted>2022-12-12T09:54:55Z</cp:lastPrinted>
  <dcterms:created xsi:type="dcterms:W3CDTF">2004-11-30T10:56:28Z</dcterms:created>
  <dcterms:modified xsi:type="dcterms:W3CDTF">2022-12-12T10:05:08Z</dcterms:modified>
  <cp:category/>
  <cp:version/>
  <cp:contentType/>
  <cp:contentStatus/>
</cp:coreProperties>
</file>