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0" windowWidth="20070" windowHeight="12360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9" i="50"/>
  <c r="O30" i="50"/>
  <c r="O31" i="50"/>
  <c r="O32" i="50"/>
  <c r="O33" i="50"/>
  <c r="O34" i="50"/>
  <c r="O7" i="50"/>
  <c r="O6" i="50" l="1"/>
  <c r="H15" i="51" l="1"/>
  <c r="D26" i="51" l="1"/>
  <c r="D13" i="51"/>
  <c r="D22" i="51"/>
  <c r="D20" i="51"/>
  <c r="D21" i="51"/>
  <c r="D30" i="51"/>
  <c r="D18" i="51"/>
  <c r="D25" i="51"/>
  <c r="D32" i="51"/>
  <c r="D8" i="51"/>
  <c r="D33" i="51"/>
  <c r="D16" i="51"/>
  <c r="D10" i="51"/>
  <c r="D11" i="51"/>
  <c r="D28" i="51"/>
  <c r="D15" i="51"/>
  <c r="D7" i="51"/>
  <c r="D27" i="51"/>
  <c r="D14" i="51"/>
  <c r="D24" i="51"/>
  <c r="D9" i="51"/>
  <c r="D29" i="51"/>
  <c r="D23" i="51"/>
  <c r="D12" i="51"/>
  <c r="D3" i="51"/>
  <c r="D5" i="51"/>
  <c r="D4" i="51"/>
  <c r="D6" i="51"/>
  <c r="D19" i="51"/>
  <c r="G20" i="51" l="1"/>
  <c r="H20" i="51"/>
  <c r="G21" i="51"/>
  <c r="H21" i="51"/>
  <c r="G30" i="51"/>
  <c r="H30" i="51"/>
  <c r="G18" i="51"/>
  <c r="H18" i="51"/>
  <c r="G25" i="51"/>
  <c r="H25" i="51"/>
  <c r="G32" i="51"/>
  <c r="H32" i="51"/>
  <c r="G8" i="51"/>
  <c r="H8" i="51"/>
  <c r="G3" i="51"/>
  <c r="H3" i="51"/>
  <c r="G33" i="51"/>
  <c r="H33" i="51"/>
  <c r="G16" i="51"/>
  <c r="H16" i="51"/>
  <c r="G10" i="51"/>
  <c r="H10" i="51"/>
  <c r="G11" i="51"/>
  <c r="H11" i="51"/>
  <c r="G26" i="51"/>
  <c r="H26" i="51"/>
  <c r="G19" i="51"/>
  <c r="H19" i="51"/>
  <c r="G17" i="51"/>
  <c r="H17" i="51"/>
  <c r="G5" i="51"/>
  <c r="H5" i="51"/>
  <c r="G28" i="51"/>
  <c r="H28" i="51"/>
  <c r="G4" i="51"/>
  <c r="H4" i="51"/>
  <c r="G15" i="51"/>
  <c r="G12" i="51"/>
  <c r="H12" i="51"/>
  <c r="G7" i="51"/>
  <c r="H7" i="51"/>
  <c r="G27" i="51"/>
  <c r="H27" i="51"/>
  <c r="G31" i="51"/>
  <c r="H31" i="51"/>
  <c r="G6" i="51"/>
  <c r="H6" i="51"/>
  <c r="G14" i="51"/>
  <c r="H14" i="51"/>
  <c r="G24" i="51"/>
  <c r="H24" i="51"/>
  <c r="G13" i="51"/>
  <c r="H13" i="51"/>
  <c r="G22" i="51"/>
  <c r="H22" i="51"/>
  <c r="G9" i="51"/>
  <c r="H9" i="51"/>
  <c r="G29" i="51"/>
  <c r="H29" i="51"/>
  <c r="G23" i="51"/>
  <c r="H23" i="51"/>
</calcChain>
</file>

<file path=xl/sharedStrings.xml><?xml version="1.0" encoding="utf-8"?>
<sst xmlns="http://schemas.openxmlformats.org/spreadsheetml/2006/main" count="64" uniqueCount="63">
  <si>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</si>
  <si>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</si>
  <si>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</si>
  <si>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</si>
  <si>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</si>
  <si>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</si>
  <si>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</si>
  <si>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</si>
  <si>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</si>
  <si>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</si>
  <si>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</si>
  <si>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</si>
  <si>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</si>
  <si>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</si>
  <si>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</si>
  <si>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</si>
  <si>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</si>
  <si>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</si>
  <si>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</si>
  <si>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</si>
  <si>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</si>
  <si>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</si>
  <si>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</si>
  <si>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</si>
  <si>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</si>
  <si>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</si>
  <si>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</si>
  <si>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</si>
  <si>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</si>
  <si>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</si>
  <si>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</si>
  <si>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</si>
  <si>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</si>
  <si>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</si>
  <si>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</si>
  <si>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</si>
  <si>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</si>
  <si>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</si>
  <si>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</si>
  <si>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</si>
  <si>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</si>
  <si>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</si>
  <si>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</si>
  <si>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</si>
  <si>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</si>
  <si>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</si>
  <si>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</si>
  <si>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</si>
  <si>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</si>
  <si>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</si>
  <si>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</si>
  <si>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</si>
  <si>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</si>
  <si>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</si>
  <si>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</si>
  <si>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</si>
  <si>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</si>
  <si>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</si>
  <si>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</si>
  <si>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</si>
  <si>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Цена 27.09.2022</t>
  </si>
  <si>
    <t>Мониторинг цен на социально значимые товары в г.Чебоксары на 04.10.2022</t>
  </si>
  <si>
    <t>Цена 04.10.2022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</si>
</sst>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9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64" fontId="2" fillId="2" borderId="1" xfId="3" applyNumberFormat="1" applyFont="1" applyFill="1" applyBorder="1" applyAlignment="1">
      <alignment horizontal="center" vertical="center" wrapText="1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activeCell="O13" sqref="O13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0.85546875" customWidth="1"/>
    <col min="16" max="16" width="12" customWidth="1"/>
  </cols>
  <sheetData>
    <row r="1" spans="1:18" ht="18.75" x14ac:dyDescent="0.25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1"/>
      <c r="Q1" s="31"/>
    </row>
    <row r="2" spans="1:18" ht="15" customHeight="1" x14ac:dyDescent="0.25">
      <c r="A2" s="74" t="s">
        <v>0</v>
      </c>
      <c r="B2" s="75" t="s">
        <v>1</v>
      </c>
      <c r="C2" s="73" t="s">
        <v>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6" t="s">
        <v>2</v>
      </c>
      <c r="P2" s="71"/>
      <c r="Q2" s="71"/>
    </row>
    <row r="3" spans="1:18" ht="15" customHeight="1" x14ac:dyDescent="0.25">
      <c r="A3" s="74"/>
      <c r="B3" s="7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6"/>
      <c r="P3" s="71"/>
      <c r="Q3" s="71"/>
    </row>
    <row r="4" spans="1:18" ht="59.25" customHeight="1" x14ac:dyDescent="0.25">
      <c r="A4" s="74"/>
      <c r="B4" s="75"/>
      <c r="C4" s="70" t="s">
        <v>40</v>
      </c>
      <c r="D4" s="70" t="s">
        <v>41</v>
      </c>
      <c r="E4" s="70" t="s">
        <v>48</v>
      </c>
      <c r="F4" s="70" t="s">
        <v>44</v>
      </c>
      <c r="G4" s="70" t="s">
        <v>59</v>
      </c>
      <c r="H4" s="70" t="s">
        <v>46</v>
      </c>
      <c r="I4" s="70" t="s">
        <v>47</v>
      </c>
      <c r="J4" s="70" t="s">
        <v>42</v>
      </c>
      <c r="K4" s="70" t="s">
        <v>49</v>
      </c>
      <c r="L4" s="70" t="s">
        <v>50</v>
      </c>
      <c r="M4" s="70" t="s">
        <v>43</v>
      </c>
      <c r="N4" s="70" t="s">
        <v>45</v>
      </c>
      <c r="O4" s="76"/>
      <c r="P4" s="71"/>
      <c r="Q4" s="71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55" t="s">
        <v>54</v>
      </c>
      <c r="F5" s="2" t="s">
        <v>4</v>
      </c>
      <c r="G5" s="2"/>
      <c r="H5" s="2"/>
      <c r="I5" s="2"/>
      <c r="J5" s="61"/>
      <c r="K5" s="61"/>
      <c r="L5" s="61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56">
        <v>257</v>
      </c>
      <c r="D6" s="57">
        <v>120</v>
      </c>
      <c r="E6" s="66">
        <v>296.66000000000003</v>
      </c>
      <c r="F6" s="58">
        <v>185.99</v>
      </c>
      <c r="G6" s="58">
        <v>179.9</v>
      </c>
      <c r="H6" s="58">
        <v>164.95</v>
      </c>
      <c r="I6" s="58">
        <v>182</v>
      </c>
      <c r="J6" s="54">
        <v>223.68</v>
      </c>
      <c r="K6" s="54">
        <v>189.5</v>
      </c>
      <c r="L6" s="54">
        <v>368</v>
      </c>
      <c r="M6" s="59">
        <v>277.75</v>
      </c>
      <c r="N6" s="59">
        <v>183.3</v>
      </c>
      <c r="O6" s="48">
        <f>MIN(C6:N6)</f>
        <v>120</v>
      </c>
      <c r="P6" s="17"/>
      <c r="Q6" s="18"/>
    </row>
    <row r="7" spans="1:18" x14ac:dyDescent="0.25">
      <c r="A7" s="33">
        <v>2</v>
      </c>
      <c r="B7" s="30" t="s">
        <v>10</v>
      </c>
      <c r="C7" s="56">
        <v>640</v>
      </c>
      <c r="D7" s="57">
        <v>309</v>
      </c>
      <c r="E7" s="66">
        <v>760</v>
      </c>
      <c r="F7" s="58">
        <v>629.99</v>
      </c>
      <c r="G7" s="58">
        <v>449.9</v>
      </c>
      <c r="H7" s="58">
        <v>849.9</v>
      </c>
      <c r="I7" s="58">
        <v>417</v>
      </c>
      <c r="J7" s="54">
        <v>739.99</v>
      </c>
      <c r="K7" s="54">
        <v>905</v>
      </c>
      <c r="L7" s="54">
        <v>599.9</v>
      </c>
      <c r="M7" s="59">
        <v>449.45</v>
      </c>
      <c r="N7" s="59">
        <v>549.66999999999996</v>
      </c>
      <c r="O7" s="48">
        <f>MIN(C7:N7)</f>
        <v>309</v>
      </c>
      <c r="P7" s="17"/>
      <c r="Q7" s="18"/>
    </row>
    <row r="8" spans="1:18" x14ac:dyDescent="0.25">
      <c r="A8" s="33">
        <v>3</v>
      </c>
      <c r="B8" s="30" t="s">
        <v>11</v>
      </c>
      <c r="C8" s="56">
        <v>233</v>
      </c>
      <c r="D8" s="57">
        <v>279</v>
      </c>
      <c r="E8" s="66">
        <v>495</v>
      </c>
      <c r="F8" s="58">
        <v>545.45000000000005</v>
      </c>
      <c r="G8" s="58">
        <v>236.39</v>
      </c>
      <c r="H8" s="58">
        <v>414.17</v>
      </c>
      <c r="I8" s="58">
        <v>454.58</v>
      </c>
      <c r="J8" s="54">
        <v>272.58</v>
      </c>
      <c r="K8" s="54">
        <v>406.05</v>
      </c>
      <c r="L8" s="54">
        <v>492</v>
      </c>
      <c r="M8" s="59">
        <v>246.12</v>
      </c>
      <c r="N8" s="59">
        <v>499.99</v>
      </c>
      <c r="O8" s="48">
        <f t="shared" ref="O8:O36" si="0">MIN(C8:N8)</f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56">
        <v>162.5</v>
      </c>
      <c r="D9" s="57">
        <v>144.66</v>
      </c>
      <c r="E9" s="66">
        <v>300</v>
      </c>
      <c r="F9" s="58">
        <v>264.99</v>
      </c>
      <c r="G9" s="58">
        <v>276</v>
      </c>
      <c r="H9" s="58">
        <v>374.95</v>
      </c>
      <c r="I9" s="58">
        <v>244.89</v>
      </c>
      <c r="J9" s="54">
        <v>312.14999999999998</v>
      </c>
      <c r="K9" s="54">
        <v>348</v>
      </c>
      <c r="L9" s="54">
        <v>332.9</v>
      </c>
      <c r="M9" s="59">
        <v>333.29</v>
      </c>
      <c r="N9" s="59">
        <v>271.60000000000002</v>
      </c>
      <c r="O9" s="48">
        <f t="shared" si="0"/>
        <v>144.66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56">
        <v>42</v>
      </c>
      <c r="D10" s="57">
        <v>25</v>
      </c>
      <c r="E10" s="66">
        <v>36</v>
      </c>
      <c r="F10" s="58">
        <v>32.99</v>
      </c>
      <c r="G10" s="58">
        <v>14.9</v>
      </c>
      <c r="H10" s="58">
        <v>36.99</v>
      </c>
      <c r="I10" s="58">
        <v>34</v>
      </c>
      <c r="J10" s="54"/>
      <c r="K10" s="54">
        <v>40</v>
      </c>
      <c r="L10" s="54">
        <v>34.9</v>
      </c>
      <c r="M10" s="59">
        <v>36.99</v>
      </c>
      <c r="N10" s="59">
        <v>27.49</v>
      </c>
      <c r="O10" s="48">
        <f t="shared" si="0"/>
        <v>14.9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56">
        <v>72</v>
      </c>
      <c r="D11" s="57">
        <v>69</v>
      </c>
      <c r="E11" s="66">
        <v>72</v>
      </c>
      <c r="F11" s="58">
        <v>65.989999999999995</v>
      </c>
      <c r="G11" s="58">
        <v>49.9</v>
      </c>
      <c r="H11" s="58">
        <v>49.99</v>
      </c>
      <c r="I11" s="58">
        <v>34.99</v>
      </c>
      <c r="J11" s="54"/>
      <c r="K11" s="54">
        <v>72</v>
      </c>
      <c r="L11" s="54">
        <v>59.9</v>
      </c>
      <c r="M11" s="59">
        <v>53.8</v>
      </c>
      <c r="N11" s="59">
        <v>59.9</v>
      </c>
      <c r="O11" s="48">
        <f t="shared" si="0"/>
        <v>34.99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56"/>
      <c r="D12" s="57"/>
      <c r="E12" s="66"/>
      <c r="F12" s="58"/>
      <c r="G12" s="58"/>
      <c r="H12" s="58">
        <v>739</v>
      </c>
      <c r="I12" s="58">
        <v>329.9</v>
      </c>
      <c r="J12" s="54"/>
      <c r="K12" s="54">
        <v>456</v>
      </c>
      <c r="L12" s="54">
        <v>499.9</v>
      </c>
      <c r="M12" s="59">
        <v>529.99</v>
      </c>
      <c r="N12" s="59">
        <v>449</v>
      </c>
      <c r="O12" s="48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56"/>
      <c r="D13" s="57"/>
      <c r="E13" s="66">
        <v>359</v>
      </c>
      <c r="F13" s="58"/>
      <c r="G13" s="58">
        <v>259.89999999999998</v>
      </c>
      <c r="H13" s="58">
        <v>249.99</v>
      </c>
      <c r="I13" s="58">
        <v>289.99</v>
      </c>
      <c r="J13" s="54"/>
      <c r="K13" s="54">
        <v>275</v>
      </c>
      <c r="L13" s="54">
        <v>239.9</v>
      </c>
      <c r="M13" s="59">
        <v>220.1</v>
      </c>
      <c r="N13" s="59">
        <v>278</v>
      </c>
      <c r="O13" s="48">
        <f t="shared" si="0"/>
        <v>220.1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56">
        <v>182</v>
      </c>
      <c r="D14" s="58"/>
      <c r="E14" s="66">
        <v>215</v>
      </c>
      <c r="F14" s="58">
        <v>144.99</v>
      </c>
      <c r="G14" s="58">
        <v>118.9</v>
      </c>
      <c r="H14" s="58">
        <v>141.99</v>
      </c>
      <c r="I14" s="58">
        <v>129.99</v>
      </c>
      <c r="J14" s="54">
        <v>149.99</v>
      </c>
      <c r="K14" s="54">
        <v>179</v>
      </c>
      <c r="L14" s="54">
        <v>197.5</v>
      </c>
      <c r="M14" s="59">
        <v>166.99</v>
      </c>
      <c r="N14" s="59">
        <v>169</v>
      </c>
      <c r="O14" s="48">
        <f t="shared" si="0"/>
        <v>118.9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56">
        <v>99</v>
      </c>
      <c r="D15" s="58"/>
      <c r="E15" s="66">
        <v>102</v>
      </c>
      <c r="F15" s="58">
        <v>99.99</v>
      </c>
      <c r="G15" s="58">
        <v>139.9</v>
      </c>
      <c r="H15" s="58">
        <v>143.31</v>
      </c>
      <c r="I15" s="58">
        <v>159</v>
      </c>
      <c r="J15" s="54">
        <v>125.2</v>
      </c>
      <c r="K15" s="54">
        <v>113</v>
      </c>
      <c r="L15" s="54">
        <v>169.9</v>
      </c>
      <c r="M15" s="59">
        <v>98.15</v>
      </c>
      <c r="N15" s="59">
        <v>170.93</v>
      </c>
      <c r="O15" s="48">
        <f t="shared" si="0"/>
        <v>98.15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56">
        <v>486</v>
      </c>
      <c r="D16" s="58">
        <v>659</v>
      </c>
      <c r="E16" s="66">
        <v>655</v>
      </c>
      <c r="F16" s="58">
        <v>845.45</v>
      </c>
      <c r="G16" s="58">
        <v>628</v>
      </c>
      <c r="H16" s="58">
        <v>611.04999999999995</v>
      </c>
      <c r="I16" s="58">
        <v>680</v>
      </c>
      <c r="J16" s="54">
        <v>738.12</v>
      </c>
      <c r="K16" s="54">
        <v>680</v>
      </c>
      <c r="L16" s="54">
        <v>721.67</v>
      </c>
      <c r="M16" s="59">
        <v>555.5</v>
      </c>
      <c r="N16" s="59">
        <v>872.22</v>
      </c>
      <c r="O16" s="48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56">
        <v>133</v>
      </c>
      <c r="D17" s="57">
        <v>127.5</v>
      </c>
      <c r="E17" s="66">
        <v>120</v>
      </c>
      <c r="F17" s="58">
        <v>109.99</v>
      </c>
      <c r="G17" s="58">
        <v>97.25</v>
      </c>
      <c r="H17" s="58">
        <v>88.77</v>
      </c>
      <c r="I17" s="58">
        <v>84.99</v>
      </c>
      <c r="J17" s="54">
        <v>109</v>
      </c>
      <c r="K17" s="54">
        <v>125</v>
      </c>
      <c r="L17" s="54">
        <v>127.67</v>
      </c>
      <c r="M17" s="59">
        <v>116.99</v>
      </c>
      <c r="N17" s="59">
        <v>129</v>
      </c>
      <c r="O17" s="48">
        <f t="shared" si="0"/>
        <v>84.99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56">
        <v>61.11</v>
      </c>
      <c r="D18" s="57">
        <v>54</v>
      </c>
      <c r="E18" s="66">
        <v>60</v>
      </c>
      <c r="F18" s="58">
        <v>53.36</v>
      </c>
      <c r="G18" s="58">
        <v>57.9</v>
      </c>
      <c r="H18" s="58">
        <v>43.22</v>
      </c>
      <c r="I18" s="58">
        <v>55.95</v>
      </c>
      <c r="J18" s="54">
        <v>63.32</v>
      </c>
      <c r="K18" s="54">
        <v>58.88</v>
      </c>
      <c r="L18" s="54">
        <v>75.2</v>
      </c>
      <c r="M18" s="59">
        <v>58.88</v>
      </c>
      <c r="N18" s="59">
        <v>55.4</v>
      </c>
      <c r="O18" s="48">
        <f t="shared" si="0"/>
        <v>43.22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56">
        <v>90</v>
      </c>
      <c r="D19" s="58">
        <v>70</v>
      </c>
      <c r="E19" s="66">
        <v>69</v>
      </c>
      <c r="F19" s="58">
        <v>54.99</v>
      </c>
      <c r="G19" s="58">
        <v>39.9</v>
      </c>
      <c r="H19" s="58">
        <v>69.989999999999995</v>
      </c>
      <c r="I19" s="58">
        <v>34.99</v>
      </c>
      <c r="J19" s="54">
        <v>49.99</v>
      </c>
      <c r="K19" s="54">
        <v>50</v>
      </c>
      <c r="L19" s="54">
        <v>65.900000000000006</v>
      </c>
      <c r="M19" s="59">
        <v>63.22</v>
      </c>
      <c r="N19" s="59">
        <v>66.16</v>
      </c>
      <c r="O19" s="48">
        <f t="shared" si="0"/>
        <v>34.99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56">
        <v>69</v>
      </c>
      <c r="D20" s="57">
        <v>70</v>
      </c>
      <c r="E20" s="66">
        <v>66</v>
      </c>
      <c r="F20" s="58">
        <v>67.989999999999995</v>
      </c>
      <c r="G20" s="58">
        <v>53.9</v>
      </c>
      <c r="H20" s="58">
        <v>65.900000000000006</v>
      </c>
      <c r="I20" s="58">
        <v>83.99</v>
      </c>
      <c r="J20" s="54">
        <v>68.989999999999995</v>
      </c>
      <c r="K20" s="54">
        <v>75</v>
      </c>
      <c r="L20" s="54">
        <v>67.900000000000006</v>
      </c>
      <c r="M20" s="59">
        <v>68.89</v>
      </c>
      <c r="N20" s="59">
        <v>79.989999999999995</v>
      </c>
      <c r="O20" s="48">
        <f t="shared" si="0"/>
        <v>53.9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56">
        <v>14</v>
      </c>
      <c r="D21" s="57">
        <v>18</v>
      </c>
      <c r="E21" s="66">
        <v>18</v>
      </c>
      <c r="F21" s="58">
        <v>14.99</v>
      </c>
      <c r="G21" s="58">
        <v>11.37</v>
      </c>
      <c r="H21" s="58">
        <v>12.99</v>
      </c>
      <c r="I21" s="58">
        <v>12</v>
      </c>
      <c r="J21" s="54">
        <v>11.99</v>
      </c>
      <c r="K21" s="54">
        <v>15</v>
      </c>
      <c r="L21" s="54">
        <v>12.9</v>
      </c>
      <c r="M21" s="59">
        <v>12.19</v>
      </c>
      <c r="N21" s="54">
        <v>14.1</v>
      </c>
      <c r="O21" s="48">
        <f t="shared" si="0"/>
        <v>11.37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56">
        <v>333</v>
      </c>
      <c r="D22" s="57">
        <v>480</v>
      </c>
      <c r="E22" s="66">
        <v>540</v>
      </c>
      <c r="F22" s="58">
        <v>239.9</v>
      </c>
      <c r="G22" s="58">
        <v>499.8</v>
      </c>
      <c r="H22" s="58">
        <v>369.9</v>
      </c>
      <c r="I22" s="58">
        <v>489.9</v>
      </c>
      <c r="J22" s="54">
        <v>395.89</v>
      </c>
      <c r="K22" s="54">
        <v>650</v>
      </c>
      <c r="L22" s="54">
        <v>699</v>
      </c>
      <c r="M22" s="59">
        <v>408.13</v>
      </c>
      <c r="N22" s="54">
        <v>304.5</v>
      </c>
      <c r="O22" s="48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56">
        <v>45.5</v>
      </c>
      <c r="D23" s="57">
        <v>34</v>
      </c>
      <c r="E23" s="66">
        <v>36</v>
      </c>
      <c r="F23" s="58">
        <v>44.99</v>
      </c>
      <c r="G23" s="58">
        <v>32</v>
      </c>
      <c r="H23" s="58">
        <v>28.49</v>
      </c>
      <c r="I23" s="58">
        <v>59.99</v>
      </c>
      <c r="J23" s="54">
        <v>79.989999999999995</v>
      </c>
      <c r="K23" s="54">
        <v>41.5</v>
      </c>
      <c r="L23" s="54">
        <v>35</v>
      </c>
      <c r="M23" s="59">
        <v>42.99</v>
      </c>
      <c r="N23" s="54">
        <v>59.9</v>
      </c>
      <c r="O23" s="48">
        <f t="shared" si="0"/>
        <v>28.49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56">
        <v>47</v>
      </c>
      <c r="D24" s="57">
        <v>47.57</v>
      </c>
      <c r="E24" s="66">
        <v>55.71</v>
      </c>
      <c r="F24" s="58">
        <v>57.4</v>
      </c>
      <c r="G24" s="58">
        <v>37.9</v>
      </c>
      <c r="H24" s="58">
        <v>51.99</v>
      </c>
      <c r="I24" s="58">
        <v>31.49</v>
      </c>
      <c r="J24" s="54">
        <v>41.75</v>
      </c>
      <c r="K24" s="54">
        <v>68</v>
      </c>
      <c r="L24" s="54">
        <v>62.67</v>
      </c>
      <c r="M24" s="59">
        <v>66.13</v>
      </c>
      <c r="N24" s="54">
        <v>77.2</v>
      </c>
      <c r="O24" s="48">
        <f t="shared" si="0"/>
        <v>31.49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56">
        <v>64</v>
      </c>
      <c r="D25" s="57">
        <v>64</v>
      </c>
      <c r="E25" s="66">
        <v>64</v>
      </c>
      <c r="F25" s="58">
        <v>74.25</v>
      </c>
      <c r="G25" s="58">
        <v>56.85</v>
      </c>
      <c r="H25" s="58">
        <v>44.99</v>
      </c>
      <c r="I25" s="58">
        <v>50.49</v>
      </c>
      <c r="J25" s="54">
        <v>46.85</v>
      </c>
      <c r="K25" s="54">
        <v>56.66</v>
      </c>
      <c r="L25" s="54">
        <v>74.5</v>
      </c>
      <c r="M25" s="59">
        <v>53.98</v>
      </c>
      <c r="N25" s="54">
        <v>87.4</v>
      </c>
      <c r="O25" s="48">
        <f t="shared" si="0"/>
        <v>44.99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56">
        <v>77</v>
      </c>
      <c r="D26" s="57">
        <v>63</v>
      </c>
      <c r="E26" s="66">
        <v>87</v>
      </c>
      <c r="F26" s="58">
        <v>81.48</v>
      </c>
      <c r="G26" s="58">
        <v>99.85</v>
      </c>
      <c r="H26" s="58">
        <v>77.760000000000005</v>
      </c>
      <c r="I26" s="58">
        <v>50.49</v>
      </c>
      <c r="J26" s="54">
        <v>82.43</v>
      </c>
      <c r="K26" s="54">
        <v>87</v>
      </c>
      <c r="L26" s="54">
        <v>104.14</v>
      </c>
      <c r="M26" s="59">
        <v>68.739999999999995</v>
      </c>
      <c r="N26" s="54">
        <v>79.709999999999994</v>
      </c>
      <c r="O26" s="48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56">
        <v>44</v>
      </c>
      <c r="D27" s="57">
        <v>50</v>
      </c>
      <c r="E27" s="66">
        <v>42</v>
      </c>
      <c r="F27" s="58">
        <v>43.48</v>
      </c>
      <c r="G27" s="58">
        <v>40</v>
      </c>
      <c r="H27" s="58">
        <v>34.43</v>
      </c>
      <c r="I27" s="58">
        <v>39.9</v>
      </c>
      <c r="J27" s="54">
        <v>32.11</v>
      </c>
      <c r="K27" s="54">
        <v>45</v>
      </c>
      <c r="L27" s="54">
        <v>44.14</v>
      </c>
      <c r="M27" s="59">
        <v>43.24</v>
      </c>
      <c r="N27" s="54">
        <v>49.4</v>
      </c>
      <c r="O27" s="48">
        <v>34.43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56">
        <v>110</v>
      </c>
      <c r="D28" s="57">
        <v>125</v>
      </c>
      <c r="E28" s="66">
        <v>90</v>
      </c>
      <c r="F28" s="58">
        <v>97.11</v>
      </c>
      <c r="G28" s="58">
        <v>123.75</v>
      </c>
      <c r="H28" s="58">
        <v>95.54</v>
      </c>
      <c r="I28" s="58">
        <v>98</v>
      </c>
      <c r="J28" s="54">
        <v>113.32</v>
      </c>
      <c r="K28" s="54">
        <v>108</v>
      </c>
      <c r="L28" s="54">
        <v>114.14</v>
      </c>
      <c r="M28" s="59">
        <v>112.99</v>
      </c>
      <c r="N28" s="54">
        <v>121.48</v>
      </c>
      <c r="O28" s="48">
        <f t="shared" si="0"/>
        <v>90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56">
        <v>75</v>
      </c>
      <c r="D29" s="57">
        <v>39</v>
      </c>
      <c r="E29" s="66">
        <v>36</v>
      </c>
      <c r="F29" s="58">
        <v>74.98</v>
      </c>
      <c r="G29" s="58">
        <v>33.75</v>
      </c>
      <c r="H29" s="58">
        <v>39.979999999999997</v>
      </c>
      <c r="I29" s="58">
        <v>41</v>
      </c>
      <c r="J29" s="54">
        <v>37.659999999999997</v>
      </c>
      <c r="K29" s="54">
        <v>33</v>
      </c>
      <c r="L29" s="54">
        <v>52.71</v>
      </c>
      <c r="M29" s="59">
        <v>54.86</v>
      </c>
      <c r="N29" s="54">
        <v>54.9</v>
      </c>
      <c r="O29" s="48">
        <f t="shared" si="0"/>
        <v>33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56">
        <v>138</v>
      </c>
      <c r="D30" s="57">
        <v>160</v>
      </c>
      <c r="E30" s="66">
        <v>140</v>
      </c>
      <c r="F30" s="58">
        <v>138.99</v>
      </c>
      <c r="G30" s="58">
        <v>190.35</v>
      </c>
      <c r="H30" s="58">
        <v>209.64</v>
      </c>
      <c r="I30" s="58">
        <v>113</v>
      </c>
      <c r="J30" s="54">
        <v>235.99</v>
      </c>
      <c r="K30" s="54">
        <v>172</v>
      </c>
      <c r="L30" s="54">
        <v>219.8</v>
      </c>
      <c r="M30" s="59">
        <v>149.97</v>
      </c>
      <c r="N30" s="67">
        <v>169.75</v>
      </c>
      <c r="O30" s="48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56">
        <v>51</v>
      </c>
      <c r="D31" s="57">
        <v>56</v>
      </c>
      <c r="E31" s="66">
        <v>59</v>
      </c>
      <c r="F31" s="58">
        <v>69.989999999999995</v>
      </c>
      <c r="G31" s="58">
        <v>57.75</v>
      </c>
      <c r="H31" s="58">
        <v>47.25</v>
      </c>
      <c r="I31" s="58">
        <v>60</v>
      </c>
      <c r="J31" s="54">
        <v>63.72</v>
      </c>
      <c r="K31" s="54">
        <v>48</v>
      </c>
      <c r="L31" s="54">
        <v>124.75</v>
      </c>
      <c r="M31" s="59">
        <v>57.48</v>
      </c>
      <c r="N31" s="54">
        <v>70.099999999999994</v>
      </c>
      <c r="O31" s="48">
        <f t="shared" si="0"/>
        <v>47.25</v>
      </c>
      <c r="P31" s="17"/>
      <c r="Q31" s="18"/>
    </row>
    <row r="32" spans="1:18" x14ac:dyDescent="0.25">
      <c r="A32" s="33">
        <v>27</v>
      </c>
      <c r="B32" s="30" t="s">
        <v>35</v>
      </c>
      <c r="C32" s="56">
        <v>25</v>
      </c>
      <c r="D32" s="57"/>
      <c r="E32" s="66">
        <v>24</v>
      </c>
      <c r="F32" s="57">
        <v>20.99</v>
      </c>
      <c r="G32" s="57">
        <v>14.5</v>
      </c>
      <c r="H32" s="57">
        <v>19.899999999999999</v>
      </c>
      <c r="I32" s="57">
        <v>23.49</v>
      </c>
      <c r="J32" s="54">
        <v>33.99</v>
      </c>
      <c r="K32" s="54">
        <v>20</v>
      </c>
      <c r="L32" s="54">
        <v>22</v>
      </c>
      <c r="M32" s="60">
        <v>22.49</v>
      </c>
      <c r="N32" s="54">
        <v>20.49</v>
      </c>
      <c r="O32" s="48">
        <f t="shared" si="0"/>
        <v>14.5</v>
      </c>
      <c r="P32" s="17"/>
      <c r="Q32" s="18"/>
    </row>
    <row r="33" spans="1:18" x14ac:dyDescent="0.25">
      <c r="A33" s="33">
        <v>28</v>
      </c>
      <c r="B33" s="30" t="s">
        <v>36</v>
      </c>
      <c r="C33" s="56">
        <v>15</v>
      </c>
      <c r="D33" s="57"/>
      <c r="E33" s="66">
        <v>17</v>
      </c>
      <c r="F33" s="58">
        <v>12.99</v>
      </c>
      <c r="G33" s="58">
        <v>9.8000000000000007</v>
      </c>
      <c r="H33" s="58">
        <v>17.899999999999999</v>
      </c>
      <c r="I33" s="58">
        <v>12.99</v>
      </c>
      <c r="J33" s="54">
        <v>22.99</v>
      </c>
      <c r="K33" s="54">
        <v>13</v>
      </c>
      <c r="L33" s="54">
        <v>15.9</v>
      </c>
      <c r="M33" s="59">
        <v>9.2899999999999991</v>
      </c>
      <c r="N33" s="54">
        <v>19.489999999999998</v>
      </c>
      <c r="O33" s="48">
        <f t="shared" si="0"/>
        <v>9.2899999999999991</v>
      </c>
      <c r="P33" s="17"/>
      <c r="Q33" s="18"/>
    </row>
    <row r="34" spans="1:18" x14ac:dyDescent="0.25">
      <c r="A34" s="33">
        <v>29</v>
      </c>
      <c r="B34" s="30" t="s">
        <v>37</v>
      </c>
      <c r="C34" s="56">
        <v>25</v>
      </c>
      <c r="D34" s="57"/>
      <c r="E34" s="66">
        <v>26</v>
      </c>
      <c r="F34" s="58">
        <v>21.99</v>
      </c>
      <c r="G34" s="58">
        <v>19.8</v>
      </c>
      <c r="H34" s="58">
        <v>20.9</v>
      </c>
      <c r="I34" s="58">
        <v>20.99</v>
      </c>
      <c r="J34" s="54">
        <v>40.99</v>
      </c>
      <c r="K34" s="54">
        <v>20</v>
      </c>
      <c r="L34" s="54">
        <v>20.9</v>
      </c>
      <c r="M34" s="59">
        <v>20.79</v>
      </c>
      <c r="N34" s="54">
        <v>21.3</v>
      </c>
      <c r="O34" s="48">
        <f t="shared" si="0"/>
        <v>19.8</v>
      </c>
      <c r="P34" s="17"/>
      <c r="Q34" s="18"/>
    </row>
    <row r="35" spans="1:18" x14ac:dyDescent="0.25">
      <c r="A35" s="33">
        <v>30</v>
      </c>
      <c r="B35" s="30" t="s">
        <v>38</v>
      </c>
      <c r="C35" s="56">
        <v>25</v>
      </c>
      <c r="D35" s="57"/>
      <c r="E35" s="66">
        <v>30</v>
      </c>
      <c r="F35" s="58">
        <v>18.989999999999998</v>
      </c>
      <c r="G35" s="58">
        <v>19</v>
      </c>
      <c r="H35" s="58">
        <v>49.9</v>
      </c>
      <c r="I35" s="58">
        <v>15.99</v>
      </c>
      <c r="J35" s="54">
        <v>40.99</v>
      </c>
      <c r="K35" s="54">
        <v>34</v>
      </c>
      <c r="L35" s="54">
        <v>16.899999999999999</v>
      </c>
      <c r="M35" s="59">
        <v>15.89</v>
      </c>
      <c r="N35" s="54">
        <v>17.489999999999998</v>
      </c>
      <c r="O35" s="48">
        <f t="shared" si="0"/>
        <v>15.89</v>
      </c>
      <c r="P35" s="17"/>
      <c r="Q35" s="18"/>
    </row>
    <row r="36" spans="1:18" x14ac:dyDescent="0.25">
      <c r="A36" s="33">
        <v>31</v>
      </c>
      <c r="B36" s="30" t="s">
        <v>39</v>
      </c>
      <c r="C36" s="56">
        <v>89</v>
      </c>
      <c r="D36" s="57"/>
      <c r="E36" s="66">
        <v>90</v>
      </c>
      <c r="F36" s="58">
        <v>54.99</v>
      </c>
      <c r="G36" s="58">
        <v>47.8</v>
      </c>
      <c r="H36" s="78">
        <v>69.989999999999995</v>
      </c>
      <c r="I36" s="58">
        <v>55.99</v>
      </c>
      <c r="J36" s="54">
        <v>99.99</v>
      </c>
      <c r="K36" s="54">
        <v>70</v>
      </c>
      <c r="L36" s="54">
        <v>79.900000000000006</v>
      </c>
      <c r="M36" s="68">
        <v>79.89</v>
      </c>
      <c r="N36" s="54">
        <v>74.900000000000006</v>
      </c>
      <c r="O36" s="48">
        <f t="shared" si="0"/>
        <v>47.8</v>
      </c>
      <c r="P36" s="17"/>
      <c r="Q36" s="18"/>
    </row>
    <row r="37" spans="1:18" s="7" customFormat="1" x14ac:dyDescent="0.25">
      <c r="A37" s="11"/>
      <c r="B37" s="12"/>
      <c r="C37" s="62"/>
      <c r="D37" s="63"/>
      <c r="E37" s="63"/>
      <c r="F37" s="18"/>
      <c r="G37" s="18"/>
      <c r="H37" s="18"/>
      <c r="I37" s="14"/>
      <c r="J37" s="51"/>
      <c r="K37" s="51"/>
      <c r="L37" s="51"/>
      <c r="M37" s="64"/>
      <c r="N37" s="64"/>
      <c r="O37" s="17"/>
      <c r="P37" s="17"/>
      <c r="Q37" s="18"/>
      <c r="R37"/>
    </row>
    <row r="38" spans="1:18" ht="15" customHeight="1" x14ac:dyDescent="0.25">
      <c r="A38" s="11"/>
      <c r="B38" s="19"/>
      <c r="C38" s="35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5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5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5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5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5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5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5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5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5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5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5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5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5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5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5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5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5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5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5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zoomScaleNormal="100" workbookViewId="0">
      <selection activeCell="J23" sqref="J23"/>
    </sheetView>
  </sheetViews>
  <sheetFormatPr defaultRowHeight="21.95" customHeight="1" x14ac:dyDescent="0.25"/>
  <cols>
    <col min="1" max="1" width="5.28515625" customWidth="1"/>
    <col min="2" max="2" width="10.5703125" customWidth="1"/>
    <col min="3" max="3" width="0.140625" style="41" customWidth="1"/>
    <col min="4" max="4" width="52" style="28" customWidth="1"/>
    <col min="5" max="5" width="11.42578125" customWidth="1"/>
    <col min="6" max="6" width="14" customWidth="1"/>
    <col min="7" max="7" width="10.5703125" customWidth="1"/>
    <col min="8" max="8" width="10.5703125" style="39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52"/>
      <c r="C1" s="77" t="s">
        <v>55</v>
      </c>
      <c r="D1" s="77"/>
      <c r="E1" s="77"/>
      <c r="F1" s="77"/>
      <c r="G1" s="77"/>
      <c r="H1" s="77"/>
      <c r="I1" s="36"/>
    </row>
    <row r="2" spans="2:12" ht="47.25" x14ac:dyDescent="0.25">
      <c r="B2" s="42" t="s">
        <v>0</v>
      </c>
      <c r="C2" s="53" t="s">
        <v>56</v>
      </c>
      <c r="D2" s="43" t="s">
        <v>51</v>
      </c>
      <c r="E2" s="42" t="s">
        <v>60</v>
      </c>
      <c r="F2" s="42" t="s">
        <v>62</v>
      </c>
      <c r="G2" s="42" t="s">
        <v>52</v>
      </c>
      <c r="H2" s="44" t="s">
        <v>53</v>
      </c>
      <c r="I2" s="36"/>
      <c r="L2" s="49"/>
    </row>
    <row r="3" spans="2:12" ht="15.75" x14ac:dyDescent="0.25">
      <c r="B3" s="69">
        <v>1</v>
      </c>
      <c r="C3" s="45">
        <v>27</v>
      </c>
      <c r="D3" s="43" t="str">
        <f>'Цены в магазинах'!B32</f>
        <v>Картофель, кг</v>
      </c>
      <c r="E3" s="46">
        <v>25.73</v>
      </c>
      <c r="F3" s="46">
        <v>21.56</v>
      </c>
      <c r="G3" s="47">
        <f>(F3-E3)/E3</f>
        <v>-0.16206762534007002</v>
      </c>
      <c r="H3" s="46">
        <f>F3-E3</f>
        <v>-4.1700000000000017</v>
      </c>
      <c r="I3" s="65"/>
      <c r="L3" s="50"/>
    </row>
    <row r="4" spans="2:12" ht="15.75" x14ac:dyDescent="0.25">
      <c r="B4" s="69">
        <v>2</v>
      </c>
      <c r="C4" s="45">
        <v>29</v>
      </c>
      <c r="D4" s="43" t="str">
        <f>'Цены в магазинах'!B34</f>
        <v>Лук репчатый, кг</v>
      </c>
      <c r="E4" s="46">
        <v>25.61</v>
      </c>
      <c r="F4" s="46">
        <v>22.23</v>
      </c>
      <c r="G4" s="47">
        <f>(F4-E4)/E4</f>
        <v>-0.13197969543147203</v>
      </c>
      <c r="H4" s="46">
        <f>F4-E4</f>
        <v>-3.379999999999999</v>
      </c>
      <c r="I4" s="36"/>
      <c r="L4" s="50"/>
    </row>
    <row r="5" spans="2:12" ht="15.75" x14ac:dyDescent="0.25">
      <c r="B5" s="69">
        <v>3</v>
      </c>
      <c r="C5" s="45">
        <v>28</v>
      </c>
      <c r="D5" s="43" t="str">
        <f>'Цены в магазинах'!B33</f>
        <v>Капуста белокочанная свежая, кг</v>
      </c>
      <c r="E5" s="46">
        <v>16.64</v>
      </c>
      <c r="F5" s="46">
        <v>14.59</v>
      </c>
      <c r="G5" s="47">
        <f>(F5-E5)/E5</f>
        <v>-0.12319711538461542</v>
      </c>
      <c r="H5" s="46">
        <f>F5-E5</f>
        <v>-2.0500000000000007</v>
      </c>
      <c r="I5" s="36"/>
      <c r="L5" s="50"/>
    </row>
    <row r="6" spans="2:12" ht="15.75" customHeight="1" x14ac:dyDescent="0.25">
      <c r="B6" s="69">
        <v>4</v>
      </c>
      <c r="C6" s="45">
        <v>30</v>
      </c>
      <c r="D6" s="43" t="str">
        <f>'Цены в магазинах'!B35</f>
        <v>Морковь, кг</v>
      </c>
      <c r="E6" s="46">
        <v>28.75</v>
      </c>
      <c r="F6" s="46">
        <v>27.2</v>
      </c>
      <c r="G6" s="47">
        <f>(F6-E6)/E6</f>
        <v>-5.3913043478260897E-2</v>
      </c>
      <c r="H6" s="46">
        <f>F6-E6</f>
        <v>-1.5500000000000007</v>
      </c>
      <c r="I6" s="36"/>
      <c r="L6" s="50"/>
    </row>
    <row r="7" spans="2:12" ht="17.25" customHeight="1" x14ac:dyDescent="0.25">
      <c r="B7" s="69">
        <v>5</v>
      </c>
      <c r="C7" s="45">
        <v>18</v>
      </c>
      <c r="D7" s="43" t="str">
        <f>'Цены в магазинах'!B23</f>
        <v>Мука пшеничная, кг</v>
      </c>
      <c r="E7" s="46">
        <v>42.03</v>
      </c>
      <c r="F7" s="46">
        <v>40.65</v>
      </c>
      <c r="G7" s="47">
        <f>(F7-E7)/E7</f>
        <v>-3.2833690221270584E-2</v>
      </c>
      <c r="H7" s="46">
        <f>F7-E7</f>
        <v>-1.3800000000000026</v>
      </c>
      <c r="I7" s="36"/>
      <c r="L7" s="50"/>
    </row>
    <row r="8" spans="2:12" ht="15.75" x14ac:dyDescent="0.25">
      <c r="B8" s="69">
        <v>6</v>
      </c>
      <c r="C8" s="45">
        <v>11</v>
      </c>
      <c r="D8" s="43" t="str">
        <f>'Цены в магазинах'!B16</f>
        <v>Масло сливочное, м.д.ж. 82,5%, кг</v>
      </c>
      <c r="E8" s="46">
        <v>676.53</v>
      </c>
      <c r="F8" s="46">
        <v>670.36</v>
      </c>
      <c r="G8" s="47">
        <f>(F8-E8)/E8</f>
        <v>-9.1200685852807113E-3</v>
      </c>
      <c r="H8" s="46">
        <f>F8-E8</f>
        <v>-6.1699999999999591</v>
      </c>
      <c r="I8" s="36"/>
      <c r="L8" s="50"/>
    </row>
    <row r="9" spans="2:12" ht="15.75" x14ac:dyDescent="0.25">
      <c r="B9" s="69">
        <v>7</v>
      </c>
      <c r="C9" s="45">
        <v>22</v>
      </c>
      <c r="D9" s="43" t="str">
        <f>'Цены в магазинах'!B27</f>
        <v>Пшено, кг</v>
      </c>
      <c r="E9" s="46">
        <v>43.68</v>
      </c>
      <c r="F9" s="46">
        <v>43.34</v>
      </c>
      <c r="G9" s="47">
        <f>(F9-E9)/E9</f>
        <v>-7.783882783882699E-3</v>
      </c>
      <c r="H9" s="46">
        <f>F9-E9</f>
        <v>-0.33999999999999631</v>
      </c>
      <c r="I9" s="36"/>
      <c r="L9" s="50"/>
    </row>
    <row r="10" spans="2:12" ht="15.75" x14ac:dyDescent="0.25">
      <c r="B10" s="69">
        <v>8</v>
      </c>
      <c r="C10" s="45">
        <v>14</v>
      </c>
      <c r="D10" s="43" t="str">
        <f>'Цены в магазинах'!B19</f>
        <v>Яйца куриные, 10 шт.</v>
      </c>
      <c r="E10" s="46">
        <v>60.8</v>
      </c>
      <c r="F10" s="46">
        <v>60.59</v>
      </c>
      <c r="G10" s="47">
        <f>(F10-E10)/E10</f>
        <v>-3.4539473684209497E-3</v>
      </c>
      <c r="H10" s="46">
        <f>F10-E10</f>
        <v>-0.20999999999999375</v>
      </c>
      <c r="I10" s="36"/>
    </row>
    <row r="11" spans="2:12" ht="15.75" x14ac:dyDescent="0.25">
      <c r="B11" s="69">
        <v>9</v>
      </c>
      <c r="C11" s="45">
        <v>15</v>
      </c>
      <c r="D11" s="43" t="str">
        <f>'Цены в магазинах'!B20</f>
        <v>Сахар-песок, кг</v>
      </c>
      <c r="E11" s="46">
        <v>70.36</v>
      </c>
      <c r="F11" s="46">
        <v>70.12</v>
      </c>
      <c r="G11" s="47">
        <f>(F11-E11)/E11</f>
        <v>-3.4110289937463742E-3</v>
      </c>
      <c r="H11" s="46">
        <f>F11-E11</f>
        <v>-0.23999999999999488</v>
      </c>
      <c r="I11" s="36"/>
      <c r="L11" s="50"/>
    </row>
    <row r="12" spans="2:12" ht="15.75" x14ac:dyDescent="0.25">
      <c r="B12" s="69">
        <v>10</v>
      </c>
      <c r="C12" s="45">
        <v>25</v>
      </c>
      <c r="D12" s="43" t="str">
        <f>'Цены в магазинах'!B30</f>
        <v>Печенье, кг</v>
      </c>
      <c r="E12" s="46">
        <v>161.19999999999999</v>
      </c>
      <c r="F12" s="46">
        <v>160.75</v>
      </c>
      <c r="G12" s="47">
        <f>(F12-E12)/E12</f>
        <v>-2.7915632754341728E-3</v>
      </c>
      <c r="H12" s="46">
        <f>F12-E12</f>
        <v>-0.44999999999998863</v>
      </c>
      <c r="I12" s="36"/>
      <c r="L12" s="50"/>
    </row>
    <row r="13" spans="2:12" ht="16.5" customHeight="1" x14ac:dyDescent="0.25">
      <c r="B13" s="69">
        <v>11</v>
      </c>
      <c r="C13" s="45">
        <v>2</v>
      </c>
      <c r="D13" s="43" t="str">
        <f>'Цены в магазинах'!B7</f>
        <v>Колбаса сырокопченая, кг</v>
      </c>
      <c r="E13" s="46">
        <v>690.03</v>
      </c>
      <c r="F13" s="46">
        <v>688.19</v>
      </c>
      <c r="G13" s="47">
        <f>(F13-E13)/E13</f>
        <v>-2.6665507296783015E-3</v>
      </c>
      <c r="H13" s="46">
        <f>F13-E13</f>
        <v>-1.8399999999999181</v>
      </c>
      <c r="I13" s="36"/>
      <c r="L13" s="50"/>
    </row>
    <row r="14" spans="2:12" ht="15.75" customHeight="1" x14ac:dyDescent="0.25">
      <c r="B14" s="69">
        <v>12</v>
      </c>
      <c r="C14" s="45">
        <v>20</v>
      </c>
      <c r="D14" s="43" t="str">
        <f>'Цены в магазинах'!B25</f>
        <v>Хлеб и булочные изделия из пшеничной муки, кг</v>
      </c>
      <c r="E14" s="46">
        <v>59.89</v>
      </c>
      <c r="F14" s="46">
        <v>59.81</v>
      </c>
      <c r="G14" s="47">
        <f>(F14-E14)/E14</f>
        <v>-1.3357822674903706E-3</v>
      </c>
      <c r="H14" s="46">
        <f>F14-E14</f>
        <v>-7.9999999999998295E-2</v>
      </c>
      <c r="I14" s="36"/>
      <c r="L14" s="50"/>
    </row>
    <row r="15" spans="2:12" ht="18.75" customHeight="1" x14ac:dyDescent="0.25">
      <c r="B15" s="69">
        <v>13</v>
      </c>
      <c r="C15" s="45">
        <v>17</v>
      </c>
      <c r="D15" s="43" t="str">
        <f>'Цены в магазинах'!B22</f>
        <v>Чай черный байховый, кг</v>
      </c>
      <c r="E15" s="46">
        <v>510.55</v>
      </c>
      <c r="F15" s="46">
        <v>509.95</v>
      </c>
      <c r="G15" s="47">
        <f>(F15-E15)/E15</f>
        <v>-1.1752032122221579E-3</v>
      </c>
      <c r="H15" s="46">
        <f>F15-E15</f>
        <v>-0.60000000000002274</v>
      </c>
      <c r="I15" s="36"/>
      <c r="L15" s="50"/>
    </row>
    <row r="16" spans="2:12" ht="16.5" customHeight="1" x14ac:dyDescent="0.25">
      <c r="B16" s="69">
        <v>14</v>
      </c>
      <c r="C16" s="45">
        <v>13</v>
      </c>
      <c r="D16" s="43" t="str">
        <f>'Цены в магазинах'!B18</f>
        <v>Молоко питьевое, м.д.ж. 2,5%, л</v>
      </c>
      <c r="E16" s="46">
        <v>58.36</v>
      </c>
      <c r="F16" s="46">
        <v>58.33</v>
      </c>
      <c r="G16" s="47">
        <f>(F16-E16)/E16</f>
        <v>-5.1405071967102704E-4</v>
      </c>
      <c r="H16" s="46">
        <f>F16-E16</f>
        <v>-3.0000000000001137E-2</v>
      </c>
      <c r="I16" s="36"/>
      <c r="L16" s="50"/>
    </row>
    <row r="17" spans="2:12" ht="15.75" x14ac:dyDescent="0.25">
      <c r="B17" s="69">
        <v>15</v>
      </c>
      <c r="C17" s="45">
        <v>4</v>
      </c>
      <c r="D17" s="43" t="s">
        <v>58</v>
      </c>
      <c r="E17" s="46">
        <v>295.66000000000003</v>
      </c>
      <c r="F17" s="46">
        <v>295.66000000000003</v>
      </c>
      <c r="G17" s="47">
        <f>(F17-E17)/E17</f>
        <v>0</v>
      </c>
      <c r="H17" s="46">
        <f>F17-E17</f>
        <v>0</v>
      </c>
      <c r="I17" s="36"/>
      <c r="L17" s="50"/>
    </row>
    <row r="18" spans="2:12" ht="15.75" x14ac:dyDescent="0.25">
      <c r="B18" s="69">
        <v>16</v>
      </c>
      <c r="C18" s="45">
        <v>8</v>
      </c>
      <c r="D18" s="43" t="str">
        <f>'Цены в магазинах'!B13</f>
        <v>Свинина (кроме бескостного мяса), кг</v>
      </c>
      <c r="E18" s="46">
        <v>286.66000000000003</v>
      </c>
      <c r="F18" s="46">
        <v>286.66000000000003</v>
      </c>
      <c r="G18" s="47">
        <f>(F18-E18)/E18</f>
        <v>0</v>
      </c>
      <c r="H18" s="46">
        <f>F18-E18</f>
        <v>0</v>
      </c>
      <c r="I18" s="36"/>
      <c r="L18" s="50"/>
    </row>
    <row r="19" spans="2:12" ht="17.25" customHeight="1" x14ac:dyDescent="0.25">
      <c r="B19" s="69">
        <v>17</v>
      </c>
      <c r="C19" s="45">
        <v>31</v>
      </c>
      <c r="D19" s="43" t="str">
        <f>'Цены в магазинах'!B36</f>
        <v>Яблоки, кг</v>
      </c>
      <c r="E19" s="46">
        <v>74.53</v>
      </c>
      <c r="F19" s="46">
        <v>74.53</v>
      </c>
      <c r="G19" s="47">
        <f>(F19-E19)/E19</f>
        <v>0</v>
      </c>
      <c r="H19" s="46">
        <f>F19-E19</f>
        <v>0</v>
      </c>
      <c r="I19" s="36"/>
      <c r="L19" s="50"/>
    </row>
    <row r="20" spans="2:12" ht="17.25" customHeight="1" x14ac:dyDescent="0.25">
      <c r="B20" s="69">
        <v>18</v>
      </c>
      <c r="C20" s="45">
        <v>5</v>
      </c>
      <c r="D20" s="43" t="str">
        <f>'Цены в магазинах'!B10</f>
        <v>Вода питьевая, 1 л</v>
      </c>
      <c r="E20" s="46">
        <v>34.85</v>
      </c>
      <c r="F20" s="46">
        <v>34.85</v>
      </c>
      <c r="G20" s="47">
        <f>(F20-E20)/E20</f>
        <v>0</v>
      </c>
      <c r="H20" s="46">
        <f>F20-E20</f>
        <v>0</v>
      </c>
      <c r="I20" s="36"/>
      <c r="L20" s="50"/>
    </row>
    <row r="21" spans="2:12" ht="18.75" customHeight="1" x14ac:dyDescent="0.25">
      <c r="B21" s="69">
        <v>19</v>
      </c>
      <c r="C21" s="45">
        <v>6</v>
      </c>
      <c r="D21" s="43" t="str">
        <f>'Цены в магазинах'!B11</f>
        <v>Вода питьевая, 5 л</v>
      </c>
      <c r="E21" s="46">
        <v>64.56</v>
      </c>
      <c r="F21" s="46">
        <v>64.64</v>
      </c>
      <c r="G21" s="47">
        <f>(F21-E21)/E21</f>
        <v>1.2391573729863428E-3</v>
      </c>
      <c r="H21" s="46">
        <f>F21-E21</f>
        <v>7.9999999999998295E-2</v>
      </c>
      <c r="I21" s="36"/>
      <c r="L21" s="50"/>
    </row>
    <row r="22" spans="2:12" ht="17.25" customHeight="1" x14ac:dyDescent="0.25">
      <c r="B22" s="69">
        <v>20</v>
      </c>
      <c r="C22" s="45">
        <v>3</v>
      </c>
      <c r="D22" s="43" t="str">
        <f>'Цены в магазинах'!B8</f>
        <v>Консервы мясные, кг</v>
      </c>
      <c r="E22" s="46">
        <v>413.47</v>
      </c>
      <c r="F22" s="46">
        <v>414.22</v>
      </c>
      <c r="G22" s="47">
        <f>(F22-E22)/E22</f>
        <v>1.8139163663627347E-3</v>
      </c>
      <c r="H22" s="46">
        <f>F22-E22</f>
        <v>0.75</v>
      </c>
      <c r="I22" s="36"/>
      <c r="L22" s="50"/>
    </row>
    <row r="23" spans="2:12" ht="15.75" x14ac:dyDescent="0.25">
      <c r="B23" s="69">
        <v>21</v>
      </c>
      <c r="C23" s="45">
        <v>24</v>
      </c>
      <c r="D23" s="43" t="str">
        <f>'Цены в магазинах'!B29</f>
        <v>Крупы овсяная (или перловая), кг</v>
      </c>
      <c r="E23" s="46">
        <v>43.07</v>
      </c>
      <c r="F23" s="46">
        <v>43.15</v>
      </c>
      <c r="G23" s="47">
        <f>(F23-E23)/E23</f>
        <v>1.8574413745065775E-3</v>
      </c>
      <c r="H23" s="46">
        <f>F23-E23</f>
        <v>7.9999999999998295E-2</v>
      </c>
      <c r="I23" s="36"/>
      <c r="L23" s="50"/>
    </row>
    <row r="24" spans="2:12" ht="18.75" customHeight="1" x14ac:dyDescent="0.25">
      <c r="B24" s="69">
        <v>22</v>
      </c>
      <c r="C24" s="45">
        <v>21</v>
      </c>
      <c r="D24" s="43" t="str">
        <f>'Цены в магазинах'!B26</f>
        <v>Рис шлифованный, кг</v>
      </c>
      <c r="E24" s="46">
        <v>83.24</v>
      </c>
      <c r="F24" s="46">
        <v>83.46</v>
      </c>
      <c r="G24" s="47">
        <f>(F24-E24)/E24</f>
        <v>2.6429601153291553E-3</v>
      </c>
      <c r="H24" s="46">
        <f>F24-E24</f>
        <v>0.21999999999999886</v>
      </c>
      <c r="I24" s="36"/>
      <c r="L24" s="50"/>
    </row>
    <row r="25" spans="2:12" ht="15.75" x14ac:dyDescent="0.25">
      <c r="B25" s="69">
        <v>23</v>
      </c>
      <c r="C25" s="45">
        <v>9</v>
      </c>
      <c r="D25" s="43" t="str">
        <f>'Цены в магазинах'!B14</f>
        <v>Куры (кроме окорочков), кг</v>
      </c>
      <c r="E25" s="46">
        <v>176.15</v>
      </c>
      <c r="F25" s="46">
        <v>176.71</v>
      </c>
      <c r="G25" s="47">
        <f>(F25-E25)/E25</f>
        <v>3.1791087141640776E-3</v>
      </c>
      <c r="H25" s="46">
        <f>F25-E25</f>
        <v>0.56000000000000227</v>
      </c>
      <c r="I25" s="36"/>
      <c r="L25" s="50"/>
    </row>
    <row r="26" spans="2:12" ht="15.75" x14ac:dyDescent="0.25">
      <c r="B26" s="69">
        <v>24</v>
      </c>
      <c r="C26" s="45">
        <v>1</v>
      </c>
      <c r="D26" s="43" t="str">
        <f>'Цены в магазинах'!B6</f>
        <v>Молоко сгущенное с сахаром, кг</v>
      </c>
      <c r="E26" s="46">
        <v>228.66</v>
      </c>
      <c r="F26" s="46">
        <v>229.46</v>
      </c>
      <c r="G26" s="47">
        <f>(F26-E26)/E26</f>
        <v>3.4986442753433544E-3</v>
      </c>
      <c r="H26" s="46">
        <f>F26-E26</f>
        <v>0.80000000000001137</v>
      </c>
      <c r="I26" s="36"/>
      <c r="L26" s="50"/>
    </row>
    <row r="27" spans="2:12" ht="15.75" x14ac:dyDescent="0.25">
      <c r="B27" s="69">
        <v>25</v>
      </c>
      <c r="C27" s="45">
        <v>19</v>
      </c>
      <c r="D27" s="43" t="str">
        <f>'Цены в магазинах'!B24</f>
        <v>Хлеб ржаной, ржано-пшеничный, кг</v>
      </c>
      <c r="E27" s="46">
        <v>57.31</v>
      </c>
      <c r="F27" s="46">
        <v>57.56</v>
      </c>
      <c r="G27" s="47">
        <f>(F27-E27)/E27</f>
        <v>4.3622404466934217E-3</v>
      </c>
      <c r="H27" s="46">
        <f>F27-E27</f>
        <v>0.25</v>
      </c>
      <c r="I27" s="36"/>
      <c r="L27" s="50"/>
    </row>
    <row r="28" spans="2:12" ht="15" customHeight="1" x14ac:dyDescent="0.25">
      <c r="B28" s="69">
        <v>26</v>
      </c>
      <c r="C28" s="45">
        <v>16</v>
      </c>
      <c r="D28" s="43" t="str">
        <f>'Цены в магазинах'!B21</f>
        <v>Соль поваренная пищевая, кг</v>
      </c>
      <c r="E28" s="46">
        <v>14.99</v>
      </c>
      <c r="F28" s="46">
        <v>15.06</v>
      </c>
      <c r="G28" s="47">
        <f>(F28-E28)/E28</f>
        <v>4.6697798532355089E-3</v>
      </c>
      <c r="H28" s="46">
        <f>F28-E28</f>
        <v>7.0000000000000284E-2</v>
      </c>
      <c r="I28" s="36"/>
      <c r="L28" s="50"/>
    </row>
    <row r="29" spans="2:12" ht="15" customHeight="1" x14ac:dyDescent="0.25">
      <c r="B29" s="69">
        <v>27</v>
      </c>
      <c r="C29" s="45">
        <v>23</v>
      </c>
      <c r="D29" s="43" t="str">
        <f>'Цены в магазинах'!B28</f>
        <v>Крупа гречневая-ядрица, кг</v>
      </c>
      <c r="E29" s="46">
        <v>104.4</v>
      </c>
      <c r="F29" s="46">
        <v>104.95</v>
      </c>
      <c r="G29" s="47">
        <f>(F29-E29)/E29</f>
        <v>5.2681992337164476E-3</v>
      </c>
      <c r="H29" s="46">
        <f>F29-E29</f>
        <v>0.54999999999999716</v>
      </c>
      <c r="I29" s="36"/>
      <c r="L29" s="50"/>
    </row>
    <row r="30" spans="2:12" ht="15.75" x14ac:dyDescent="0.25">
      <c r="B30" s="69">
        <v>28</v>
      </c>
      <c r="C30" s="45">
        <v>7</v>
      </c>
      <c r="D30" s="43" t="str">
        <f>'Цены в магазинах'!B12</f>
        <v>Говядина (кроме бескостного мяса), кг</v>
      </c>
      <c r="E30" s="46">
        <v>479.17</v>
      </c>
      <c r="F30" s="46">
        <v>482.78</v>
      </c>
      <c r="G30" s="47">
        <f>(F30-E30)/E30</f>
        <v>7.5338606340128907E-3</v>
      </c>
      <c r="H30" s="46">
        <f>F30-E30</f>
        <v>3.6099999999999568</v>
      </c>
      <c r="I30" s="36"/>
      <c r="L30" s="50"/>
    </row>
    <row r="31" spans="2:12" ht="14.25" customHeight="1" x14ac:dyDescent="0.25">
      <c r="B31" s="69">
        <v>29</v>
      </c>
      <c r="C31" s="45">
        <v>26</v>
      </c>
      <c r="D31" s="43" t="s">
        <v>57</v>
      </c>
      <c r="E31" s="46">
        <v>58.73</v>
      </c>
      <c r="F31" s="46">
        <v>59.6</v>
      </c>
      <c r="G31" s="47">
        <f>(F31-E31)/E31</f>
        <v>1.4813553550144808E-2</v>
      </c>
      <c r="H31" s="46">
        <f>F31-E31</f>
        <v>0.87000000000000455</v>
      </c>
      <c r="I31" s="36"/>
      <c r="L31" s="50"/>
    </row>
    <row r="32" spans="2:12" ht="15.75" x14ac:dyDescent="0.25">
      <c r="B32" s="69">
        <v>30</v>
      </c>
      <c r="C32" s="45">
        <v>10</v>
      </c>
      <c r="D32" s="43" t="str">
        <f>'Цены в магазинах'!B15</f>
        <v>Рыба мороженая неразделанная, кг</v>
      </c>
      <c r="E32" s="46">
        <v>119.21</v>
      </c>
      <c r="F32" s="46">
        <v>121.21</v>
      </c>
      <c r="G32" s="47">
        <f>(F32-E32)/E32</f>
        <v>1.6777116013757237E-2</v>
      </c>
      <c r="H32" s="46">
        <f>F32-E32</f>
        <v>2</v>
      </c>
      <c r="I32" s="36"/>
      <c r="L32" s="50"/>
    </row>
    <row r="33" spans="2:12" ht="15.75" x14ac:dyDescent="0.25">
      <c r="B33" s="69">
        <v>31</v>
      </c>
      <c r="C33" s="45">
        <v>12</v>
      </c>
      <c r="D33" s="43" t="str">
        <f>'Цены в магазинах'!B17</f>
        <v>Масло подсолнечное рафинированное, кг</v>
      </c>
      <c r="E33" s="46">
        <v>115.21</v>
      </c>
      <c r="F33" s="46">
        <v>117.65</v>
      </c>
      <c r="G33" s="47">
        <f>(F33-E33)/E33</f>
        <v>2.1178717125249651E-2</v>
      </c>
      <c r="H33" s="46">
        <f>F33-E33</f>
        <v>2.4400000000000119</v>
      </c>
      <c r="I33" s="36"/>
      <c r="L33" s="50"/>
    </row>
    <row r="34" spans="2:12" ht="15" x14ac:dyDescent="0.25">
      <c r="B34" s="36"/>
      <c r="C34" s="40"/>
      <c r="D34" s="37"/>
      <c r="E34" s="36"/>
      <c r="F34" s="36"/>
      <c r="G34" s="36"/>
      <c r="H34" s="38"/>
      <c r="I34" s="36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1.1023622047244095" right="0.51181102362204722" top="0.74803149606299213" bottom="0.74803149606299213" header="0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2022-10-18T07:03:04Z</cp:lastPrinted>
  <dcterms:created xsi:type="dcterms:W3CDTF">2019-01-14T08:09:07Z</dcterms:created>
  <dcterms:modified xsi:type="dcterms:W3CDTF">2022-10-18T13:43:27Z</dcterms:modified>
</cp:coreProperties>
</file>