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570" windowWidth="20070" windowHeight="12240" activeTab="1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анализ'!$B$2:$H$33</definedName>
    <definedName name="_xlnm.Print_Area" localSheetId="1">'Понедельный анализ'!$C$1:$H$33</definedName>
  </definedNames>
  <calcPr calcId="145621"/>
</workbook>
</file>

<file path=xl/calcChain.xml><?xml version="1.0" encoding="utf-8"?>
<calcChain xmlns="http://schemas.openxmlformats.org/spreadsheetml/2006/main">
  <c r="H32" i="51" l="1"/>
  <c r="D12" i="51" l="1"/>
  <c r="G13" i="51" l="1"/>
  <c r="O28" i="50" l="1"/>
  <c r="O35" i="50"/>
  <c r="O36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9" i="50"/>
  <c r="O30" i="50"/>
  <c r="O31" i="50"/>
  <c r="O32" i="50"/>
  <c r="O33" i="50"/>
  <c r="O34" i="50"/>
  <c r="O7" i="50"/>
  <c r="O6" i="50" l="1"/>
  <c r="H17" i="51" l="1"/>
  <c r="D22" i="51" l="1"/>
  <c r="D24" i="51"/>
  <c r="D9" i="51"/>
  <c r="D7" i="51"/>
  <c r="D21" i="51"/>
  <c r="D20" i="51"/>
  <c r="D32" i="51"/>
  <c r="D19" i="51"/>
  <c r="D11" i="51"/>
  <c r="D15" i="51"/>
  <c r="D10" i="51"/>
  <c r="D18" i="51"/>
  <c r="D13" i="51"/>
  <c r="D30" i="51"/>
  <c r="D25" i="51"/>
  <c r="D14" i="51"/>
  <c r="D23" i="51"/>
  <c r="D28" i="51"/>
  <c r="D29" i="51"/>
  <c r="D6" i="51"/>
  <c r="D33" i="51"/>
  <c r="D16" i="51"/>
  <c r="D5" i="51"/>
  <c r="D4" i="51"/>
  <c r="D8" i="51"/>
  <c r="D3" i="51"/>
  <c r="D27" i="51"/>
  <c r="G7" i="51" l="1"/>
  <c r="H7" i="51"/>
  <c r="G21" i="51"/>
  <c r="H21" i="51"/>
  <c r="G20" i="51"/>
  <c r="H20" i="51"/>
  <c r="G32" i="51"/>
  <c r="G12" i="51"/>
  <c r="H12" i="51"/>
  <c r="G19" i="51"/>
  <c r="H19" i="51"/>
  <c r="G11" i="51"/>
  <c r="H11" i="51"/>
  <c r="G5" i="51"/>
  <c r="H5" i="51"/>
  <c r="G15" i="51"/>
  <c r="H15" i="51"/>
  <c r="G10" i="51"/>
  <c r="H10" i="51"/>
  <c r="G18" i="51"/>
  <c r="H18" i="51"/>
  <c r="H13" i="51"/>
  <c r="G22" i="51"/>
  <c r="H22" i="51"/>
  <c r="G27" i="51"/>
  <c r="H27" i="51"/>
  <c r="G26" i="51"/>
  <c r="H26" i="51"/>
  <c r="G4" i="51"/>
  <c r="H4" i="51"/>
  <c r="G30" i="51"/>
  <c r="H30" i="51"/>
  <c r="G8" i="51"/>
  <c r="H8" i="51"/>
  <c r="G17" i="51"/>
  <c r="G16" i="51"/>
  <c r="H16" i="51"/>
  <c r="G25" i="51"/>
  <c r="H25" i="51"/>
  <c r="G14" i="51"/>
  <c r="H14" i="51"/>
  <c r="G31" i="51"/>
  <c r="H31" i="51"/>
  <c r="G3" i="51"/>
  <c r="H3" i="51"/>
  <c r="G23" i="51"/>
  <c r="H23" i="51"/>
  <c r="G28" i="51"/>
  <c r="H28" i="51"/>
  <c r="G24" i="51"/>
  <c r="H24" i="51"/>
  <c r="G9" i="51"/>
  <c r="H9" i="51"/>
  <c r="G29" i="51"/>
  <c r="H29" i="51"/>
  <c r="G6" i="51"/>
  <c r="H6" i="51"/>
  <c r="G33" i="51"/>
  <c r="H33" i="51"/>
</calcChain>
</file>

<file path=xl/sharedStrings.xml><?xml version="1.0" encoding="utf-8"?>
<sst xmlns="http://schemas.openxmlformats.org/spreadsheetml/2006/main" count="71" uniqueCount="70">
  <si>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</si>
  <si>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</si>
  <si>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</si>
  <si>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</si>
  <si>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</si>
  <si>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</si>
  <si>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</si>
  <si>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</si>
  <si>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</si>
  <si>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</si>
  <si>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</si>
  <si>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</si>
  <si>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</si>
  <si>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</si>
  <si>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</si>
  <si>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</si>
  <si>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</si>
  <si>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</si>
  <si>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</si>
  <si>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</si>
  <si>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</si>
  <si>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</si>
  <si>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</si>
  <si>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</si>
  <si>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</si>
  <si>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</si>
  <si>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</si>
  <si>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</si>
  <si>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</si>
  <si>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</si>
  <si>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</si>
  <si>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</si>
  <si>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</si>
  <si>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</si>
  <si>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</si>
  <si>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</si>
  <si>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</si>
  <si>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</si>
  <si>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</si>
  <si>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</si>
  <si>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</si>
  <si>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</si>
  <si>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</si>
  <si>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</si>
  <si>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</si>
  <si>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</si>
  <si>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</si>
  <si>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</si>
  <si>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</si>
  <si>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</si>
  <si>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</si>
  <si>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</si>
  <si>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</si>
  <si>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</si>
  <si>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Светлана Миихайловна, 580191</t>
  </si>
  <si>
    <t>Сравнительный анализ цен на социально значимые товары за неделю</t>
  </si>
  <si>
    <t>скрыть</t>
  </si>
  <si>
    <t>Макаронные изд. из пшеничной муки выс. сорта, кг</t>
  </si>
  <si>
    <t>Консервы рыбные натур. и с добавл. масла, кг</t>
  </si>
  <si>
    <t>магазин "Смарт"</t>
  </si>
  <si>
    <t>64.73</t>
  </si>
  <si>
    <t>220.00</t>
  </si>
  <si>
    <t>Цена 08.11.2022</t>
  </si>
  <si>
    <t>Чай</t>
  </si>
  <si>
    <t>Мониторинг цен на социально значимые товары в г.Чебоксары на 15.11.2022</t>
  </si>
  <si>
    <t>70.00</t>
  </si>
  <si>
    <t>95.57</t>
  </si>
  <si>
    <t>58.91</t>
  </si>
  <si>
    <t>36.23</t>
  </si>
  <si>
    <t>Цена 15.11.2022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</si>
</sst>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Arial Cyr"/>
      <family val="2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69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right" vertical="top" wrapText="1"/>
    </xf>
    <xf numFmtId="10" fontId="17" fillId="0" borderId="1" xfId="8" applyNumberFormat="1" applyFont="1" applyBorder="1" applyAlignment="1">
      <alignment horizontal="right" vertical="top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8" fillId="3" borderId="0" xfId="0" applyNumberFormat="1" applyFont="1" applyFill="1" applyBorder="1" applyAlignment="1">
      <alignment vertical="top"/>
    </xf>
    <xf numFmtId="2" fontId="2" fillId="0" borderId="0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9" fillId="4" borderId="1" xfId="0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2" fontId="2" fillId="0" borderId="0" xfId="3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7" fillId="0" borderId="1" xfId="0" applyFont="1" applyBorder="1" applyAlignment="1">
      <alignment horizontal="center"/>
    </xf>
    <xf numFmtId="0" fontId="0" fillId="0" borderId="1" xfId="0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2" fontId="2" fillId="0" borderId="0" xfId="4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6" fillId="0" borderId="0" xfId="4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6" fillId="0" borderId="0" xfId="3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49" fontId="17" fillId="0" borderId="1" xfId="0" applyNumberFormat="1" applyFont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zoomScaleNormal="100" workbookViewId="0">
      <selection activeCell="S18" sqref="S18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60" customWidth="1"/>
    <col min="4" max="4" width="11.7109375" style="60" customWidth="1"/>
    <col min="5" max="5" width="11.42578125" style="3" customWidth="1"/>
    <col min="6" max="6" width="10.28515625" style="57" customWidth="1"/>
    <col min="7" max="7" width="10.42578125" style="3" customWidth="1"/>
    <col min="8" max="8" width="9.5703125" style="3" customWidth="1"/>
    <col min="9" max="9" width="9.140625" style="3" customWidth="1"/>
    <col min="10" max="10" width="10" style="3" hidden="1" customWidth="1"/>
    <col min="11" max="11" width="10" style="3" customWidth="1"/>
    <col min="12" max="13" width="9.140625" style="3" customWidth="1"/>
    <col min="14" max="14" width="10.42578125" style="3" customWidth="1"/>
    <col min="15" max="15" width="10.85546875" customWidth="1"/>
    <col min="16" max="16" width="12" customWidth="1"/>
  </cols>
  <sheetData>
    <row r="1" spans="1:18" ht="18.75" x14ac:dyDescent="0.25">
      <c r="A1" s="64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9"/>
      <c r="Q1" s="19"/>
    </row>
    <row r="2" spans="1:18" ht="15" customHeight="1" x14ac:dyDescent="0.25">
      <c r="A2" s="66" t="s">
        <v>0</v>
      </c>
      <c r="B2" s="67" t="s">
        <v>1</v>
      </c>
      <c r="C2" s="65" t="s">
        <v>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 t="s">
        <v>2</v>
      </c>
      <c r="P2" s="63"/>
      <c r="Q2" s="63"/>
    </row>
    <row r="3" spans="1:18" ht="15" customHeight="1" x14ac:dyDescent="0.25">
      <c r="A3" s="66"/>
      <c r="B3" s="6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3"/>
      <c r="Q3" s="63"/>
    </row>
    <row r="4" spans="1:18" ht="59.25" customHeight="1" x14ac:dyDescent="0.25">
      <c r="A4" s="66"/>
      <c r="B4" s="67"/>
      <c r="C4" s="62" t="s">
        <v>40</v>
      </c>
      <c r="D4" s="62" t="s">
        <v>41</v>
      </c>
      <c r="E4" s="62" t="s">
        <v>48</v>
      </c>
      <c r="F4" s="62" t="s">
        <v>44</v>
      </c>
      <c r="G4" s="62" t="s">
        <v>59</v>
      </c>
      <c r="H4" s="62" t="s">
        <v>46</v>
      </c>
      <c r="I4" s="62" t="s">
        <v>47</v>
      </c>
      <c r="J4" s="62" t="s">
        <v>42</v>
      </c>
      <c r="K4" s="62" t="s">
        <v>49</v>
      </c>
      <c r="L4" s="62" t="s">
        <v>50</v>
      </c>
      <c r="M4" s="62" t="s">
        <v>43</v>
      </c>
      <c r="N4" s="62" t="s">
        <v>45</v>
      </c>
      <c r="O4" s="65"/>
      <c r="P4" s="63"/>
      <c r="Q4" s="63"/>
    </row>
    <row r="5" spans="1:18" ht="46.5" hidden="1" customHeight="1" x14ac:dyDescent="0.25">
      <c r="A5" s="21"/>
      <c r="B5" s="18" t="s">
        <v>3</v>
      </c>
      <c r="C5" s="2" t="s">
        <v>6</v>
      </c>
      <c r="D5" s="2" t="s">
        <v>7</v>
      </c>
      <c r="E5" s="47" t="s">
        <v>54</v>
      </c>
      <c r="F5" s="2" t="s">
        <v>4</v>
      </c>
      <c r="G5" s="2"/>
      <c r="H5" s="2"/>
      <c r="I5" s="2"/>
      <c r="J5" s="62"/>
      <c r="K5" s="62"/>
      <c r="L5" s="62"/>
      <c r="M5" s="2"/>
      <c r="N5" s="2" t="s">
        <v>5</v>
      </c>
      <c r="O5" s="2"/>
      <c r="P5" s="20"/>
      <c r="Q5" s="20"/>
    </row>
    <row r="6" spans="1:18" x14ac:dyDescent="0.25">
      <c r="A6" s="21">
        <v>1</v>
      </c>
      <c r="B6" s="18" t="s">
        <v>9</v>
      </c>
      <c r="C6" s="58">
        <v>257</v>
      </c>
      <c r="D6" s="48">
        <v>120</v>
      </c>
      <c r="E6" s="48">
        <v>307.39999999999998</v>
      </c>
      <c r="F6" s="49">
        <v>185.99</v>
      </c>
      <c r="G6" s="49">
        <v>136.66</v>
      </c>
      <c r="H6" s="49">
        <v>164.95</v>
      </c>
      <c r="I6" s="49">
        <v>182</v>
      </c>
      <c r="J6" s="41">
        <v>223.68</v>
      </c>
      <c r="K6" s="41">
        <v>210</v>
      </c>
      <c r="L6" s="41">
        <v>368</v>
      </c>
      <c r="M6" s="50">
        <v>249.97</v>
      </c>
      <c r="N6" s="50">
        <v>190.8</v>
      </c>
      <c r="O6" s="35">
        <f>MIN(C6:N6)</f>
        <v>120</v>
      </c>
      <c r="P6" s="10"/>
      <c r="Q6" s="11"/>
    </row>
    <row r="7" spans="1:18" x14ac:dyDescent="0.25">
      <c r="A7" s="21">
        <v>2</v>
      </c>
      <c r="B7" s="18" t="s">
        <v>10</v>
      </c>
      <c r="C7" s="58">
        <v>640</v>
      </c>
      <c r="D7" s="48">
        <v>309</v>
      </c>
      <c r="E7" s="48">
        <v>760</v>
      </c>
      <c r="F7" s="49">
        <v>629.99</v>
      </c>
      <c r="G7" s="49">
        <v>449.9</v>
      </c>
      <c r="H7" s="49">
        <v>899.99</v>
      </c>
      <c r="I7" s="49">
        <v>418</v>
      </c>
      <c r="J7" s="41">
        <v>739.99</v>
      </c>
      <c r="K7" s="41">
        <v>730</v>
      </c>
      <c r="L7" s="41">
        <v>799.9</v>
      </c>
      <c r="M7" s="50">
        <v>449.95</v>
      </c>
      <c r="N7" s="50">
        <v>730.4</v>
      </c>
      <c r="O7" s="35">
        <f>MIN(C7:N7)</f>
        <v>309</v>
      </c>
      <c r="P7" s="10"/>
      <c r="Q7" s="11"/>
    </row>
    <row r="8" spans="1:18" x14ac:dyDescent="0.25">
      <c r="A8" s="21">
        <v>3</v>
      </c>
      <c r="B8" s="18" t="s">
        <v>11</v>
      </c>
      <c r="C8" s="58">
        <v>233</v>
      </c>
      <c r="D8" s="48">
        <v>279</v>
      </c>
      <c r="E8" s="48">
        <v>470</v>
      </c>
      <c r="F8" s="49">
        <v>545.45000000000005</v>
      </c>
      <c r="G8" s="49">
        <v>213.06</v>
      </c>
      <c r="H8" s="49">
        <v>399.69</v>
      </c>
      <c r="I8" s="49">
        <v>454.58</v>
      </c>
      <c r="J8" s="41">
        <v>272.58</v>
      </c>
      <c r="K8" s="41">
        <v>406.15</v>
      </c>
      <c r="L8" s="41">
        <v>492</v>
      </c>
      <c r="M8" s="50">
        <v>289.2</v>
      </c>
      <c r="N8" s="50">
        <v>466</v>
      </c>
      <c r="O8" s="35">
        <f t="shared" ref="O8:O36" si="0">MIN(C8:N8)</f>
        <v>213.06</v>
      </c>
      <c r="P8" s="10"/>
      <c r="Q8" s="11"/>
    </row>
    <row r="9" spans="1:18" ht="15" customHeight="1" x14ac:dyDescent="0.25">
      <c r="A9" s="21">
        <v>4</v>
      </c>
      <c r="B9" s="18" t="s">
        <v>12</v>
      </c>
      <c r="C9" s="58">
        <v>162.5</v>
      </c>
      <c r="D9" s="48">
        <v>144.66</v>
      </c>
      <c r="E9" s="48">
        <v>285</v>
      </c>
      <c r="F9" s="49">
        <v>264.99</v>
      </c>
      <c r="G9" s="49">
        <v>254.4</v>
      </c>
      <c r="H9" s="49">
        <v>374.95</v>
      </c>
      <c r="I9" s="49">
        <v>244.89</v>
      </c>
      <c r="J9" s="41">
        <v>312.14999999999998</v>
      </c>
      <c r="K9" s="41">
        <v>175</v>
      </c>
      <c r="L9" s="41">
        <v>332.9</v>
      </c>
      <c r="M9" s="50">
        <v>366.89</v>
      </c>
      <c r="N9" s="50">
        <v>290.8</v>
      </c>
      <c r="O9" s="35">
        <f t="shared" si="0"/>
        <v>144.66</v>
      </c>
      <c r="P9" s="10"/>
      <c r="Q9" s="11"/>
    </row>
    <row r="10" spans="1:18" ht="15" customHeight="1" x14ac:dyDescent="0.25">
      <c r="A10" s="21">
        <v>5</v>
      </c>
      <c r="B10" s="18" t="s">
        <v>13</v>
      </c>
      <c r="C10" s="58">
        <v>42</v>
      </c>
      <c r="D10" s="48">
        <v>25</v>
      </c>
      <c r="E10" s="48">
        <v>29</v>
      </c>
      <c r="F10" s="49">
        <v>32.99</v>
      </c>
      <c r="G10" s="49">
        <v>21.9</v>
      </c>
      <c r="H10" s="49">
        <v>29.99</v>
      </c>
      <c r="I10" s="49">
        <v>34</v>
      </c>
      <c r="J10" s="41"/>
      <c r="K10" s="41">
        <v>40</v>
      </c>
      <c r="L10" s="41">
        <v>34.9</v>
      </c>
      <c r="M10" s="50">
        <v>32.89</v>
      </c>
      <c r="N10" s="50">
        <v>27.49</v>
      </c>
      <c r="O10" s="35">
        <f t="shared" si="0"/>
        <v>21.9</v>
      </c>
      <c r="P10" s="10"/>
      <c r="Q10" s="11"/>
    </row>
    <row r="11" spans="1:18" ht="15" customHeight="1" x14ac:dyDescent="0.25">
      <c r="A11" s="21">
        <v>6</v>
      </c>
      <c r="B11" s="18" t="s">
        <v>14</v>
      </c>
      <c r="C11" s="58">
        <v>72</v>
      </c>
      <c r="D11" s="48">
        <v>69</v>
      </c>
      <c r="E11" s="48">
        <v>75</v>
      </c>
      <c r="F11" s="49">
        <v>65.989999999999995</v>
      </c>
      <c r="G11" s="49">
        <v>49.9</v>
      </c>
      <c r="H11" s="49">
        <v>55.99</v>
      </c>
      <c r="I11" s="49">
        <v>34.99</v>
      </c>
      <c r="J11" s="41"/>
      <c r="K11" s="41">
        <v>72</v>
      </c>
      <c r="L11" s="41">
        <v>59.9</v>
      </c>
      <c r="M11" s="50">
        <v>68.59</v>
      </c>
      <c r="N11" s="50">
        <v>65.900000000000006</v>
      </c>
      <c r="O11" s="35">
        <f t="shared" si="0"/>
        <v>34.99</v>
      </c>
      <c r="P11" s="10"/>
      <c r="Q11" s="11"/>
    </row>
    <row r="12" spans="1:18" ht="15" customHeight="1" x14ac:dyDescent="0.25">
      <c r="A12" s="21">
        <v>7</v>
      </c>
      <c r="B12" s="18" t="s">
        <v>15</v>
      </c>
      <c r="C12" s="58"/>
      <c r="D12" s="48"/>
      <c r="E12" s="48"/>
      <c r="F12" s="49"/>
      <c r="G12" s="49">
        <v>599.9</v>
      </c>
      <c r="H12" s="49">
        <v>599.99</v>
      </c>
      <c r="I12" s="49">
        <v>329.9</v>
      </c>
      <c r="J12" s="41"/>
      <c r="K12" s="41">
        <v>456</v>
      </c>
      <c r="L12" s="41">
        <v>549.9</v>
      </c>
      <c r="M12" s="50">
        <v>439.99</v>
      </c>
      <c r="N12" s="50">
        <v>449</v>
      </c>
      <c r="O12" s="35">
        <f t="shared" si="0"/>
        <v>329.9</v>
      </c>
      <c r="P12" s="10"/>
      <c r="Q12" s="11"/>
    </row>
    <row r="13" spans="1:18" ht="15" customHeight="1" x14ac:dyDescent="0.25">
      <c r="A13" s="21">
        <v>8</v>
      </c>
      <c r="B13" s="18" t="s">
        <v>16</v>
      </c>
      <c r="C13" s="58"/>
      <c r="D13" s="48"/>
      <c r="E13" s="48">
        <v>380</v>
      </c>
      <c r="F13" s="49"/>
      <c r="G13" s="49">
        <v>299.89999999999998</v>
      </c>
      <c r="H13" s="49">
        <v>259.99</v>
      </c>
      <c r="I13" s="49">
        <v>289.99</v>
      </c>
      <c r="J13" s="41"/>
      <c r="K13" s="41">
        <v>135</v>
      </c>
      <c r="L13" s="41">
        <v>229.9</v>
      </c>
      <c r="M13" s="50">
        <v>220.99</v>
      </c>
      <c r="N13" s="50">
        <v>269.01</v>
      </c>
      <c r="O13" s="35">
        <f t="shared" si="0"/>
        <v>135</v>
      </c>
      <c r="P13" s="10"/>
      <c r="Q13" s="11"/>
    </row>
    <row r="14" spans="1:18" ht="15" customHeight="1" x14ac:dyDescent="0.25">
      <c r="A14" s="21">
        <v>9</v>
      </c>
      <c r="B14" s="18" t="s">
        <v>17</v>
      </c>
      <c r="C14" s="58">
        <v>182</v>
      </c>
      <c r="D14" s="49"/>
      <c r="E14" s="48" t="s">
        <v>61</v>
      </c>
      <c r="F14" s="49">
        <v>133.99</v>
      </c>
      <c r="G14" s="49">
        <v>133</v>
      </c>
      <c r="H14" s="49">
        <v>139.99</v>
      </c>
      <c r="I14" s="49">
        <v>129.99</v>
      </c>
      <c r="J14" s="41">
        <v>149.99</v>
      </c>
      <c r="K14" s="41">
        <v>179</v>
      </c>
      <c r="L14" s="41">
        <v>179.9</v>
      </c>
      <c r="M14" s="50">
        <v>169.89</v>
      </c>
      <c r="N14" s="50">
        <v>169</v>
      </c>
      <c r="O14" s="35">
        <f t="shared" si="0"/>
        <v>129.99</v>
      </c>
      <c r="P14" s="10"/>
      <c r="Q14" s="11"/>
    </row>
    <row r="15" spans="1:18" ht="15" customHeight="1" x14ac:dyDescent="0.25">
      <c r="A15" s="21">
        <v>10</v>
      </c>
      <c r="B15" s="18" t="s">
        <v>18</v>
      </c>
      <c r="C15" s="58">
        <v>99</v>
      </c>
      <c r="D15" s="49"/>
      <c r="E15" s="48">
        <v>98</v>
      </c>
      <c r="F15" s="49">
        <v>103.73</v>
      </c>
      <c r="G15" s="49">
        <v>135</v>
      </c>
      <c r="H15" s="49">
        <v>109.98</v>
      </c>
      <c r="I15" s="49">
        <v>159</v>
      </c>
      <c r="J15" s="41">
        <v>125.2</v>
      </c>
      <c r="K15" s="41">
        <v>152</v>
      </c>
      <c r="L15" s="41">
        <v>218.9</v>
      </c>
      <c r="M15" s="50">
        <v>109.82</v>
      </c>
      <c r="N15" s="50">
        <v>155.81</v>
      </c>
      <c r="O15" s="35">
        <f t="shared" si="0"/>
        <v>98</v>
      </c>
      <c r="P15" s="10"/>
      <c r="Q15" s="11"/>
    </row>
    <row r="16" spans="1:18" s="3" customFormat="1" ht="15" customHeight="1" x14ac:dyDescent="0.25">
      <c r="A16" s="22">
        <v>11</v>
      </c>
      <c r="B16" s="17" t="s">
        <v>19</v>
      </c>
      <c r="C16" s="58">
        <v>486</v>
      </c>
      <c r="D16" s="49">
        <v>659</v>
      </c>
      <c r="E16" s="48">
        <v>645</v>
      </c>
      <c r="F16" s="49">
        <v>845.45</v>
      </c>
      <c r="G16" s="49">
        <v>499.44</v>
      </c>
      <c r="H16" s="49">
        <v>611.04999999999995</v>
      </c>
      <c r="I16" s="49">
        <v>680</v>
      </c>
      <c r="J16" s="41">
        <v>738.12</v>
      </c>
      <c r="K16" s="41">
        <v>616</v>
      </c>
      <c r="L16" s="41">
        <v>721.67</v>
      </c>
      <c r="M16" s="50">
        <v>701.16</v>
      </c>
      <c r="N16" s="50">
        <v>720.22</v>
      </c>
      <c r="O16" s="35">
        <f t="shared" si="0"/>
        <v>486</v>
      </c>
      <c r="P16" s="10"/>
      <c r="Q16" s="11"/>
      <c r="R16"/>
    </row>
    <row r="17" spans="1:18" ht="15" customHeight="1" x14ac:dyDescent="0.25">
      <c r="A17" s="21">
        <v>12</v>
      </c>
      <c r="B17" s="18" t="s">
        <v>20</v>
      </c>
      <c r="C17" s="58">
        <v>133</v>
      </c>
      <c r="D17" s="48">
        <v>127.5</v>
      </c>
      <c r="E17" s="48">
        <v>125</v>
      </c>
      <c r="F17" s="49">
        <v>119.99</v>
      </c>
      <c r="G17" s="49">
        <v>85.62</v>
      </c>
      <c r="H17" s="49">
        <v>82.21</v>
      </c>
      <c r="I17" s="49">
        <v>84.99</v>
      </c>
      <c r="J17" s="41">
        <v>109</v>
      </c>
      <c r="K17" s="41">
        <v>127</v>
      </c>
      <c r="L17" s="41">
        <v>129</v>
      </c>
      <c r="M17" s="50">
        <v>114.89</v>
      </c>
      <c r="N17" s="50">
        <v>120</v>
      </c>
      <c r="O17" s="35">
        <f t="shared" si="0"/>
        <v>82.21</v>
      </c>
      <c r="P17" s="10"/>
      <c r="Q17" s="11"/>
    </row>
    <row r="18" spans="1:18" ht="15" customHeight="1" x14ac:dyDescent="0.25">
      <c r="A18" s="21">
        <v>13</v>
      </c>
      <c r="B18" s="18" t="s">
        <v>21</v>
      </c>
      <c r="C18" s="58">
        <v>61.11</v>
      </c>
      <c r="D18" s="48">
        <v>54</v>
      </c>
      <c r="E18" s="48">
        <v>63.33</v>
      </c>
      <c r="F18" s="49">
        <v>50.6</v>
      </c>
      <c r="G18" s="49">
        <v>59.87</v>
      </c>
      <c r="H18" s="49">
        <v>49.98</v>
      </c>
      <c r="I18" s="49">
        <v>54.95</v>
      </c>
      <c r="J18" s="41">
        <v>63.32</v>
      </c>
      <c r="K18" s="41">
        <v>58.88</v>
      </c>
      <c r="L18" s="41">
        <v>56.12</v>
      </c>
      <c r="M18" s="50">
        <v>62.21</v>
      </c>
      <c r="N18" s="50">
        <v>54.26</v>
      </c>
      <c r="O18" s="35">
        <f t="shared" si="0"/>
        <v>49.98</v>
      </c>
      <c r="P18" s="10"/>
      <c r="Q18" s="11"/>
    </row>
    <row r="19" spans="1:18" ht="15" customHeight="1" x14ac:dyDescent="0.25">
      <c r="A19" s="21">
        <v>14</v>
      </c>
      <c r="B19" s="18" t="s">
        <v>22</v>
      </c>
      <c r="C19" s="58">
        <v>85</v>
      </c>
      <c r="D19" s="49">
        <v>70</v>
      </c>
      <c r="E19" s="48">
        <v>80</v>
      </c>
      <c r="F19" s="49">
        <v>59.99</v>
      </c>
      <c r="G19" s="49">
        <v>53.9</v>
      </c>
      <c r="H19" s="49">
        <v>67.989999999999995</v>
      </c>
      <c r="I19" s="49">
        <v>34.99</v>
      </c>
      <c r="J19" s="41">
        <v>49.99</v>
      </c>
      <c r="K19" s="41">
        <v>70</v>
      </c>
      <c r="L19" s="41">
        <v>59.9</v>
      </c>
      <c r="M19" s="50">
        <v>69.989999999999995</v>
      </c>
      <c r="N19" s="50">
        <v>68.989999999999995</v>
      </c>
      <c r="O19" s="35">
        <f t="shared" si="0"/>
        <v>34.99</v>
      </c>
      <c r="P19" s="10"/>
      <c r="Q19" s="11"/>
    </row>
    <row r="20" spans="1:18" ht="15" customHeight="1" x14ac:dyDescent="0.25">
      <c r="A20" s="21">
        <v>15</v>
      </c>
      <c r="B20" s="18" t="s">
        <v>23</v>
      </c>
      <c r="C20" s="58">
        <v>69</v>
      </c>
      <c r="D20" s="48">
        <v>70</v>
      </c>
      <c r="E20" s="48">
        <v>75</v>
      </c>
      <c r="F20" s="49">
        <v>58.99</v>
      </c>
      <c r="G20" s="49">
        <v>53.9</v>
      </c>
      <c r="H20" s="49">
        <v>58.9</v>
      </c>
      <c r="I20" s="49">
        <v>83.99</v>
      </c>
      <c r="J20" s="41">
        <v>68.989999999999995</v>
      </c>
      <c r="K20" s="41">
        <v>67</v>
      </c>
      <c r="L20" s="41">
        <v>59.9</v>
      </c>
      <c r="M20" s="50">
        <v>62.99</v>
      </c>
      <c r="N20" s="50">
        <v>81.38</v>
      </c>
      <c r="O20" s="35">
        <f t="shared" si="0"/>
        <v>53.9</v>
      </c>
      <c r="P20" s="10"/>
      <c r="Q20" s="11"/>
    </row>
    <row r="21" spans="1:18" ht="15" customHeight="1" x14ac:dyDescent="0.25">
      <c r="A21" s="21">
        <v>16</v>
      </c>
      <c r="B21" s="18" t="s">
        <v>24</v>
      </c>
      <c r="C21" s="58">
        <v>14</v>
      </c>
      <c r="D21" s="48">
        <v>18</v>
      </c>
      <c r="E21" s="48">
        <v>20</v>
      </c>
      <c r="F21" s="49">
        <v>10.99</v>
      </c>
      <c r="G21" s="49">
        <v>11.3</v>
      </c>
      <c r="H21" s="49">
        <v>9.99</v>
      </c>
      <c r="I21" s="49">
        <v>12</v>
      </c>
      <c r="J21" s="41">
        <v>11.99</v>
      </c>
      <c r="K21" s="41">
        <v>15</v>
      </c>
      <c r="L21" s="41">
        <v>16</v>
      </c>
      <c r="M21" s="50">
        <v>12.79</v>
      </c>
      <c r="N21" s="41">
        <v>15.1</v>
      </c>
      <c r="O21" s="35">
        <f t="shared" si="0"/>
        <v>9.99</v>
      </c>
      <c r="P21" s="10"/>
      <c r="Q21" s="11"/>
    </row>
    <row r="22" spans="1:18" ht="15" customHeight="1" x14ac:dyDescent="0.25">
      <c r="A22" s="21">
        <v>17</v>
      </c>
      <c r="B22" s="18" t="s">
        <v>25</v>
      </c>
      <c r="C22" s="58">
        <v>333</v>
      </c>
      <c r="D22" s="48">
        <v>480</v>
      </c>
      <c r="E22" s="48">
        <v>540</v>
      </c>
      <c r="F22" s="49">
        <v>239.9</v>
      </c>
      <c r="G22" s="49">
        <v>692.5</v>
      </c>
      <c r="H22" s="49">
        <v>369.9</v>
      </c>
      <c r="I22" s="49">
        <v>489.9</v>
      </c>
      <c r="J22" s="41">
        <v>395.89</v>
      </c>
      <c r="K22" s="41">
        <v>585</v>
      </c>
      <c r="L22" s="41">
        <v>699</v>
      </c>
      <c r="M22" s="50">
        <v>310.8</v>
      </c>
      <c r="N22" s="41">
        <v>301.75</v>
      </c>
      <c r="O22" s="35">
        <f t="shared" si="0"/>
        <v>239.9</v>
      </c>
      <c r="P22" s="10"/>
      <c r="Q22" s="11"/>
    </row>
    <row r="23" spans="1:18" s="6" customFormat="1" ht="15" customHeight="1" x14ac:dyDescent="0.25">
      <c r="A23" s="21">
        <v>18</v>
      </c>
      <c r="B23" s="18" t="s">
        <v>26</v>
      </c>
      <c r="C23" s="58">
        <v>49</v>
      </c>
      <c r="D23" s="48">
        <v>34</v>
      </c>
      <c r="E23" s="48">
        <v>40</v>
      </c>
      <c r="F23" s="49">
        <v>42.99</v>
      </c>
      <c r="G23" s="49">
        <v>26.5</v>
      </c>
      <c r="H23" s="49">
        <v>26.99</v>
      </c>
      <c r="I23" s="49">
        <v>59.99</v>
      </c>
      <c r="J23" s="41">
        <v>79.989999999999995</v>
      </c>
      <c r="K23" s="41">
        <v>36</v>
      </c>
      <c r="L23" s="41">
        <v>36</v>
      </c>
      <c r="M23" s="50">
        <v>39.99</v>
      </c>
      <c r="N23" s="41" t="s">
        <v>67</v>
      </c>
      <c r="O23" s="35">
        <f t="shared" si="0"/>
        <v>26.5</v>
      </c>
      <c r="P23" s="10"/>
      <c r="Q23" s="11"/>
      <c r="R23"/>
    </row>
    <row r="24" spans="1:18" ht="15" customHeight="1" x14ac:dyDescent="0.25">
      <c r="A24" s="21">
        <v>19</v>
      </c>
      <c r="B24" s="18" t="s">
        <v>27</v>
      </c>
      <c r="C24" s="58">
        <v>55</v>
      </c>
      <c r="D24" s="48">
        <v>47.57</v>
      </c>
      <c r="E24" s="48">
        <v>56.6</v>
      </c>
      <c r="F24" s="49">
        <v>64.98</v>
      </c>
      <c r="G24" s="49">
        <v>65</v>
      </c>
      <c r="H24" s="49">
        <v>36.65</v>
      </c>
      <c r="I24" s="49">
        <v>31.49</v>
      </c>
      <c r="J24" s="41">
        <v>41.75</v>
      </c>
      <c r="K24" s="41">
        <v>56.7</v>
      </c>
      <c r="L24" s="41">
        <v>62.67</v>
      </c>
      <c r="M24" s="50">
        <v>64.099999999999994</v>
      </c>
      <c r="N24" s="41">
        <v>77.900000000000006</v>
      </c>
      <c r="O24" s="35">
        <f t="shared" si="0"/>
        <v>31.49</v>
      </c>
      <c r="P24" s="10"/>
      <c r="Q24" s="11"/>
    </row>
    <row r="25" spans="1:18" ht="15" customHeight="1" x14ac:dyDescent="0.25">
      <c r="A25" s="21">
        <v>20</v>
      </c>
      <c r="B25" s="18" t="s">
        <v>28</v>
      </c>
      <c r="C25" s="58">
        <v>64</v>
      </c>
      <c r="D25" s="48">
        <v>64</v>
      </c>
      <c r="E25" s="48" t="s">
        <v>65</v>
      </c>
      <c r="F25" s="49">
        <v>69.48</v>
      </c>
      <c r="G25" s="49">
        <v>78.569999999999993</v>
      </c>
      <c r="H25" s="49">
        <v>54.85</v>
      </c>
      <c r="I25" s="49">
        <v>50.49</v>
      </c>
      <c r="J25" s="41">
        <v>46.85</v>
      </c>
      <c r="K25" s="41">
        <v>74.3</v>
      </c>
      <c r="L25" s="41">
        <v>74.5</v>
      </c>
      <c r="M25" s="50">
        <v>55.58</v>
      </c>
      <c r="N25" s="41">
        <v>87.46</v>
      </c>
      <c r="O25" s="35">
        <f t="shared" si="0"/>
        <v>46.85</v>
      </c>
      <c r="P25" s="10"/>
      <c r="Q25" s="11"/>
    </row>
    <row r="26" spans="1:18" ht="15" customHeight="1" x14ac:dyDescent="0.25">
      <c r="A26" s="21">
        <v>21</v>
      </c>
      <c r="B26" s="18" t="s">
        <v>29</v>
      </c>
      <c r="C26" s="58">
        <v>77</v>
      </c>
      <c r="D26" s="48">
        <v>63</v>
      </c>
      <c r="E26" s="48">
        <v>95</v>
      </c>
      <c r="F26" s="49">
        <v>87.48</v>
      </c>
      <c r="G26" s="49">
        <v>84.87</v>
      </c>
      <c r="H26" s="49">
        <v>84.43</v>
      </c>
      <c r="I26" s="49">
        <v>50.49</v>
      </c>
      <c r="J26" s="41">
        <v>82.43</v>
      </c>
      <c r="K26" s="41">
        <v>84</v>
      </c>
      <c r="L26" s="41">
        <v>95.57</v>
      </c>
      <c r="M26" s="50">
        <v>68.739999999999995</v>
      </c>
      <c r="N26" s="41">
        <v>98.07</v>
      </c>
      <c r="O26" s="35">
        <f t="shared" si="0"/>
        <v>50.49</v>
      </c>
      <c r="P26" s="10"/>
      <c r="Q26" s="11"/>
    </row>
    <row r="27" spans="1:18" ht="15" customHeight="1" x14ac:dyDescent="0.25">
      <c r="A27" s="21">
        <v>22</v>
      </c>
      <c r="B27" s="18" t="s">
        <v>30</v>
      </c>
      <c r="C27" s="58">
        <v>44</v>
      </c>
      <c r="D27" s="48">
        <v>50</v>
      </c>
      <c r="E27" s="48">
        <v>47</v>
      </c>
      <c r="F27" s="49" t="s">
        <v>68</v>
      </c>
      <c r="G27" s="49">
        <v>41.12</v>
      </c>
      <c r="H27" s="49">
        <v>35.54</v>
      </c>
      <c r="I27" s="49">
        <v>39.9</v>
      </c>
      <c r="J27" s="41">
        <v>32.11</v>
      </c>
      <c r="K27" s="41">
        <v>36</v>
      </c>
      <c r="L27" s="41">
        <v>44.14</v>
      </c>
      <c r="M27" s="50">
        <v>36.61</v>
      </c>
      <c r="N27" s="41">
        <v>52.31</v>
      </c>
      <c r="O27" s="35">
        <v>34.43</v>
      </c>
      <c r="P27" s="10"/>
      <c r="Q27" s="11"/>
    </row>
    <row r="28" spans="1:18" ht="15" customHeight="1" x14ac:dyDescent="0.25">
      <c r="A28" s="21">
        <v>23</v>
      </c>
      <c r="B28" s="18" t="s">
        <v>31</v>
      </c>
      <c r="C28" s="58">
        <v>108</v>
      </c>
      <c r="D28" s="48">
        <v>125</v>
      </c>
      <c r="E28" s="48">
        <v>71</v>
      </c>
      <c r="F28" s="49">
        <v>73.73</v>
      </c>
      <c r="G28" s="49">
        <v>85.62</v>
      </c>
      <c r="H28" s="49">
        <v>73.319999999999993</v>
      </c>
      <c r="I28" s="49">
        <v>98</v>
      </c>
      <c r="J28" s="41">
        <v>113.32</v>
      </c>
      <c r="K28" s="41">
        <v>78</v>
      </c>
      <c r="L28" s="41" t="s">
        <v>66</v>
      </c>
      <c r="M28" s="50">
        <v>87.49</v>
      </c>
      <c r="N28" s="41">
        <v>101.05</v>
      </c>
      <c r="O28" s="35">
        <f t="shared" si="0"/>
        <v>71</v>
      </c>
      <c r="P28" s="10"/>
      <c r="Q28" s="11"/>
    </row>
    <row r="29" spans="1:18" s="4" customFormat="1" ht="15" customHeight="1" x14ac:dyDescent="0.25">
      <c r="A29" s="21">
        <v>24</v>
      </c>
      <c r="B29" s="18" t="s">
        <v>32</v>
      </c>
      <c r="C29" s="58">
        <v>75</v>
      </c>
      <c r="D29" s="48">
        <v>39</v>
      </c>
      <c r="E29" s="48">
        <v>27</v>
      </c>
      <c r="F29" s="49">
        <v>44.97</v>
      </c>
      <c r="G29" s="49">
        <v>27.37</v>
      </c>
      <c r="H29" s="49">
        <v>39.979999999999997</v>
      </c>
      <c r="I29" s="49">
        <v>41</v>
      </c>
      <c r="J29" s="41">
        <v>37.659999999999997</v>
      </c>
      <c r="K29" s="41">
        <v>32</v>
      </c>
      <c r="L29" s="41">
        <v>74.75</v>
      </c>
      <c r="M29" s="50">
        <v>40.86</v>
      </c>
      <c r="N29" s="41">
        <v>54.9</v>
      </c>
      <c r="O29" s="35">
        <f t="shared" si="0"/>
        <v>27</v>
      </c>
      <c r="P29" s="10"/>
      <c r="Q29" s="11"/>
      <c r="R29"/>
    </row>
    <row r="30" spans="1:18" ht="15" customHeight="1" x14ac:dyDescent="0.25">
      <c r="A30" s="21">
        <v>25</v>
      </c>
      <c r="B30" s="18" t="s">
        <v>33</v>
      </c>
      <c r="C30" s="58">
        <v>138</v>
      </c>
      <c r="D30" s="48">
        <v>160</v>
      </c>
      <c r="E30" s="48">
        <v>147</v>
      </c>
      <c r="F30" s="49">
        <v>119.98</v>
      </c>
      <c r="G30" s="49">
        <v>159.80000000000001</v>
      </c>
      <c r="H30" s="49">
        <v>209.64</v>
      </c>
      <c r="I30" s="49">
        <v>113</v>
      </c>
      <c r="J30" s="41">
        <v>235.99</v>
      </c>
      <c r="K30" s="41">
        <v>155</v>
      </c>
      <c r="L30" s="41">
        <v>219.8</v>
      </c>
      <c r="M30" s="50">
        <v>149.97</v>
      </c>
      <c r="N30" s="41">
        <v>169.75</v>
      </c>
      <c r="O30" s="35">
        <f t="shared" si="0"/>
        <v>113</v>
      </c>
      <c r="P30" s="10"/>
      <c r="Q30" s="11"/>
    </row>
    <row r="31" spans="1:18" ht="15" customHeight="1" x14ac:dyDescent="0.25">
      <c r="A31" s="21">
        <v>26</v>
      </c>
      <c r="B31" s="18" t="s">
        <v>34</v>
      </c>
      <c r="C31" s="58">
        <v>51</v>
      </c>
      <c r="D31" s="48">
        <v>56</v>
      </c>
      <c r="E31" s="48">
        <v>75</v>
      </c>
      <c r="F31" s="49" t="s">
        <v>60</v>
      </c>
      <c r="G31" s="49">
        <v>51.25</v>
      </c>
      <c r="H31" s="49">
        <v>42.47</v>
      </c>
      <c r="I31" s="49">
        <v>60</v>
      </c>
      <c r="J31" s="41">
        <v>63.72</v>
      </c>
      <c r="K31" s="41">
        <v>48</v>
      </c>
      <c r="L31" s="41">
        <v>137.25</v>
      </c>
      <c r="M31" s="50">
        <v>54.73</v>
      </c>
      <c r="N31" s="41">
        <v>71.8</v>
      </c>
      <c r="O31" s="35">
        <f t="shared" si="0"/>
        <v>42.47</v>
      </c>
      <c r="P31" s="10"/>
      <c r="Q31" s="11"/>
    </row>
    <row r="32" spans="1:18" x14ac:dyDescent="0.25">
      <c r="A32" s="21">
        <v>27</v>
      </c>
      <c r="B32" s="18" t="s">
        <v>35</v>
      </c>
      <c r="C32" s="58">
        <v>26</v>
      </c>
      <c r="D32" s="48"/>
      <c r="E32" s="48">
        <v>25</v>
      </c>
      <c r="F32" s="48">
        <v>20.99</v>
      </c>
      <c r="G32" s="48">
        <v>13.9</v>
      </c>
      <c r="H32" s="48">
        <v>29.99</v>
      </c>
      <c r="I32" s="48">
        <v>23.49</v>
      </c>
      <c r="J32" s="41">
        <v>33.99</v>
      </c>
      <c r="K32" s="41">
        <v>26</v>
      </c>
      <c r="L32" s="41">
        <v>23.9</v>
      </c>
      <c r="M32" s="55">
        <v>19.89</v>
      </c>
      <c r="N32" s="41">
        <v>20.99</v>
      </c>
      <c r="O32" s="35">
        <f t="shared" si="0"/>
        <v>13.9</v>
      </c>
      <c r="P32" s="10"/>
      <c r="Q32" s="11"/>
    </row>
    <row r="33" spans="1:18" x14ac:dyDescent="0.25">
      <c r="A33" s="21">
        <v>28</v>
      </c>
      <c r="B33" s="18" t="s">
        <v>36</v>
      </c>
      <c r="C33" s="58">
        <v>16</v>
      </c>
      <c r="D33" s="48"/>
      <c r="E33" s="48">
        <v>24</v>
      </c>
      <c r="F33" s="49">
        <v>13.99</v>
      </c>
      <c r="G33" s="49">
        <v>12.9</v>
      </c>
      <c r="H33" s="49">
        <v>19.989999999999998</v>
      </c>
      <c r="I33" s="49">
        <v>12.99</v>
      </c>
      <c r="J33" s="41">
        <v>22.99</v>
      </c>
      <c r="K33" s="41">
        <v>14</v>
      </c>
      <c r="L33" s="41">
        <v>14.9</v>
      </c>
      <c r="M33" s="50">
        <v>13.99</v>
      </c>
      <c r="N33" s="41">
        <v>15.69</v>
      </c>
      <c r="O33" s="35">
        <f t="shared" si="0"/>
        <v>12.9</v>
      </c>
      <c r="P33" s="10"/>
      <c r="Q33" s="11"/>
    </row>
    <row r="34" spans="1:18" x14ac:dyDescent="0.25">
      <c r="A34" s="21">
        <v>29</v>
      </c>
      <c r="B34" s="18" t="s">
        <v>37</v>
      </c>
      <c r="C34" s="58">
        <v>24.5</v>
      </c>
      <c r="D34" s="48"/>
      <c r="E34" s="48">
        <v>33</v>
      </c>
      <c r="F34" s="49">
        <v>21.49</v>
      </c>
      <c r="G34" s="49">
        <v>13.8</v>
      </c>
      <c r="H34" s="49">
        <v>39.99</v>
      </c>
      <c r="I34" s="49">
        <v>20.99</v>
      </c>
      <c r="J34" s="41">
        <v>40.99</v>
      </c>
      <c r="K34" s="41">
        <v>26</v>
      </c>
      <c r="L34" s="41">
        <v>21.9</v>
      </c>
      <c r="M34" s="50">
        <v>18.29</v>
      </c>
      <c r="N34" s="41">
        <v>25.7</v>
      </c>
      <c r="O34" s="35">
        <f t="shared" si="0"/>
        <v>13.8</v>
      </c>
      <c r="P34" s="10"/>
      <c r="Q34" s="11"/>
    </row>
    <row r="35" spans="1:18" x14ac:dyDescent="0.25">
      <c r="A35" s="21">
        <v>30</v>
      </c>
      <c r="B35" s="18" t="s">
        <v>38</v>
      </c>
      <c r="C35" s="58">
        <v>28</v>
      </c>
      <c r="D35" s="48"/>
      <c r="E35" s="48">
        <v>33</v>
      </c>
      <c r="F35" s="49">
        <v>18.989999999999998</v>
      </c>
      <c r="G35" s="49">
        <v>13</v>
      </c>
      <c r="H35" s="49">
        <v>19.989999999999998</v>
      </c>
      <c r="I35" s="49">
        <v>15.99</v>
      </c>
      <c r="J35" s="41">
        <v>40.99</v>
      </c>
      <c r="K35" s="41">
        <v>33</v>
      </c>
      <c r="L35" s="41">
        <v>22.9</v>
      </c>
      <c r="M35" s="50">
        <v>14.39</v>
      </c>
      <c r="N35" s="41">
        <v>15.8</v>
      </c>
      <c r="O35" s="35">
        <f t="shared" si="0"/>
        <v>13</v>
      </c>
      <c r="P35" s="10"/>
      <c r="Q35" s="11"/>
    </row>
    <row r="36" spans="1:18" x14ac:dyDescent="0.25">
      <c r="A36" s="21">
        <v>31</v>
      </c>
      <c r="B36" s="18" t="s">
        <v>39</v>
      </c>
      <c r="C36" s="58">
        <v>82</v>
      </c>
      <c r="D36" s="48"/>
      <c r="E36" s="48">
        <v>95</v>
      </c>
      <c r="F36" s="49">
        <v>64.989999999999995</v>
      </c>
      <c r="G36" s="49">
        <v>58</v>
      </c>
      <c r="H36" s="49">
        <v>64.989999999999995</v>
      </c>
      <c r="I36" s="49">
        <v>55.99</v>
      </c>
      <c r="J36" s="41">
        <v>99.99</v>
      </c>
      <c r="K36" s="41">
        <v>72</v>
      </c>
      <c r="L36" s="41">
        <v>79.900000000000006</v>
      </c>
      <c r="M36" s="50">
        <v>58.89</v>
      </c>
      <c r="N36" s="41">
        <v>64.989999999999995</v>
      </c>
      <c r="O36" s="35">
        <f t="shared" si="0"/>
        <v>55.99</v>
      </c>
      <c r="P36" s="10"/>
      <c r="Q36" s="11"/>
    </row>
    <row r="37" spans="1:18" s="7" customFormat="1" x14ac:dyDescent="0.25">
      <c r="A37" s="8"/>
      <c r="B37" s="9"/>
      <c r="C37" s="42"/>
      <c r="D37" s="43"/>
      <c r="E37" s="43"/>
      <c r="F37" s="11"/>
      <c r="G37" s="11"/>
      <c r="H37" s="11"/>
      <c r="I37" s="11"/>
      <c r="J37" s="38"/>
      <c r="K37" s="38"/>
      <c r="L37" s="38"/>
      <c r="M37" s="44"/>
      <c r="N37" s="44"/>
      <c r="O37" s="10"/>
      <c r="P37" s="10"/>
      <c r="Q37" s="11"/>
      <c r="R37"/>
    </row>
    <row r="38" spans="1:18" ht="15" customHeight="1" x14ac:dyDescent="0.25">
      <c r="A38" s="8"/>
      <c r="B38" s="12"/>
      <c r="C38" s="59"/>
      <c r="D38" s="43"/>
      <c r="E38" s="43"/>
      <c r="F38" s="11"/>
      <c r="G38" s="11"/>
      <c r="H38" s="11"/>
      <c r="I38" s="11"/>
      <c r="J38" s="38"/>
      <c r="K38" s="38"/>
      <c r="L38" s="38"/>
      <c r="M38" s="44"/>
      <c r="N38" s="38"/>
      <c r="O38" s="10"/>
      <c r="P38" s="10"/>
      <c r="Q38" s="11"/>
    </row>
    <row r="39" spans="1:18" x14ac:dyDescent="0.25">
      <c r="A39" s="8"/>
      <c r="B39" s="12"/>
      <c r="C39" s="59"/>
      <c r="D39" s="43"/>
      <c r="E39" s="43"/>
      <c r="F39" s="11"/>
      <c r="G39" s="11"/>
      <c r="H39" s="11"/>
      <c r="I39" s="11"/>
      <c r="J39" s="38"/>
      <c r="K39" s="38"/>
      <c r="L39" s="38"/>
      <c r="M39" s="44"/>
      <c r="N39" s="52"/>
      <c r="O39" s="10"/>
      <c r="P39" s="10"/>
      <c r="Q39" s="11"/>
    </row>
    <row r="40" spans="1:18" x14ac:dyDescent="0.25">
      <c r="A40" s="8"/>
      <c r="B40" s="12"/>
      <c r="C40" s="59"/>
      <c r="D40" s="43"/>
      <c r="E40" s="43"/>
      <c r="F40" s="11"/>
      <c r="G40" s="11"/>
      <c r="H40" s="11"/>
      <c r="I40" s="11"/>
      <c r="J40" s="38"/>
      <c r="K40" s="38"/>
      <c r="L40" s="38"/>
      <c r="M40" s="44"/>
      <c r="N40" s="53"/>
      <c r="O40" s="10"/>
      <c r="P40" s="10"/>
      <c r="Q40" s="11"/>
    </row>
    <row r="41" spans="1:18" x14ac:dyDescent="0.25">
      <c r="A41" s="8"/>
      <c r="B41" s="12"/>
      <c r="C41" s="59"/>
      <c r="D41" s="43"/>
      <c r="E41" s="43"/>
      <c r="F41" s="11"/>
      <c r="G41" s="11"/>
      <c r="H41" s="11"/>
      <c r="I41" s="11"/>
      <c r="J41" s="38"/>
      <c r="K41" s="38"/>
      <c r="L41" s="38"/>
      <c r="M41" s="44"/>
      <c r="N41" s="52"/>
      <c r="O41" s="10"/>
      <c r="P41" s="10"/>
      <c r="Q41" s="11"/>
    </row>
    <row r="42" spans="1:18" s="5" customFormat="1" x14ac:dyDescent="0.25">
      <c r="A42" s="13"/>
      <c r="B42" s="14"/>
      <c r="C42" s="59"/>
      <c r="D42" s="43"/>
      <c r="E42" s="43"/>
      <c r="F42" s="15"/>
      <c r="G42" s="15"/>
      <c r="H42" s="15"/>
      <c r="I42" s="15"/>
      <c r="J42" s="38"/>
      <c r="K42" s="38"/>
      <c r="L42" s="38"/>
      <c r="M42" s="56"/>
      <c r="N42" s="54"/>
      <c r="O42" s="10"/>
      <c r="P42" s="10"/>
      <c r="Q42" s="15"/>
      <c r="R42"/>
    </row>
    <row r="43" spans="1:18" x14ac:dyDescent="0.25">
      <c r="A43" s="8"/>
      <c r="B43" s="12"/>
      <c r="C43" s="59"/>
      <c r="D43" s="43"/>
      <c r="E43" s="43"/>
      <c r="F43" s="11"/>
      <c r="G43" s="11"/>
      <c r="H43" s="11"/>
      <c r="I43" s="11"/>
      <c r="J43" s="38"/>
      <c r="K43" s="38"/>
      <c r="L43" s="38"/>
      <c r="M43" s="44"/>
      <c r="N43" s="52"/>
      <c r="O43" s="10"/>
      <c r="P43" s="10"/>
      <c r="Q43" s="11"/>
    </row>
    <row r="44" spans="1:18" x14ac:dyDescent="0.25">
      <c r="A44" s="8"/>
      <c r="B44" s="12"/>
      <c r="C44" s="59"/>
      <c r="D44" s="43"/>
      <c r="E44" s="43"/>
      <c r="F44" s="11"/>
      <c r="G44" s="11"/>
      <c r="H44" s="11"/>
      <c r="I44" s="11"/>
      <c r="J44" s="38"/>
      <c r="K44" s="38"/>
      <c r="L44" s="38"/>
      <c r="M44" s="44"/>
      <c r="N44" s="52"/>
      <c r="O44" s="10"/>
      <c r="P44" s="10"/>
      <c r="Q44" s="11"/>
    </row>
    <row r="45" spans="1:18" x14ac:dyDescent="0.25">
      <c r="A45" s="8"/>
      <c r="B45" s="12"/>
      <c r="C45" s="59"/>
      <c r="D45" s="43"/>
      <c r="E45" s="43"/>
      <c r="F45" s="11"/>
      <c r="G45" s="11"/>
      <c r="H45" s="11"/>
      <c r="I45" s="11"/>
      <c r="J45" s="38"/>
      <c r="K45" s="38"/>
      <c r="L45" s="38"/>
      <c r="M45" s="44"/>
      <c r="N45" s="52"/>
      <c r="O45" s="10"/>
      <c r="P45" s="10"/>
      <c r="Q45" s="11"/>
    </row>
    <row r="46" spans="1:18" x14ac:dyDescent="0.25">
      <c r="A46" s="8"/>
      <c r="B46" s="12"/>
      <c r="C46" s="59"/>
      <c r="D46" s="43"/>
      <c r="E46" s="43"/>
      <c r="F46" s="11"/>
      <c r="G46" s="11"/>
      <c r="H46" s="11"/>
      <c r="I46" s="11"/>
      <c r="J46" s="38"/>
      <c r="K46" s="38"/>
      <c r="L46" s="38"/>
      <c r="M46" s="44"/>
      <c r="N46" s="52"/>
      <c r="O46" s="10"/>
      <c r="P46" s="10"/>
      <c r="Q46" s="11"/>
    </row>
    <row r="47" spans="1:18" x14ac:dyDescent="0.25">
      <c r="A47" s="8"/>
      <c r="B47" s="12"/>
      <c r="C47" s="59"/>
      <c r="D47" s="43"/>
      <c r="E47" s="43"/>
      <c r="F47" s="43"/>
      <c r="G47" s="43"/>
      <c r="H47" s="43"/>
      <c r="I47" s="43"/>
      <c r="J47" s="38"/>
      <c r="K47" s="38"/>
      <c r="L47" s="38"/>
      <c r="M47" s="53"/>
      <c r="N47" s="53"/>
      <c r="O47" s="10"/>
      <c r="P47" s="10"/>
      <c r="Q47" s="11"/>
    </row>
    <row r="48" spans="1:18" x14ac:dyDescent="0.25">
      <c r="A48" s="8"/>
      <c r="B48" s="12"/>
      <c r="C48" s="59"/>
      <c r="D48" s="43"/>
      <c r="E48" s="43"/>
      <c r="F48" s="11"/>
      <c r="G48" s="11"/>
      <c r="H48" s="11"/>
      <c r="I48" s="11"/>
      <c r="J48" s="38"/>
      <c r="K48" s="38"/>
      <c r="L48" s="38"/>
      <c r="M48" s="44"/>
      <c r="N48" s="52"/>
      <c r="O48" s="10"/>
      <c r="P48" s="10"/>
      <c r="Q48" s="11"/>
    </row>
    <row r="49" spans="1:18" x14ac:dyDescent="0.25">
      <c r="A49" s="8"/>
      <c r="B49" s="12"/>
      <c r="C49" s="59"/>
      <c r="D49" s="43"/>
      <c r="E49" s="43"/>
      <c r="F49" s="11"/>
      <c r="G49" s="11"/>
      <c r="H49" s="11"/>
      <c r="I49" s="11"/>
      <c r="J49" s="38"/>
      <c r="K49" s="38"/>
      <c r="L49" s="38"/>
      <c r="M49" s="44"/>
      <c r="N49" s="52"/>
      <c r="O49" s="10"/>
      <c r="P49" s="10"/>
      <c r="Q49" s="11"/>
    </row>
    <row r="50" spans="1:18" x14ac:dyDescent="0.25">
      <c r="A50" s="8"/>
      <c r="B50" s="12"/>
      <c r="C50" s="59"/>
      <c r="D50" s="43"/>
      <c r="E50" s="43"/>
      <c r="F50" s="11"/>
      <c r="G50" s="11"/>
      <c r="H50" s="11"/>
      <c r="I50" s="11"/>
      <c r="J50" s="38"/>
      <c r="K50" s="38"/>
      <c r="L50" s="38"/>
      <c r="M50" s="44"/>
      <c r="N50" s="52"/>
      <c r="O50" s="10"/>
      <c r="P50" s="10"/>
      <c r="Q50" s="11"/>
    </row>
    <row r="51" spans="1:18" s="4" customFormat="1" ht="14.25" customHeight="1" x14ac:dyDescent="0.25">
      <c r="A51" s="8"/>
      <c r="B51" s="12"/>
      <c r="C51" s="59"/>
      <c r="D51" s="43"/>
      <c r="E51" s="43"/>
      <c r="F51" s="11"/>
      <c r="G51" s="11"/>
      <c r="H51" s="11"/>
      <c r="I51" s="11"/>
      <c r="J51" s="38"/>
      <c r="K51" s="38"/>
      <c r="L51" s="38"/>
      <c r="M51" s="44"/>
      <c r="N51" s="52"/>
      <c r="O51" s="10"/>
      <c r="P51" s="10"/>
      <c r="Q51" s="11"/>
      <c r="R51"/>
    </row>
    <row r="52" spans="1:18" x14ac:dyDescent="0.25">
      <c r="A52" s="8"/>
      <c r="B52" s="12"/>
      <c r="C52" s="59"/>
      <c r="D52" s="43"/>
      <c r="E52" s="43"/>
      <c r="F52" s="43"/>
      <c r="G52" s="43"/>
      <c r="H52" s="43"/>
      <c r="I52" s="43"/>
      <c r="J52" s="38"/>
      <c r="K52" s="38"/>
      <c r="L52" s="38"/>
      <c r="M52" s="53"/>
      <c r="N52" s="53"/>
      <c r="O52" s="10"/>
      <c r="P52" s="10"/>
      <c r="Q52" s="11"/>
    </row>
    <row r="53" spans="1:18" x14ac:dyDescent="0.25">
      <c r="A53" s="8"/>
      <c r="B53" s="12"/>
      <c r="C53" s="59"/>
      <c r="D53" s="43"/>
      <c r="E53" s="43"/>
      <c r="F53" s="11"/>
      <c r="G53" s="11"/>
      <c r="H53" s="11"/>
      <c r="I53" s="11"/>
      <c r="J53" s="38"/>
      <c r="K53" s="38"/>
      <c r="L53" s="38"/>
      <c r="M53" s="44"/>
      <c r="N53" s="52"/>
      <c r="O53" s="10"/>
      <c r="P53" s="10"/>
      <c r="Q53" s="11"/>
    </row>
    <row r="54" spans="1:18" x14ac:dyDescent="0.25">
      <c r="A54" s="8"/>
      <c r="B54" s="12"/>
      <c r="C54" s="59"/>
      <c r="D54" s="43"/>
      <c r="E54" s="43"/>
      <c r="F54" s="11"/>
      <c r="G54" s="11"/>
      <c r="H54" s="11"/>
      <c r="I54" s="11"/>
      <c r="J54" s="38"/>
      <c r="K54" s="38"/>
      <c r="L54" s="38"/>
      <c r="M54" s="44"/>
      <c r="N54" s="52"/>
      <c r="O54" s="10"/>
      <c r="P54" s="10"/>
      <c r="Q54" s="11"/>
    </row>
    <row r="55" spans="1:18" x14ac:dyDescent="0.25">
      <c r="A55" s="8"/>
      <c r="B55" s="12"/>
      <c r="C55" s="59"/>
      <c r="D55" s="43"/>
      <c r="E55" s="43"/>
      <c r="F55" s="11"/>
      <c r="G55" s="11"/>
      <c r="H55" s="11"/>
      <c r="I55" s="11"/>
      <c r="J55" s="38"/>
      <c r="K55" s="38"/>
      <c r="L55" s="38"/>
      <c r="M55" s="44"/>
      <c r="N55" s="52"/>
      <c r="O55" s="10"/>
      <c r="P55" s="10"/>
      <c r="Q55" s="11"/>
    </row>
    <row r="56" spans="1:18" x14ac:dyDescent="0.25">
      <c r="A56" s="8"/>
      <c r="B56" s="12"/>
      <c r="C56" s="59"/>
      <c r="D56" s="43"/>
      <c r="E56" s="43"/>
      <c r="F56" s="11"/>
      <c r="G56" s="11"/>
      <c r="H56" s="11"/>
      <c r="I56" s="11"/>
      <c r="J56" s="38"/>
      <c r="K56" s="38"/>
      <c r="L56" s="38"/>
      <c r="M56" s="44"/>
      <c r="N56" s="52"/>
      <c r="O56" s="10"/>
      <c r="P56" s="10"/>
      <c r="Q56" s="11"/>
    </row>
    <row r="57" spans="1:18" x14ac:dyDescent="0.25">
      <c r="A57" s="8"/>
      <c r="B57" s="12"/>
      <c r="C57" s="59"/>
      <c r="D57" s="43"/>
      <c r="E57" s="43"/>
      <c r="F57" s="11"/>
      <c r="G57" s="11"/>
      <c r="H57" s="11"/>
      <c r="I57" s="11"/>
      <c r="J57" s="38"/>
      <c r="K57" s="38"/>
      <c r="L57" s="38"/>
      <c r="M57" s="44"/>
      <c r="N57" s="52"/>
      <c r="O57" s="10"/>
      <c r="P57" s="10"/>
      <c r="Q57" s="11"/>
    </row>
    <row r="58" spans="1:18" x14ac:dyDescent="0.25">
      <c r="O58" s="3"/>
    </row>
    <row r="59" spans="1:18" x14ac:dyDescent="0.25">
      <c r="O59" s="3"/>
    </row>
    <row r="60" spans="1:18" x14ac:dyDescent="0.25">
      <c r="O60" s="3"/>
    </row>
    <row r="61" spans="1:18" x14ac:dyDescent="0.25">
      <c r="O61" s="3"/>
    </row>
    <row r="62" spans="1:18" x14ac:dyDescent="0.25">
      <c r="O62" s="3"/>
    </row>
    <row r="63" spans="1:18" x14ac:dyDescent="0.25">
      <c r="O63" s="3"/>
    </row>
    <row r="64" spans="1:18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5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tabSelected="1" zoomScaleNormal="100" workbookViewId="0">
      <selection activeCell="A13" sqref="A13:XFD13"/>
    </sheetView>
  </sheetViews>
  <sheetFormatPr defaultRowHeight="21.95" customHeight="1" x14ac:dyDescent="0.25"/>
  <cols>
    <col min="1" max="1" width="7.85546875" customWidth="1"/>
    <col min="2" max="2" width="8" customWidth="1"/>
    <col min="3" max="3" width="13.5703125" style="28" hidden="1" customWidth="1"/>
    <col min="4" max="4" width="51.7109375" style="16" customWidth="1"/>
    <col min="5" max="5" width="11.42578125" customWidth="1"/>
    <col min="6" max="6" width="14" customWidth="1"/>
    <col min="7" max="7" width="10.5703125" customWidth="1"/>
    <col min="8" max="8" width="12" style="26" customWidth="1"/>
    <col min="9" max="9" width="15.42578125" customWidth="1"/>
    <col min="10" max="10" width="25" customWidth="1"/>
    <col min="12" max="12" width="13.7109375" customWidth="1"/>
  </cols>
  <sheetData>
    <row r="1" spans="2:12" ht="15.75" x14ac:dyDescent="0.25">
      <c r="B1" s="39"/>
      <c r="C1" s="68" t="s">
        <v>55</v>
      </c>
      <c r="D1" s="68"/>
      <c r="E1" s="68"/>
      <c r="F1" s="68"/>
      <c r="G1" s="68"/>
      <c r="H1" s="68"/>
      <c r="I1" s="23"/>
    </row>
    <row r="2" spans="2:12" ht="47.25" x14ac:dyDescent="0.25">
      <c r="B2" s="29" t="s">
        <v>0</v>
      </c>
      <c r="C2" s="40" t="s">
        <v>56</v>
      </c>
      <c r="D2" s="30" t="s">
        <v>51</v>
      </c>
      <c r="E2" s="29" t="s">
        <v>62</v>
      </c>
      <c r="F2" s="29" t="s">
        <v>69</v>
      </c>
      <c r="G2" s="29" t="s">
        <v>52</v>
      </c>
      <c r="H2" s="31" t="s">
        <v>53</v>
      </c>
      <c r="I2" s="23"/>
      <c r="L2" s="36"/>
    </row>
    <row r="3" spans="2:12" ht="15.75" x14ac:dyDescent="0.25">
      <c r="B3" s="46">
        <v>1</v>
      </c>
      <c r="C3" s="32">
        <v>30</v>
      </c>
      <c r="D3" s="30" t="str">
        <f>'Цены в магазинах'!B35</f>
        <v>Морковь, кг</v>
      </c>
      <c r="E3" s="33">
        <v>26.64</v>
      </c>
      <c r="F3" s="33">
        <v>24.88</v>
      </c>
      <c r="G3" s="34">
        <f>(F3-E3)/E3</f>
        <v>-6.6066066066066118E-2</v>
      </c>
      <c r="H3" s="33">
        <f>F3-E3</f>
        <v>-1.7600000000000016</v>
      </c>
      <c r="I3" s="45"/>
      <c r="L3" s="37"/>
    </row>
    <row r="4" spans="2:12" ht="15.75" x14ac:dyDescent="0.25">
      <c r="B4" s="46">
        <v>2</v>
      </c>
      <c r="C4" s="32">
        <v>28</v>
      </c>
      <c r="D4" s="30" t="str">
        <f>'Цены в магазинах'!B33</f>
        <v>Капуста белокочанная свежая, кг</v>
      </c>
      <c r="E4" s="33">
        <v>16.21</v>
      </c>
      <c r="F4" s="33">
        <v>15.53</v>
      </c>
      <c r="G4" s="34">
        <f>(F4-E4)/E4</f>
        <v>-4.1949413942011196E-2</v>
      </c>
      <c r="H4" s="33">
        <f>F4-E4</f>
        <v>-0.68000000000000149</v>
      </c>
      <c r="I4" s="23"/>
      <c r="L4" s="37"/>
    </row>
    <row r="5" spans="2:12" ht="15.75" x14ac:dyDescent="0.25">
      <c r="B5" s="46">
        <v>3</v>
      </c>
      <c r="C5" s="32">
        <v>27</v>
      </c>
      <c r="D5" s="30" t="str">
        <f>'Цены в магазинах'!B32</f>
        <v>Картофель, кг</v>
      </c>
      <c r="E5" s="33">
        <v>25.06</v>
      </c>
      <c r="F5" s="33">
        <v>24.08</v>
      </c>
      <c r="G5" s="34">
        <f>(F5-E5)/E5</f>
        <v>-3.9106145251396669E-2</v>
      </c>
      <c r="H5" s="33">
        <f>F5-E5</f>
        <v>-0.98000000000000043</v>
      </c>
      <c r="I5" s="23"/>
      <c r="L5" s="37"/>
    </row>
    <row r="6" spans="2:12" ht="15.75" customHeight="1" x14ac:dyDescent="0.25">
      <c r="B6" s="46">
        <v>4</v>
      </c>
      <c r="C6" s="32">
        <v>23</v>
      </c>
      <c r="D6" s="30" t="str">
        <f>'Цены в магазинах'!B28</f>
        <v>Крупа гречневая-ядрица, кг</v>
      </c>
      <c r="E6" s="33">
        <v>93.3</v>
      </c>
      <c r="F6" s="33">
        <v>91.55</v>
      </c>
      <c r="G6" s="34">
        <f>(F6-E6)/E6</f>
        <v>-1.8756698821007504E-2</v>
      </c>
      <c r="H6" s="33">
        <f>F6-E6</f>
        <v>-1.75</v>
      </c>
      <c r="I6" s="23"/>
      <c r="L6" s="37"/>
    </row>
    <row r="7" spans="2:12" ht="17.25" customHeight="1" x14ac:dyDescent="0.25">
      <c r="B7" s="46">
        <v>5</v>
      </c>
      <c r="C7" s="32">
        <v>5</v>
      </c>
      <c r="D7" s="30" t="str">
        <f>'Цены в магазинах'!B10</f>
        <v>Вода питьевая, 1 л</v>
      </c>
      <c r="E7" s="33">
        <v>36.020000000000003</v>
      </c>
      <c r="F7" s="33">
        <v>35.4</v>
      </c>
      <c r="G7" s="34">
        <f>(F7-E7)/E7</f>
        <v>-1.7212659633537047E-2</v>
      </c>
      <c r="H7" s="33">
        <f>F7-E7</f>
        <v>-0.62000000000000455</v>
      </c>
      <c r="I7" s="23"/>
      <c r="L7" s="37"/>
    </row>
    <row r="8" spans="2:12" ht="15" customHeight="1" x14ac:dyDescent="0.25">
      <c r="B8" s="46">
        <v>6</v>
      </c>
      <c r="C8" s="32">
        <v>29</v>
      </c>
      <c r="D8" s="30" t="str">
        <f>'Цены в магазинах'!B34</f>
        <v>Лук репчатый, кг</v>
      </c>
      <c r="E8" s="33">
        <v>25.03</v>
      </c>
      <c r="F8" s="33">
        <v>24.64</v>
      </c>
      <c r="G8" s="34">
        <f>(F8-E8)/E8</f>
        <v>-1.5581302437075532E-2</v>
      </c>
      <c r="H8" s="33">
        <f>F8-E8</f>
        <v>-0.39000000000000057</v>
      </c>
      <c r="I8" s="23"/>
      <c r="L8" s="37"/>
    </row>
    <row r="9" spans="2:12" ht="15.75" x14ac:dyDescent="0.25">
      <c r="B9" s="46">
        <v>7</v>
      </c>
      <c r="C9" s="32">
        <v>3</v>
      </c>
      <c r="D9" s="30" t="str">
        <f>'Цены в магазинах'!B8</f>
        <v>Консервы мясные, кг</v>
      </c>
      <c r="E9" s="33">
        <v>365.2</v>
      </c>
      <c r="F9" s="33">
        <v>360.29</v>
      </c>
      <c r="G9" s="34">
        <f>(F9-E9)/E9</f>
        <v>-1.3444687842278117E-2</v>
      </c>
      <c r="H9" s="33">
        <f>F9-E9</f>
        <v>-4.9099999999999682</v>
      </c>
      <c r="I9" s="23"/>
      <c r="L9" s="37"/>
    </row>
    <row r="10" spans="2:12" ht="15.75" x14ac:dyDescent="0.25">
      <c r="B10" s="46">
        <v>8</v>
      </c>
      <c r="C10" s="32">
        <v>13</v>
      </c>
      <c r="D10" s="30" t="str">
        <f>'Цены в магазинах'!B18</f>
        <v>Молоко питьевое, м.д.ж. 2,5%, л</v>
      </c>
      <c r="E10" s="33">
        <v>58.87</v>
      </c>
      <c r="F10" s="33">
        <v>58.08</v>
      </c>
      <c r="G10" s="34">
        <f>(F10-E10)/E10</f>
        <v>-1.34193986750467E-2</v>
      </c>
      <c r="H10" s="33">
        <f>F10-E10</f>
        <v>-0.78999999999999915</v>
      </c>
      <c r="I10" s="23"/>
    </row>
    <row r="11" spans="2:12" ht="15.75" x14ac:dyDescent="0.25">
      <c r="B11" s="46">
        <v>9</v>
      </c>
      <c r="C11" s="32">
        <v>11</v>
      </c>
      <c r="D11" s="30" t="str">
        <f>'Цены в магазинах'!B16</f>
        <v>Масло сливочное, м.д.ж. 82,5%, кг</v>
      </c>
      <c r="E11" s="33">
        <v>621.44000000000005</v>
      </c>
      <c r="F11" s="33">
        <v>613.45000000000005</v>
      </c>
      <c r="G11" s="34">
        <f>(F11-E11)/E11</f>
        <v>-1.2857234809474781E-2</v>
      </c>
      <c r="H11" s="33">
        <f>F11-E11</f>
        <v>-7.9900000000000091</v>
      </c>
      <c r="I11" s="23"/>
      <c r="L11" s="37"/>
    </row>
    <row r="12" spans="2:12" ht="15.75" x14ac:dyDescent="0.25">
      <c r="B12" s="46">
        <v>10</v>
      </c>
      <c r="C12" s="32">
        <v>9</v>
      </c>
      <c r="D12" s="61" t="str">
        <f>'Цены в магазинах'!B14</f>
        <v>Куры (кроме окорочков), кг</v>
      </c>
      <c r="E12" s="33">
        <v>171.21</v>
      </c>
      <c r="F12" s="33">
        <v>169.99</v>
      </c>
      <c r="G12" s="34">
        <f>(F12-E12)/E12</f>
        <v>-7.1257520004672555E-3</v>
      </c>
      <c r="H12" s="33">
        <f>F12-E12</f>
        <v>-1.2199999999999989</v>
      </c>
      <c r="I12" s="23"/>
      <c r="L12" s="37"/>
    </row>
    <row r="13" spans="2:12" ht="16.5" customHeight="1" x14ac:dyDescent="0.25">
      <c r="B13" s="46">
        <v>11</v>
      </c>
      <c r="C13" s="32">
        <v>15</v>
      </c>
      <c r="D13" s="51" t="str">
        <f>'Цены в магазинах'!B20</f>
        <v>Сахар-песок, кг</v>
      </c>
      <c r="E13" s="33">
        <v>68.06</v>
      </c>
      <c r="F13" s="33">
        <v>67.59</v>
      </c>
      <c r="G13" s="34">
        <f>(F13-E13)/E13</f>
        <v>-6.9056714663532012E-3</v>
      </c>
      <c r="H13" s="33">
        <f>F13-E13</f>
        <v>-0.46999999999999886</v>
      </c>
      <c r="I13" s="23"/>
      <c r="L13" s="37"/>
    </row>
    <row r="14" spans="2:12" ht="15.75" customHeight="1" x14ac:dyDescent="0.25">
      <c r="B14" s="46">
        <v>12</v>
      </c>
      <c r="C14" s="32">
        <v>19</v>
      </c>
      <c r="D14" s="30" t="str">
        <f>'Цены в магазинах'!B24</f>
        <v>Хлеб ржаной, ржано-пшеничный, кг</v>
      </c>
      <c r="E14" s="33">
        <v>56.47</v>
      </c>
      <c r="F14" s="33">
        <v>56.09</v>
      </c>
      <c r="G14" s="34">
        <f>(F14-E14)/E14</f>
        <v>-6.7292367628828667E-3</v>
      </c>
      <c r="H14" s="33">
        <f>F14-E14</f>
        <v>-0.37999999999999545</v>
      </c>
      <c r="I14" s="23"/>
      <c r="L14" s="37"/>
    </row>
    <row r="15" spans="2:12" ht="18.75" customHeight="1" x14ac:dyDescent="0.25">
      <c r="B15" s="46">
        <v>13</v>
      </c>
      <c r="C15" s="32">
        <v>12</v>
      </c>
      <c r="D15" s="30" t="str">
        <f>'Цены в магазинах'!B17</f>
        <v>Масло подсолнечное рафинированное, кг</v>
      </c>
      <c r="E15" s="33">
        <v>120.42</v>
      </c>
      <c r="F15" s="33">
        <v>119.96</v>
      </c>
      <c r="G15" s="34">
        <f>(F15-E15)/E15</f>
        <v>-3.8199634612191328E-3</v>
      </c>
      <c r="H15" s="33">
        <f>F15-E15</f>
        <v>-0.46000000000000796</v>
      </c>
      <c r="I15" s="23"/>
      <c r="L15" s="37"/>
    </row>
    <row r="16" spans="2:12" ht="16.5" customHeight="1" x14ac:dyDescent="0.25">
      <c r="B16" s="46">
        <v>14</v>
      </c>
      <c r="C16" s="32">
        <v>25</v>
      </c>
      <c r="D16" s="51" t="str">
        <f>'Цены в магазинах'!B30</f>
        <v>Печенье, кг</v>
      </c>
      <c r="E16" s="33">
        <v>154.32</v>
      </c>
      <c r="F16" s="33">
        <v>153.75</v>
      </c>
      <c r="G16" s="34">
        <f>(F16-E16)/E16</f>
        <v>-3.6936236391912469E-3</v>
      </c>
      <c r="H16" s="33">
        <f>F16-E16</f>
        <v>-0.56999999999999318</v>
      </c>
      <c r="I16" s="23"/>
      <c r="L16" s="37"/>
    </row>
    <row r="17" spans="2:12" ht="15.75" x14ac:dyDescent="0.25">
      <c r="B17" s="46">
        <v>15</v>
      </c>
      <c r="C17" s="32">
        <v>17</v>
      </c>
      <c r="D17" s="30" t="s">
        <v>63</v>
      </c>
      <c r="E17" s="33">
        <v>460.25</v>
      </c>
      <c r="F17" s="33">
        <v>458.6</v>
      </c>
      <c r="G17" s="34">
        <f>(F17-E17)/E17</f>
        <v>-3.5850081477457408E-3</v>
      </c>
      <c r="H17" s="33">
        <f>F17-E17</f>
        <v>-1.6499999999999773</v>
      </c>
      <c r="I17" s="23"/>
      <c r="L17" s="37"/>
    </row>
    <row r="18" spans="2:12" ht="15.75" x14ac:dyDescent="0.25">
      <c r="B18" s="46">
        <v>16</v>
      </c>
      <c r="C18" s="32">
        <v>14</v>
      </c>
      <c r="D18" s="30" t="str">
        <f>'Цены в магазинах'!B19</f>
        <v>Яйца куриные, 10 шт.</v>
      </c>
      <c r="E18" s="33">
        <v>70.31</v>
      </c>
      <c r="F18" s="33">
        <v>70.180000000000007</v>
      </c>
      <c r="G18" s="34">
        <f>(F18-E18)/E18</f>
        <v>-1.848954629497873E-3</v>
      </c>
      <c r="H18" s="33">
        <f>F18-E18</f>
        <v>-0.12999999999999545</v>
      </c>
      <c r="I18" s="23"/>
      <c r="L18" s="37"/>
    </row>
    <row r="19" spans="2:12" ht="17.25" customHeight="1" x14ac:dyDescent="0.25">
      <c r="B19" s="46">
        <v>17</v>
      </c>
      <c r="C19" s="32">
        <v>10</v>
      </c>
      <c r="D19" s="30" t="str">
        <f>'Цены в магазинах'!B15</f>
        <v>Рыба мороженая неразделанная, кг</v>
      </c>
      <c r="E19" s="33">
        <v>131.1</v>
      </c>
      <c r="F19" s="33">
        <v>130.88999999999999</v>
      </c>
      <c r="G19" s="34">
        <f>(F19-E19)/E19</f>
        <v>-1.6018306636156215E-3</v>
      </c>
      <c r="H19" s="33">
        <f>F19-E19</f>
        <v>-0.21000000000000796</v>
      </c>
      <c r="I19" s="23"/>
      <c r="L19" s="37"/>
    </row>
    <row r="20" spans="2:12" ht="17.25" customHeight="1" x14ac:dyDescent="0.25">
      <c r="B20" s="46">
        <v>18</v>
      </c>
      <c r="C20" s="32">
        <v>7</v>
      </c>
      <c r="D20" s="30" t="str">
        <f>'Цены в магазинах'!B12</f>
        <v>Говядина (кроме бескостного мяса), кг</v>
      </c>
      <c r="E20" s="33">
        <v>546.97</v>
      </c>
      <c r="F20" s="33">
        <v>546.97</v>
      </c>
      <c r="G20" s="34">
        <f>(F20-E20)/E20</f>
        <v>0</v>
      </c>
      <c r="H20" s="33">
        <f>F20-E20</f>
        <v>0</v>
      </c>
      <c r="I20" s="23"/>
      <c r="L20" s="37"/>
    </row>
    <row r="21" spans="2:12" ht="18.75" customHeight="1" x14ac:dyDescent="0.25">
      <c r="B21" s="46">
        <v>19</v>
      </c>
      <c r="C21" s="32">
        <v>6</v>
      </c>
      <c r="D21" s="30" t="str">
        <f>'Цены в магазинах'!B11</f>
        <v>Вода питьевая, 5 л</v>
      </c>
      <c r="E21" s="33">
        <v>66.239999999999995</v>
      </c>
      <c r="F21" s="33">
        <v>66.290000000000006</v>
      </c>
      <c r="G21" s="34">
        <f>(F21-E21)/E21</f>
        <v>7.5483091787456786E-4</v>
      </c>
      <c r="H21" s="33">
        <f>F21-E21</f>
        <v>5.0000000000011369E-2</v>
      </c>
      <c r="I21" s="23"/>
      <c r="L21" s="37"/>
    </row>
    <row r="22" spans="2:12" ht="17.25" customHeight="1" x14ac:dyDescent="0.25">
      <c r="B22" s="46">
        <v>20</v>
      </c>
      <c r="C22" s="32">
        <v>1</v>
      </c>
      <c r="D22" s="30" t="str">
        <f>'Цены в магазинах'!B6</f>
        <v>Молоко сгущенное с сахаром, кг</v>
      </c>
      <c r="E22" s="33">
        <v>222.45</v>
      </c>
      <c r="F22" s="33">
        <v>222.63</v>
      </c>
      <c r="G22" s="34">
        <f>(F22-E22)/E22</f>
        <v>8.0917060013489253E-4</v>
      </c>
      <c r="H22" s="33">
        <f>F22-E22</f>
        <v>0.18000000000000682</v>
      </c>
      <c r="I22" s="23"/>
      <c r="L22" s="37"/>
    </row>
    <row r="23" spans="2:12" ht="15.75" x14ac:dyDescent="0.25">
      <c r="B23" s="46">
        <v>21</v>
      </c>
      <c r="C23" s="32">
        <v>20</v>
      </c>
      <c r="D23" s="30" t="str">
        <f>'Цены в магазинах'!B25</f>
        <v>Хлеб и булочные изделия из пшеничной муки, кг</v>
      </c>
      <c r="E23" s="33">
        <v>68.11</v>
      </c>
      <c r="F23" s="33">
        <v>68.180000000000007</v>
      </c>
      <c r="G23" s="34">
        <f>(F23-E23)/E23</f>
        <v>1.0277492291881866E-3</v>
      </c>
      <c r="H23" s="33">
        <f>F23-E23</f>
        <v>7.000000000000739E-2</v>
      </c>
      <c r="I23" s="23"/>
      <c r="L23" s="37"/>
    </row>
    <row r="24" spans="2:12" ht="18.75" customHeight="1" x14ac:dyDescent="0.25">
      <c r="B24" s="46">
        <v>22</v>
      </c>
      <c r="C24" s="32">
        <v>2</v>
      </c>
      <c r="D24" s="51" t="str">
        <f>'Цены в магазинах'!B7</f>
        <v>Колбаса сырокопченая, кг</v>
      </c>
      <c r="E24" s="33">
        <v>644.29999999999995</v>
      </c>
      <c r="F24" s="33">
        <v>645.12</v>
      </c>
      <c r="G24" s="34">
        <f>(F24-E24)/E24</f>
        <v>1.2726990532361479E-3</v>
      </c>
      <c r="H24" s="33">
        <f>F24-E24</f>
        <v>0.82000000000005002</v>
      </c>
      <c r="I24" s="23"/>
      <c r="L24" s="37"/>
    </row>
    <row r="25" spans="2:12" ht="15.75" customHeight="1" x14ac:dyDescent="0.25">
      <c r="B25" s="46">
        <v>23</v>
      </c>
      <c r="C25" s="32">
        <v>18</v>
      </c>
      <c r="D25" s="30" t="str">
        <f>'Цены в магазинах'!B23</f>
        <v>Мука пшеничная, кг</v>
      </c>
      <c r="E25" s="33">
        <v>41.49</v>
      </c>
      <c r="F25" s="33">
        <v>41.55</v>
      </c>
      <c r="G25" s="34">
        <f>(F25-E25)/E25</f>
        <v>1.4461315979752993E-3</v>
      </c>
      <c r="H25" s="33">
        <f>F25-E25</f>
        <v>5.9999999999995168E-2</v>
      </c>
      <c r="I25" s="23"/>
      <c r="L25" s="37"/>
    </row>
    <row r="26" spans="2:12" ht="15.75" x14ac:dyDescent="0.25">
      <c r="B26" s="46">
        <v>24</v>
      </c>
      <c r="C26" s="32">
        <v>4</v>
      </c>
      <c r="D26" s="30" t="s">
        <v>58</v>
      </c>
      <c r="E26" s="33">
        <v>224.9</v>
      </c>
      <c r="F26" s="33">
        <v>226.57</v>
      </c>
      <c r="G26" s="34">
        <f>(F26-E26)/E26</f>
        <v>7.4255224544241324E-3</v>
      </c>
      <c r="H26" s="33">
        <f>F26-E26</f>
        <v>1.6699999999999875</v>
      </c>
      <c r="I26" s="23"/>
      <c r="L26" s="37"/>
    </row>
    <row r="27" spans="2:12" ht="15.75" x14ac:dyDescent="0.25">
      <c r="B27" s="46">
        <v>25</v>
      </c>
      <c r="C27" s="32">
        <v>31</v>
      </c>
      <c r="D27" s="30" t="str">
        <f>'Цены в магазинах'!B36</f>
        <v>Яблоки, кг</v>
      </c>
      <c r="E27" s="33">
        <v>71.72</v>
      </c>
      <c r="F27" s="33">
        <v>72.42</v>
      </c>
      <c r="G27" s="34">
        <f>(F27-E27)/E27</f>
        <v>9.7601784718349526E-3</v>
      </c>
      <c r="H27" s="33">
        <f>F27-E27</f>
        <v>0.70000000000000284</v>
      </c>
      <c r="I27" s="23"/>
      <c r="L27" s="37"/>
    </row>
    <row r="28" spans="2:12" ht="15" customHeight="1" x14ac:dyDescent="0.25">
      <c r="B28" s="46">
        <v>26</v>
      </c>
      <c r="C28" s="32">
        <v>21</v>
      </c>
      <c r="D28" s="30" t="str">
        <f>'Цены в магазинах'!B26</f>
        <v>Рис шлифованный, кг</v>
      </c>
      <c r="E28" s="33">
        <v>79.739999999999995</v>
      </c>
      <c r="F28" s="33">
        <v>80.680000000000007</v>
      </c>
      <c r="G28" s="34">
        <f>(F28-E28)/E28</f>
        <v>1.1788312014045798E-2</v>
      </c>
      <c r="H28" s="33">
        <f>F28-E28</f>
        <v>0.94000000000001194</v>
      </c>
      <c r="I28" s="23"/>
      <c r="L28" s="37"/>
    </row>
    <row r="29" spans="2:12" ht="15" customHeight="1" x14ac:dyDescent="0.25">
      <c r="B29" s="46">
        <v>27</v>
      </c>
      <c r="C29" s="32">
        <v>22</v>
      </c>
      <c r="D29" s="30" t="str">
        <f>'Цены в магазинах'!B27</f>
        <v>Пшено, кг</v>
      </c>
      <c r="E29" s="33">
        <v>40.56</v>
      </c>
      <c r="F29" s="33">
        <v>41.27</v>
      </c>
      <c r="G29" s="34">
        <f>(F29-E29)/E29</f>
        <v>1.7504930966469448E-2</v>
      </c>
      <c r="H29" s="33">
        <f>F29-E29</f>
        <v>0.71000000000000085</v>
      </c>
      <c r="I29" s="23"/>
      <c r="L29" s="37"/>
    </row>
    <row r="30" spans="2:12" ht="15.75" x14ac:dyDescent="0.25">
      <c r="B30" s="46">
        <v>28</v>
      </c>
      <c r="C30" s="32">
        <v>16</v>
      </c>
      <c r="D30" s="30" t="str">
        <f>'Цены в магазинах'!B21</f>
        <v>Соль поваренная пищевая, кг</v>
      </c>
      <c r="E30" s="33">
        <v>13.98</v>
      </c>
      <c r="F30" s="33">
        <v>14.26</v>
      </c>
      <c r="G30" s="34">
        <f>(F30-E30)/E30</f>
        <v>2.002861230329037E-2</v>
      </c>
      <c r="H30" s="33">
        <f>F30-E30</f>
        <v>0.27999999999999936</v>
      </c>
      <c r="I30" s="23"/>
      <c r="L30" s="37"/>
    </row>
    <row r="31" spans="2:12" ht="14.25" customHeight="1" x14ac:dyDescent="0.25">
      <c r="B31" s="46">
        <v>29</v>
      </c>
      <c r="C31" s="32">
        <v>26</v>
      </c>
      <c r="D31" s="30" t="s">
        <v>57</v>
      </c>
      <c r="E31" s="33">
        <v>57.24</v>
      </c>
      <c r="F31" s="33">
        <v>58.82</v>
      </c>
      <c r="G31" s="34">
        <f>(F31-E31)/E31</f>
        <v>2.7603074772886062E-2</v>
      </c>
      <c r="H31" s="33">
        <f>F31-E31</f>
        <v>1.5799999999999983</v>
      </c>
      <c r="I31" s="23"/>
      <c r="L31" s="37"/>
    </row>
    <row r="32" spans="2:12" ht="15.75" x14ac:dyDescent="0.25">
      <c r="B32" s="46">
        <v>30</v>
      </c>
      <c r="C32" s="32">
        <v>8</v>
      </c>
      <c r="D32" s="30" t="str">
        <f>'Цены в магазинах'!B13</f>
        <v>Свинина (кроме бескостного мяса), кг</v>
      </c>
      <c r="E32" s="33">
        <v>201.15</v>
      </c>
      <c r="F32" s="33">
        <v>206.77</v>
      </c>
      <c r="G32" s="34">
        <f>(F32-E32)/E32</f>
        <v>2.7939348744717894E-2</v>
      </c>
      <c r="H32" s="33">
        <f>F32-E32</f>
        <v>5.6200000000000045</v>
      </c>
      <c r="I32" s="23"/>
      <c r="L32" s="37"/>
    </row>
    <row r="33" spans="2:12" ht="15.75" x14ac:dyDescent="0.25">
      <c r="B33" s="46">
        <v>31</v>
      </c>
      <c r="C33" s="32">
        <v>24</v>
      </c>
      <c r="D33" s="30" t="str">
        <f>'Цены в магазинах'!B29</f>
        <v>Крупы овсяная (или перловая), кг</v>
      </c>
      <c r="E33" s="33">
        <v>46.87</v>
      </c>
      <c r="F33" s="33">
        <v>48.41</v>
      </c>
      <c r="G33" s="34">
        <f>(F33-E33)/E33</f>
        <v>3.2856838062726677E-2</v>
      </c>
      <c r="H33" s="33">
        <f>F33-E33</f>
        <v>1.5399999999999991</v>
      </c>
      <c r="I33" s="23"/>
      <c r="L33" s="37"/>
    </row>
    <row r="34" spans="2:12" ht="15" x14ac:dyDescent="0.25">
      <c r="B34" s="23"/>
      <c r="C34" s="27"/>
      <c r="D34" s="24"/>
      <c r="E34" s="23"/>
      <c r="F34" s="23"/>
      <c r="G34" s="23"/>
      <c r="H34" s="25"/>
      <c r="I34" s="23"/>
    </row>
  </sheetData>
  <autoFilter ref="B2:H33">
    <sortState ref="B3:H33">
      <sortCondition ref="G2:G33"/>
    </sortState>
  </autoFilter>
  <sortState ref="C3:H33">
    <sortCondition ref="C3"/>
  </sortState>
  <mergeCells count="1">
    <mergeCell ref="C1:H1"/>
  </mergeCells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2022-11-14T12:52:31Z</cp:lastPrinted>
  <dcterms:created xsi:type="dcterms:W3CDTF">2019-01-14T08:09:07Z</dcterms:created>
  <dcterms:modified xsi:type="dcterms:W3CDTF">2022-11-16T13:25:44Z</dcterms:modified>
</cp:coreProperties>
</file>