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23-2025гг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<sst xmlns="http://schemas.openxmlformats.org/spreadsheetml/2006/main" count="95" uniqueCount="90">
  <si>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#Н/Д</t>
  </si>
  <si>
    <t xml:space="preserve">      НАЛОГОВЫЕ И НЕНАЛОГОВЫЕ ДОХОДЫ</t>
  </si>
  <si>
    <t xml:space="preserve">        НАЛОГИ НА ПРИБЫЛЬ, ДОХОДЫ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</si>
  <si>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</si>
  <si>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</si>
  <si>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НАЛОГИ НА ИМУЩЕСТВО</t>
  </si>
  <si>
    <t xml:space="preserve">        НАЛОГИ, СБОРЫ И РЕГУЛЯРНЫЕ ПЛАТЕЖИ ЗА ПОЛЬЗОВАНИЕ ПРИРОДНЫМИ РЕСУРСАМИ</t>
  </si>
  <si>
    <t xml:space="preserve">        ГОСУДАРСТВЕННАЯ ПОШЛИНА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</si>
  <si>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</si>
  <si>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ПЛАТЕЖИ ПРИ ПОЛЬЗОВАНИИ ПРИРОДНЫМИ РЕСУРСАМИ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</si>
  <si>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</si>
  <si>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</si>
  <si>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БЕЗВОЗМЕЗДНЫЕ ПОСТУПЛЕНИЯ</t>
  </si>
  <si>
    <t xml:space="preserve">          Иные межбюджетные трансферты</t>
  </si>
  <si>
    <t>Наименование доходов</t>
  </si>
  <si>
    <t>ВСЕГО ДОХОДОВ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</si>
  <si>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</si>
  <si>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</si>
  <si>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     БЕЗВОЗМЕЗДНЫЕ ПОСТУПЛЕНИЯ ОТ ДРУГИХ БЮДЖЕТОВ БЮДЖЕТНОЙ СИСТЕМЫ РОССИЙСКОЙ ФЕДЕРАЦИИ</t>
  </si>
  <si>
    <t>НАЛОГОВЫЕ ДОХОДЫ</t>
  </si>
  <si>
    <t>НЕНАЛОГОВЫЕ ДОХОДЫ</t>
  </si>
  <si>
    <t xml:space="preserve">        ДОХОДЫ ОТ ОКАЗАНИЯ ПЛАТНЫХ УСЛУГ (РАБОТ) И КОМПЕНСАЦИИ ЗАТРАТ ГОСУДАРСТВА</t>
  </si>
  <si>
    <t xml:space="preserve">Код бюджетной классификации </t>
  </si>
  <si>
    <t>10000000000000000</t>
  </si>
  <si>
    <t>10100000000000000</t>
  </si>
  <si>
    <t>10102000010000110</t>
  </si>
  <si>
    <t>Налог на доходы физических лиц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</si>
  <si>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</si>
  <si>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</si>
  <si>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</si>
  <si>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</si>
  <si>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</si>
  <si>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</si>
  <si>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</si>
  <si>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</si>
  <si>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</si>
  <si>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10604000020000110</t>
  </si>
  <si>
    <t>Транспортный налог</t>
  </si>
  <si>
    <t>10700000000000000</t>
  </si>
  <si>
    <t>10701000010000110</t>
  </si>
  <si>
    <t>Налог на добычу полезных ископаемых</t>
  </si>
  <si>
    <t>10800000000000000</t>
  </si>
  <si>
    <t>11100000000000000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</si>
  <si>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</si>
  <si>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</si>
  <si>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</si>
  <si>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</si>
  <si>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</si>
  <si>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>Платежи от государственных и муниципальных унитарных предприятий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</si>
  <si>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</si>
  <si>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</si>
  <si>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</si>
  <si>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11201000010000120</t>
  </si>
  <si>
    <t>Плата за негативное воздействие на окружающую среду</t>
  </si>
  <si>
    <t>11300000000000000</t>
  </si>
  <si>
    <t>11400000000000000</t>
  </si>
  <si>
    <t>11600000000000000</t>
  </si>
  <si>
    <t>20000000000000000</t>
  </si>
  <si>
    <t>20200000000000000</t>
  </si>
  <si>
    <t xml:space="preserve">          Дотации бюджетам бюджетной системы Российской Федерации</t>
  </si>
  <si>
    <t>Дотации на выравнивание бюджетной обеспеченности</t>
  </si>
  <si>
    <t xml:space="preserve">ПРОГНОЗИРУЕМЫЕ ОБЪЕМЫ </t>
  </si>
  <si>
    <t>Сумма</t>
  </si>
  <si>
    <t>20210000000000151</t>
  </si>
  <si>
    <t>20215001000000151</t>
  </si>
  <si>
    <t>20220000000000151</t>
  </si>
  <si>
    <t>20230000000000151</t>
  </si>
  <si>
    <t>20240000000000151</t>
  </si>
  <si>
    <t xml:space="preserve">          Субвенции бюджетам бюджетной системы Российской Федерации</t>
  </si>
  <si>
    <t>10501000010000110</t>
  </si>
  <si>
    <t>Налог, взимаемый в связи с применением упрощенной системы налогообложения</t>
  </si>
  <si>
    <t>2023 год</t>
  </si>
  <si>
    <t>2024 год</t>
  </si>
  <si>
    <t>2025 год</t>
  </si>
  <si>
    <t>10606000000000110</t>
  </si>
  <si>
    <t>Земельный налог</t>
  </si>
  <si>
    <t>10601000000000110</t>
  </si>
  <si>
    <t>Налог на имущество физических лиц</t>
  </si>
  <si>
    <t>Чувашской Республики на 2023 год и</t>
  </si>
  <si>
    <t>плановый период 2024 и 2025 годов"</t>
  </si>
  <si>
    <t>от  __.___.2022 г.  № С-___</t>
  </si>
  <si>
    <t>(тыс.рублей)</t>
  </si>
  <si>
    <t xml:space="preserve">11700000000000000 </t>
  </si>
  <si>
    <t>ПРОЧИЕ НЕНАЛОГОВЫЕ ДОХОДЫ</t>
  </si>
  <si>
    <t xml:space="preserve">         Субсидии бюджетам бюджетной системы Российской Федерации (межбюджетные субсидии)</t>
  </si>
  <si>
    <t>Приложение 1</t>
  </si>
  <si>
    <t>к решению Собрания</t>
  </si>
  <si>
    <t>"О бюджете Моргаушского муниципального округа</t>
  </si>
  <si>
    <t xml:space="preserve">поступлений доходов в бюджет Моргаушского муниципального округа Чувашской Республики на 2023 год и плановый период 2024 и 2025 годов  </t>
  </si>
  <si>
    <t>депутатов Моргаушского муниципального округа Чувашской Республики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</si>
</sst>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0"/>
    <numFmt numFmtId="181" formatCode="#,##0.0"/>
  </numFmts>
  <fonts count="77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7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21" borderId="0">
      <alignment/>
      <protection/>
    </xf>
    <xf numFmtId="0" fontId="47" fillId="21" borderId="0">
      <alignment vertical="center"/>
      <protection/>
    </xf>
    <xf numFmtId="0" fontId="48" fillId="0" borderId="0">
      <alignment horizontal="center"/>
      <protection/>
    </xf>
    <xf numFmtId="0" fontId="49" fillId="0" borderId="0">
      <alignment horizontal="center" vertical="center"/>
      <protection/>
    </xf>
    <xf numFmtId="0" fontId="46" fillId="0" borderId="0">
      <alignment horizontal="right" wrapText="1"/>
      <protection/>
    </xf>
    <xf numFmtId="0" fontId="50" fillId="0" borderId="0">
      <alignment horizontal="center" vertical="center" wrapText="1"/>
      <protection/>
    </xf>
    <xf numFmtId="0" fontId="46" fillId="0" borderId="0">
      <alignment horizontal="left" wrapText="1"/>
      <protection/>
    </xf>
    <xf numFmtId="0" fontId="47" fillId="0" borderId="0">
      <alignment vertical="center"/>
      <protection/>
    </xf>
    <xf numFmtId="0" fontId="46" fillId="21" borderId="1">
      <alignment/>
      <protection/>
    </xf>
    <xf numFmtId="0" fontId="47" fillId="0" borderId="0">
      <alignment horizontal="center" vertical="center"/>
      <protection/>
    </xf>
    <xf numFmtId="0" fontId="46" fillId="0" borderId="2">
      <alignment horizontal="center" vertical="center" wrapText="1"/>
      <protection/>
    </xf>
    <xf numFmtId="0" fontId="47" fillId="0" borderId="0">
      <alignment horizontal="center" vertical="center"/>
      <protection/>
    </xf>
    <xf numFmtId="0" fontId="46" fillId="21" borderId="3">
      <alignment/>
      <protection/>
    </xf>
    <xf numFmtId="0" fontId="47" fillId="0" borderId="0">
      <alignment vertical="center" wrapText="1"/>
      <protection/>
    </xf>
    <xf numFmtId="49" fontId="46" fillId="0" borderId="2">
      <alignment vertical="top" wrapText="1"/>
      <protection/>
    </xf>
    <xf numFmtId="0" fontId="51" fillId="0" borderId="0">
      <alignment vertical="center"/>
      <protection/>
    </xf>
    <xf numFmtId="0" fontId="46" fillId="21" borderId="4">
      <alignment/>
      <protection/>
    </xf>
    <xf numFmtId="0" fontId="52" fillId="0" borderId="0">
      <alignment vertical="center" wrapText="1"/>
      <protection/>
    </xf>
    <xf numFmtId="49" fontId="46" fillId="0" borderId="5">
      <alignment horizontal="center" vertical="top" shrinkToFit="1"/>
      <protection/>
    </xf>
    <xf numFmtId="0" fontId="53" fillId="0" borderId="4">
      <alignment horizontal="right"/>
      <protection/>
    </xf>
    <xf numFmtId="0" fontId="51" fillId="0" borderId="1">
      <alignment vertical="center"/>
      <protection/>
    </xf>
    <xf numFmtId="49" fontId="46" fillId="0" borderId="3">
      <alignment horizontal="center" vertical="top" shrinkToFit="1"/>
      <protection/>
    </xf>
    <xf numFmtId="0" fontId="46" fillId="0" borderId="0">
      <alignment/>
      <protection/>
    </xf>
    <xf numFmtId="0" fontId="51" fillId="0" borderId="2">
      <alignment horizontal="center" vertical="center" wrapText="1"/>
      <protection/>
    </xf>
    <xf numFmtId="49" fontId="46" fillId="0" borderId="6">
      <alignment horizontal="center" vertical="top" shrinkToFit="1"/>
      <protection/>
    </xf>
    <xf numFmtId="0" fontId="46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49" fontId="46" fillId="0" borderId="2">
      <alignment horizontal="center" vertical="top" shrinkToFit="1"/>
      <protection/>
    </xf>
    <xf numFmtId="49" fontId="46" fillId="0" borderId="5">
      <alignment horizontal="center" vertical="top" shrinkToFit="1"/>
      <protection/>
    </xf>
    <xf numFmtId="0" fontId="47" fillId="21" borderId="3">
      <alignment vertical="center"/>
      <protection/>
    </xf>
    <xf numFmtId="4" fontId="46" fillId="0" borderId="2">
      <alignment horizontal="right" vertical="top" shrinkToFit="1"/>
      <protection/>
    </xf>
    <xf numFmtId="49" fontId="46" fillId="0" borderId="3">
      <alignment horizontal="center" vertical="top" shrinkToFit="1"/>
      <protection/>
    </xf>
    <xf numFmtId="49" fontId="54" fillId="0" borderId="7">
      <alignment vertical="center" wrapText="1"/>
      <protection/>
    </xf>
    <xf numFmtId="0" fontId="46" fillId="21" borderId="4">
      <alignment/>
      <protection/>
    </xf>
    <xf numFmtId="49" fontId="46" fillId="0" borderId="6">
      <alignment horizontal="center" vertical="top" shrinkToFit="1"/>
      <protection/>
    </xf>
    <xf numFmtId="0" fontId="47" fillId="21" borderId="4">
      <alignment vertical="center"/>
      <protection/>
    </xf>
    <xf numFmtId="0" fontId="46" fillId="21" borderId="4">
      <alignment shrinkToFit="1"/>
      <protection/>
    </xf>
    <xf numFmtId="49" fontId="46" fillId="0" borderId="2">
      <alignment horizontal="center" vertical="top" shrinkToFit="1"/>
      <protection/>
    </xf>
    <xf numFmtId="49" fontId="55" fillId="0" borderId="8">
      <alignment horizontal="left" vertical="center" wrapText="1" indent="1"/>
      <protection/>
    </xf>
    <xf numFmtId="0" fontId="53" fillId="0" borderId="4">
      <alignment horizontal="right"/>
      <protection/>
    </xf>
    <xf numFmtId="4" fontId="46" fillId="0" borderId="2">
      <alignment horizontal="right" vertical="top" shrinkToFit="1"/>
      <protection/>
    </xf>
    <xf numFmtId="0" fontId="47" fillId="21" borderId="9">
      <alignment vertical="center"/>
      <protection/>
    </xf>
    <xf numFmtId="4" fontId="53" fillId="22" borderId="4">
      <alignment horizontal="right" vertical="top" shrinkToFit="1"/>
      <protection/>
    </xf>
    <xf numFmtId="4" fontId="53" fillId="22" borderId="4">
      <alignment horizontal="right" vertical="top" shrinkToFit="1"/>
      <protection/>
    </xf>
    <xf numFmtId="0" fontId="54" fillId="0" borderId="0">
      <alignment horizontal="left" vertical="center" wrapText="1"/>
      <protection/>
    </xf>
    <xf numFmtId="4" fontId="53" fillId="23" borderId="4">
      <alignment horizontal="right" vertical="top" shrinkToFit="1"/>
      <protection/>
    </xf>
    <xf numFmtId="4" fontId="53" fillId="23" borderId="4">
      <alignment horizontal="right" vertical="top" shrinkToFit="1"/>
      <protection/>
    </xf>
    <xf numFmtId="0" fontId="49" fillId="0" borderId="0">
      <alignment vertical="center"/>
      <protection/>
    </xf>
    <xf numFmtId="0" fontId="46" fillId="0" borderId="0">
      <alignment/>
      <protection/>
    </xf>
    <xf numFmtId="0" fontId="53" fillId="0" borderId="2">
      <alignment vertical="top" wrapText="1"/>
      <protection/>
    </xf>
    <xf numFmtId="0" fontId="47" fillId="0" borderId="1">
      <alignment horizontal="left" vertical="center" wrapText="1"/>
      <protection/>
    </xf>
    <xf numFmtId="4" fontId="53" fillId="22" borderId="2">
      <alignment horizontal="right" vertical="top" shrinkToFit="1"/>
      <protection/>
    </xf>
    <xf numFmtId="0" fontId="47" fillId="0" borderId="3">
      <alignment horizontal="left" vertical="center" wrapText="1"/>
      <protection/>
    </xf>
    <xf numFmtId="4" fontId="53" fillId="23" borderId="2">
      <alignment horizontal="right" vertical="top" shrinkToFit="1"/>
      <protection/>
    </xf>
    <xf numFmtId="0" fontId="47" fillId="0" borderId="4">
      <alignment vertical="center" wrapText="1"/>
      <protection/>
    </xf>
    <xf numFmtId="0" fontId="51" fillId="0" borderId="10">
      <alignment horizontal="center" vertical="center" wrapText="1"/>
      <protection/>
    </xf>
    <xf numFmtId="0" fontId="46" fillId="21" borderId="3">
      <alignment horizontal="center"/>
      <protection/>
    </xf>
    <xf numFmtId="0" fontId="47" fillId="21" borderId="11">
      <alignment vertical="center"/>
      <protection/>
    </xf>
    <xf numFmtId="0" fontId="46" fillId="21" borderId="4">
      <alignment horizontal="center"/>
      <protection/>
    </xf>
    <xf numFmtId="49" fontId="54" fillId="0" borderId="12">
      <alignment horizontal="center" vertical="center" shrinkToFit="1"/>
      <protection/>
    </xf>
    <xf numFmtId="49" fontId="55" fillId="0" borderId="12">
      <alignment horizontal="center" vertical="center" shrinkToFit="1"/>
      <protection/>
    </xf>
    <xf numFmtId="0" fontId="47" fillId="21" borderId="13">
      <alignment vertical="center"/>
      <protection/>
    </xf>
    <xf numFmtId="0" fontId="47" fillId="0" borderId="14">
      <alignment vertical="center"/>
      <protection/>
    </xf>
    <xf numFmtId="0" fontId="47" fillId="21" borderId="0">
      <alignment vertical="center" shrinkToFit="1"/>
      <protection/>
    </xf>
    <xf numFmtId="0" fontId="51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7" fillId="0" borderId="4">
      <alignment vertical="center" wrapText="1"/>
      <protection/>
    </xf>
    <xf numFmtId="49" fontId="47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7" fillId="0" borderId="4">
      <alignment vertical="center"/>
      <protection/>
    </xf>
    <xf numFmtId="0" fontId="51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4">
      <alignment vertical="center"/>
      <protection/>
    </xf>
    <xf numFmtId="0" fontId="51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1" fillId="0" borderId="15">
      <alignment vertical="center"/>
      <protection/>
    </xf>
    <xf numFmtId="0" fontId="51" fillId="0" borderId="16">
      <alignment horizontal="right" vertical="center"/>
      <protection/>
    </xf>
    <xf numFmtId="0" fontId="54" fillId="0" borderId="16">
      <alignment horizontal="right" vertical="center"/>
      <protection/>
    </xf>
    <xf numFmtId="0" fontId="54" fillId="0" borderId="10">
      <alignment horizontal="center" vertical="center"/>
      <protection/>
    </xf>
    <xf numFmtId="49" fontId="51" fillId="0" borderId="17">
      <alignment horizontal="center" vertical="center"/>
      <protection/>
    </xf>
    <xf numFmtId="0" fontId="51" fillId="0" borderId="18">
      <alignment horizontal="center" vertical="center" shrinkToFit="1"/>
      <protection/>
    </xf>
    <xf numFmtId="1" fontId="54" fillId="0" borderId="18">
      <alignment horizontal="center" vertical="center" shrinkToFit="1"/>
      <protection/>
    </xf>
    <xf numFmtId="0" fontId="54" fillId="0" borderId="18">
      <alignment vertical="center"/>
      <protection/>
    </xf>
    <xf numFmtId="49" fontId="54" fillId="0" borderId="18">
      <alignment horizontal="center" vertical="center"/>
      <protection/>
    </xf>
    <xf numFmtId="49" fontId="54" fillId="0" borderId="19">
      <alignment horizontal="center" vertical="center"/>
      <protection/>
    </xf>
    <xf numFmtId="0" fontId="56" fillId="0" borderId="14">
      <alignment vertical="center"/>
      <protection/>
    </xf>
    <xf numFmtId="4" fontId="54" fillId="0" borderId="7">
      <alignment horizontal="right" vertical="center" shrinkToFit="1"/>
      <protection/>
    </xf>
    <xf numFmtId="4" fontId="55" fillId="0" borderId="7">
      <alignment horizontal="right" vertical="center" shrinkToFit="1"/>
      <protection/>
    </xf>
    <xf numFmtId="0" fontId="51" fillId="0" borderId="1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2">
      <alignment horizontal="center" vertical="center" wrapText="1"/>
      <protection/>
    </xf>
    <xf numFmtId="49" fontId="47" fillId="21" borderId="4">
      <alignment vertical="center"/>
      <protection/>
    </xf>
    <xf numFmtId="1" fontId="54" fillId="0" borderId="12">
      <alignment horizontal="center" vertical="center" shrinkToFit="1"/>
      <protection/>
    </xf>
    <xf numFmtId="0" fontId="55" fillId="0" borderId="12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20" applyNumberFormat="0" applyAlignment="0" applyProtection="0"/>
    <xf numFmtId="0" fontId="59" fillId="31" borderId="21" applyNumberFormat="0" applyAlignment="0" applyProtection="0"/>
    <xf numFmtId="0" fontId="60" fillId="31" borderId="20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2" borderId="26" applyNumberFormat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27" applyNumberFormat="0" applyFont="0" applyAlignment="0" applyProtection="0"/>
    <xf numFmtId="9" fontId="1" fillId="0" borderId="0" applyFont="0" applyFill="0" applyBorder="0" applyAlignment="0" applyProtection="0"/>
    <xf numFmtId="0" fontId="72" fillId="0" borderId="28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6" borderId="0" applyNumberFormat="0" applyBorder="0" applyAlignment="0" applyProtection="0"/>
  </cellStyleXfs>
  <cellXfs count="48">
    <xf numFmtId="0" fontId="0" fillId="2" borderId="0" xfId="0" applyAlignment="1">
      <alignment/>
    </xf>
    <xf numFmtId="0" fontId="3" fillId="2" borderId="29" xfId="0" applyFont="1" applyFill="1" applyBorder="1" applyAlignment="1">
      <alignment horizontal="right"/>
    </xf>
    <xf numFmtId="4" fontId="3" fillId="37" borderId="29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4" fontId="6" fillId="39" borderId="30" xfId="0" applyNumberFormat="1" applyFont="1" applyFill="1" applyBorder="1" applyAlignment="1">
      <alignment horizontal="right" vertical="top" shrinkToFit="1"/>
    </xf>
    <xf numFmtId="4" fontId="6" fillId="40" borderId="30" xfId="0" applyNumberFormat="1" applyFont="1" applyFill="1" applyBorder="1" applyAlignment="1">
      <alignment horizontal="right" vertical="top" shrinkToFit="1"/>
    </xf>
    <xf numFmtId="4" fontId="6" fillId="37" borderId="30" xfId="0" applyNumberFormat="1" applyFont="1" applyFill="1" applyBorder="1" applyAlignment="1">
      <alignment horizontal="right" vertical="top" shrinkToFit="1"/>
    </xf>
    <xf numFmtId="4" fontId="9" fillId="37" borderId="30" xfId="0" applyNumberFormat="1" applyFont="1" applyFill="1" applyBorder="1" applyAlignment="1">
      <alignment horizontal="right" vertical="top" shrinkToFi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left" vertical="justify" wrapText="1"/>
    </xf>
    <xf numFmtId="0" fontId="6" fillId="40" borderId="34" xfId="0" applyFont="1" applyFill="1" applyBorder="1" applyAlignment="1">
      <alignment horizontal="left" vertical="justify" wrapText="1"/>
    </xf>
    <xf numFmtId="0" fontId="6" fillId="2" borderId="34" xfId="0" applyFont="1" applyFill="1" applyBorder="1" applyAlignment="1">
      <alignment horizontal="left" vertical="justify" wrapText="1"/>
    </xf>
    <xf numFmtId="0" fontId="9" fillId="2" borderId="34" xfId="0" applyFont="1" applyFill="1" applyBorder="1" applyAlignment="1">
      <alignment horizontal="left" vertical="justify" wrapText="1"/>
    </xf>
    <xf numFmtId="0" fontId="75" fillId="0" borderId="6" xfId="91" applyNumberFormat="1" applyFont="1" applyBorder="1" applyProtection="1">
      <alignment vertical="top" wrapText="1"/>
      <protection/>
    </xf>
    <xf numFmtId="0" fontId="76" fillId="0" borderId="6" xfId="91" applyNumberFormat="1" applyFont="1" applyBorder="1" applyProtection="1">
      <alignment vertical="top" wrapText="1"/>
      <protection/>
    </xf>
    <xf numFmtId="0" fontId="3" fillId="2" borderId="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/>
    </xf>
    <xf numFmtId="49" fontId="6" fillId="39" borderId="32" xfId="0" applyNumberFormat="1" applyFont="1" applyFill="1" applyBorder="1" applyAlignment="1">
      <alignment horizontal="center" vertical="top" shrinkToFit="1"/>
    </xf>
    <xf numFmtId="49" fontId="6" fillId="40" borderId="32" xfId="0" applyNumberFormat="1" applyFont="1" applyFill="1" applyBorder="1" applyAlignment="1">
      <alignment horizontal="center" vertical="top" shrinkToFit="1"/>
    </xf>
    <xf numFmtId="49" fontId="6" fillId="2" borderId="32" xfId="0" applyNumberFormat="1" applyFont="1" applyFill="1" applyBorder="1" applyAlignment="1">
      <alignment horizontal="center" vertical="top" shrinkToFit="1"/>
    </xf>
    <xf numFmtId="49" fontId="9" fillId="2" borderId="32" xfId="0" applyNumberFormat="1" applyFont="1" applyFill="1" applyBorder="1" applyAlignment="1">
      <alignment horizontal="center" vertical="top" shrinkToFit="1"/>
    </xf>
    <xf numFmtId="49" fontId="9" fillId="40" borderId="32" xfId="0" applyNumberFormat="1" applyFont="1" applyFill="1" applyBorder="1" applyAlignment="1">
      <alignment horizontal="center" vertical="top" shrinkToFit="1"/>
    </xf>
    <xf numFmtId="0" fontId="7" fillId="2" borderId="32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center"/>
    </xf>
    <xf numFmtId="0" fontId="8" fillId="2" borderId="0" xfId="0" applyFont="1" applyAlignment="1">
      <alignment wrapText="1"/>
    </xf>
    <xf numFmtId="49" fontId="9" fillId="2" borderId="35" xfId="0" applyNumberFormat="1" applyFont="1" applyFill="1" applyBorder="1" applyAlignment="1">
      <alignment horizontal="center" vertical="top" shrinkToFit="1"/>
    </xf>
    <xf numFmtId="4" fontId="6" fillId="37" borderId="36" xfId="0" applyNumberFormat="1" applyFont="1" applyFill="1" applyBorder="1" applyAlignment="1">
      <alignment horizontal="right" vertical="top" shrinkToFit="1"/>
    </xf>
    <xf numFmtId="0" fontId="0" fillId="2" borderId="0" xfId="0" applyAlignment="1">
      <alignment horizontal="right"/>
    </xf>
    <xf numFmtId="181" fontId="6" fillId="38" borderId="30" xfId="0" applyNumberFormat="1" applyFont="1" applyFill="1" applyBorder="1" applyAlignment="1">
      <alignment horizontal="right" vertical="center" wrapText="1"/>
    </xf>
    <xf numFmtId="181" fontId="6" fillId="39" borderId="30" xfId="0" applyNumberFormat="1" applyFont="1" applyFill="1" applyBorder="1" applyAlignment="1">
      <alignment horizontal="right" vertical="top" shrinkToFit="1"/>
    </xf>
    <xf numFmtId="181" fontId="6" fillId="40" borderId="30" xfId="0" applyNumberFormat="1" applyFont="1" applyFill="1" applyBorder="1" applyAlignment="1">
      <alignment horizontal="right" vertical="top" shrinkToFit="1"/>
    </xf>
    <xf numFmtId="181" fontId="6" fillId="0" borderId="30" xfId="0" applyNumberFormat="1" applyFont="1" applyFill="1" applyBorder="1" applyAlignment="1">
      <alignment horizontal="right" vertical="top" shrinkToFit="1"/>
    </xf>
    <xf numFmtId="181" fontId="9" fillId="0" borderId="30" xfId="0" applyNumberFormat="1" applyFont="1" applyFill="1" applyBorder="1" applyAlignment="1">
      <alignment horizontal="right" vertical="top" shrinkToFit="1"/>
    </xf>
    <xf numFmtId="181" fontId="6" fillId="39" borderId="30" xfId="0" applyNumberFormat="1" applyFont="1" applyFill="1" applyBorder="1" applyAlignment="1">
      <alignment horizontal="right" shrinkToFit="1"/>
    </xf>
    <xf numFmtId="181" fontId="6" fillId="41" borderId="37" xfId="0" applyNumberFormat="1" applyFont="1" applyFill="1" applyBorder="1" applyAlignment="1">
      <alignment horizontal="right" shrinkToFit="1"/>
    </xf>
    <xf numFmtId="181" fontId="75" fillId="42" borderId="32" xfId="0" applyNumberFormat="1" applyFont="1" applyFill="1" applyBorder="1" applyAlignment="1">
      <alignment horizontal="right"/>
    </xf>
    <xf numFmtId="181" fontId="76" fillId="2" borderId="32" xfId="0" applyNumberFormat="1" applyFont="1" applyBorder="1" applyAlignment="1">
      <alignment horizontal="right"/>
    </xf>
    <xf numFmtId="0" fontId="12" fillId="2" borderId="0" xfId="0" applyFont="1" applyAlignment="1">
      <alignment horizontal="right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</cellXfs>
  <cellStyles count="1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29 3" xfId="60"/>
    <cellStyle name="xl30" xfId="61"/>
    <cellStyle name="xl30 2" xfId="62"/>
    <cellStyle name="xl30 3" xfId="63"/>
    <cellStyle name="xl31" xfId="64"/>
    <cellStyle name="xl31 2" xfId="65"/>
    <cellStyle name="xl31 3" xfId="66"/>
    <cellStyle name="xl32" xfId="67"/>
    <cellStyle name="xl32 2" xfId="68"/>
    <cellStyle name="xl32 3" xfId="69"/>
    <cellStyle name="xl33" xfId="70"/>
    <cellStyle name="xl33 2" xfId="71"/>
    <cellStyle name="xl33 3" xfId="72"/>
    <cellStyle name="xl34" xfId="73"/>
    <cellStyle name="xl34 2" xfId="74"/>
    <cellStyle name="xl34 3" xfId="75"/>
    <cellStyle name="xl35" xfId="76"/>
    <cellStyle name="xl35 2" xfId="77"/>
    <cellStyle name="xl35 3" xfId="78"/>
    <cellStyle name="xl36" xfId="79"/>
    <cellStyle name="xl36 2" xfId="80"/>
    <cellStyle name="xl36 3" xfId="81"/>
    <cellStyle name="xl37" xfId="82"/>
    <cellStyle name="xl37 2" xfId="83"/>
    <cellStyle name="xl37 3" xfId="84"/>
    <cellStyle name="xl38" xfId="85"/>
    <cellStyle name="xl38 2" xfId="86"/>
    <cellStyle name="xl38 3" xfId="87"/>
    <cellStyle name="xl39" xfId="88"/>
    <cellStyle name="xl39 2" xfId="89"/>
    <cellStyle name="xl39 3" xfId="90"/>
    <cellStyle name="xl40" xfId="91"/>
    <cellStyle name="xl40 2" xfId="92"/>
    <cellStyle name="xl41" xfId="93"/>
    <cellStyle name="xl41 2" xfId="94"/>
    <cellStyle name="xl42" xfId="95"/>
    <cellStyle name="xl42 2" xfId="96"/>
    <cellStyle name="xl43" xfId="97"/>
    <cellStyle name="xl43 2" xfId="98"/>
    <cellStyle name="xl44" xfId="99"/>
    <cellStyle name="xl44 2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Hyperlink" xfId="156"/>
    <cellStyle name="Currency" xfId="157"/>
    <cellStyle name="Currency [0]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2" xfId="167"/>
    <cellStyle name="Followed Hyperlink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Текст предупреждения" xfId="174"/>
    <cellStyle name="Comma" xfId="175"/>
    <cellStyle name="Comma [0]" xfId="176"/>
    <cellStyle name="Хороший" xfId="17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 outlineLevelRow="5"/>
  <cols>
    <col min="1" max="1" width="21.421875" style="0" customWidth="1"/>
    <col min="2" max="2" width="49.421875" style="0" customWidth="1"/>
    <col min="3" max="8" width="12.8515625" style="0" hidden="1" customWidth="1"/>
    <col min="9" max="11" width="16.421875" style="0" customWidth="1"/>
  </cols>
  <sheetData>
    <row r="1" spans="2:11" ht="15.75">
      <c r="B1" s="44" t="s">
        <v>85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34" customFormat="1" ht="15.75">
      <c r="B2" s="44" t="s">
        <v>86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34" customFormat="1" ht="15.75">
      <c r="B3" s="44" t="s">
        <v>89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s="34" customFormat="1" ht="15.75">
      <c r="B4" s="44" t="s">
        <v>80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s="34" customFormat="1" ht="15.75">
      <c r="B5" s="44" t="s">
        <v>87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s="34" customFormat="1" ht="15.75">
      <c r="B6" s="44" t="s">
        <v>78</v>
      </c>
      <c r="C6" s="44"/>
      <c r="D6" s="44"/>
      <c r="E6" s="44"/>
      <c r="F6" s="44"/>
      <c r="G6" s="44"/>
      <c r="H6" s="44"/>
      <c r="I6" s="44"/>
      <c r="J6" s="44"/>
      <c r="K6" s="44"/>
    </row>
    <row r="7" spans="2:11" s="34" customFormat="1" ht="15.75">
      <c r="B7" s="44" t="s">
        <v>79</v>
      </c>
      <c r="C7" s="44"/>
      <c r="D7" s="44"/>
      <c r="E7" s="44"/>
      <c r="F7" s="44"/>
      <c r="G7" s="44"/>
      <c r="H7" s="44"/>
      <c r="I7" s="44"/>
      <c r="J7" s="44"/>
      <c r="K7" s="44"/>
    </row>
    <row r="9" spans="1:11" ht="18" customHeight="1">
      <c r="A9" s="46" t="s">
        <v>61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33.75" customHeight="1">
      <c r="A10" s="46" t="s">
        <v>88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6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30" t="s">
        <v>81</v>
      </c>
    </row>
    <row r="12" spans="1:11" ht="21" customHeight="1">
      <c r="A12" s="47" t="s">
        <v>22</v>
      </c>
      <c r="B12" s="47" t="s">
        <v>14</v>
      </c>
      <c r="C12" s="29"/>
      <c r="D12" s="29"/>
      <c r="E12" s="29"/>
      <c r="F12" s="29"/>
      <c r="G12" s="29"/>
      <c r="H12" s="29"/>
      <c r="I12" s="47" t="s">
        <v>62</v>
      </c>
      <c r="J12" s="47"/>
      <c r="K12" s="47"/>
    </row>
    <row r="13" spans="1:11" ht="34.5" customHeight="1">
      <c r="A13" s="47"/>
      <c r="B13" s="47"/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71</v>
      </c>
      <c r="J13" s="12" t="s">
        <v>72</v>
      </c>
      <c r="K13" s="12" t="s">
        <v>73</v>
      </c>
    </row>
    <row r="14" spans="1:11" ht="12.75">
      <c r="A14" s="22">
        <v>1</v>
      </c>
      <c r="B14" s="13">
        <v>2</v>
      </c>
      <c r="C14" s="11"/>
      <c r="D14" s="11"/>
      <c r="E14" s="11"/>
      <c r="F14" s="11"/>
      <c r="G14" s="11"/>
      <c r="H14" s="11"/>
      <c r="I14" s="10">
        <v>3</v>
      </c>
      <c r="J14" s="10"/>
      <c r="K14" s="10">
        <v>4</v>
      </c>
    </row>
    <row r="15" spans="1:11" ht="16.5" customHeight="1">
      <c r="A15" s="23" t="s">
        <v>15</v>
      </c>
      <c r="B15" s="14"/>
      <c r="C15" s="5"/>
      <c r="D15" s="5"/>
      <c r="E15" s="5"/>
      <c r="F15" s="5"/>
      <c r="G15" s="5"/>
      <c r="H15" s="5"/>
      <c r="I15" s="35">
        <f>I16+I46</f>
        <v>962351.748</v>
      </c>
      <c r="J15" s="35">
        <f>J16+J46</f>
        <v>858170.732</v>
      </c>
      <c r="K15" s="35">
        <f>K16+K46</f>
        <v>879025.53</v>
      </c>
    </row>
    <row r="16" spans="1:11" ht="31.5">
      <c r="A16" s="24" t="s">
        <v>23</v>
      </c>
      <c r="B16" s="15" t="s">
        <v>1</v>
      </c>
      <c r="C16" s="6">
        <v>120700186</v>
      </c>
      <c r="D16" s="6">
        <v>0</v>
      </c>
      <c r="E16" s="6">
        <v>120700186</v>
      </c>
      <c r="F16" s="6">
        <v>0</v>
      </c>
      <c r="G16" s="6">
        <v>120700186</v>
      </c>
      <c r="H16" s="6">
        <v>0</v>
      </c>
      <c r="I16" s="36">
        <f>I17+I34</f>
        <v>245126.948</v>
      </c>
      <c r="J16" s="36">
        <f>J17+J34</f>
        <v>249617.55999999997</v>
      </c>
      <c r="K16" s="36">
        <f>K17+K34</f>
        <v>264494.39</v>
      </c>
    </row>
    <row r="17" spans="1:11" ht="15.75">
      <c r="A17" s="25"/>
      <c r="B17" s="16" t="s">
        <v>19</v>
      </c>
      <c r="C17" s="7"/>
      <c r="D17" s="7"/>
      <c r="E17" s="7"/>
      <c r="F17" s="7"/>
      <c r="G17" s="7"/>
      <c r="H17" s="7"/>
      <c r="I17" s="37">
        <f>I18+I20+I22+I27+I31+I33</f>
        <v>213983.22</v>
      </c>
      <c r="J17" s="37">
        <f>J18+J20+J22+J27+J31+J33</f>
        <v>227381.55999999997</v>
      </c>
      <c r="K17" s="37">
        <f>K18+K20+K22+K27+K31+K33</f>
        <v>241828.38999999998</v>
      </c>
    </row>
    <row r="18" spans="1:11" ht="15.75" outlineLevel="1">
      <c r="A18" s="26" t="s">
        <v>24</v>
      </c>
      <c r="B18" s="17" t="s">
        <v>2</v>
      </c>
      <c r="C18" s="8">
        <v>81192900</v>
      </c>
      <c r="D18" s="8">
        <v>0</v>
      </c>
      <c r="E18" s="8">
        <v>81192900</v>
      </c>
      <c r="F18" s="8">
        <v>0</v>
      </c>
      <c r="G18" s="8">
        <v>81192900</v>
      </c>
      <c r="H18" s="8">
        <v>0</v>
      </c>
      <c r="I18" s="38">
        <f>I19</f>
        <v>144095.52</v>
      </c>
      <c r="J18" s="38">
        <f>J19</f>
        <v>155863.96</v>
      </c>
      <c r="K18" s="38">
        <f>K19</f>
        <v>168930.69</v>
      </c>
    </row>
    <row r="19" spans="1:11" ht="15.75" outlineLevel="5">
      <c r="A19" s="27" t="s">
        <v>25</v>
      </c>
      <c r="B19" s="18" t="s">
        <v>26</v>
      </c>
      <c r="C19" s="9">
        <v>81192900</v>
      </c>
      <c r="D19" s="9">
        <v>0</v>
      </c>
      <c r="E19" s="9">
        <v>81192900</v>
      </c>
      <c r="F19" s="9">
        <v>0</v>
      </c>
      <c r="G19" s="9">
        <v>81192900</v>
      </c>
      <c r="H19" s="9">
        <v>0</v>
      </c>
      <c r="I19" s="39">
        <v>144095.52</v>
      </c>
      <c r="J19" s="39">
        <v>155863.96</v>
      </c>
      <c r="K19" s="39">
        <v>168930.69</v>
      </c>
    </row>
    <row r="20" spans="1:11" ht="47.25" outlineLevel="1">
      <c r="A20" s="26" t="s">
        <v>27</v>
      </c>
      <c r="B20" s="17" t="s">
        <v>3</v>
      </c>
      <c r="C20" s="8">
        <v>3227400</v>
      </c>
      <c r="D20" s="8">
        <v>0</v>
      </c>
      <c r="E20" s="8">
        <v>3227400</v>
      </c>
      <c r="F20" s="8">
        <v>0</v>
      </c>
      <c r="G20" s="8">
        <v>3227400</v>
      </c>
      <c r="H20" s="8">
        <v>0</v>
      </c>
      <c r="I20" s="38">
        <f>I21</f>
        <v>18312.5</v>
      </c>
      <c r="J20" s="38">
        <f>J21</f>
        <v>19063.3</v>
      </c>
      <c r="K20" s="38">
        <f>K21</f>
        <v>19692.3</v>
      </c>
    </row>
    <row r="21" spans="1:11" ht="47.25" outlineLevel="5">
      <c r="A21" s="27" t="s">
        <v>28</v>
      </c>
      <c r="B21" s="18" t="s">
        <v>29</v>
      </c>
      <c r="C21" s="9">
        <v>1266800</v>
      </c>
      <c r="D21" s="9">
        <v>0</v>
      </c>
      <c r="E21" s="9">
        <v>1266800</v>
      </c>
      <c r="F21" s="9">
        <v>0</v>
      </c>
      <c r="G21" s="9">
        <v>1266800</v>
      </c>
      <c r="H21" s="9">
        <v>0</v>
      </c>
      <c r="I21" s="39">
        <v>18312.5</v>
      </c>
      <c r="J21" s="39">
        <v>19063.3</v>
      </c>
      <c r="K21" s="39">
        <v>19692.3</v>
      </c>
    </row>
    <row r="22" spans="1:11" ht="15.75" outlineLevel="1">
      <c r="A22" s="26" t="s">
        <v>30</v>
      </c>
      <c r="B22" s="17" t="s">
        <v>4</v>
      </c>
      <c r="C22" s="8">
        <v>12850000</v>
      </c>
      <c r="D22" s="8">
        <v>0</v>
      </c>
      <c r="E22" s="8">
        <v>12850000</v>
      </c>
      <c r="F22" s="8">
        <v>0</v>
      </c>
      <c r="G22" s="8">
        <v>12850000</v>
      </c>
      <c r="H22" s="8">
        <v>0</v>
      </c>
      <c r="I22" s="38">
        <f>SUM(I23+I24+I25+I26)</f>
        <v>19850</v>
      </c>
      <c r="J22" s="38">
        <f>SUM(J23+J24+J25+J26)</f>
        <v>20150</v>
      </c>
      <c r="K22" s="38">
        <f>SUM(K23+K24+K25+K26)</f>
        <v>20500</v>
      </c>
    </row>
    <row r="23" spans="1:11" ht="31.5" outlineLevel="1">
      <c r="A23" s="32" t="s">
        <v>69</v>
      </c>
      <c r="B23" s="31" t="s">
        <v>70</v>
      </c>
      <c r="C23" s="8"/>
      <c r="D23" s="8"/>
      <c r="E23" s="8"/>
      <c r="F23" s="8"/>
      <c r="G23" s="8"/>
      <c r="H23" s="8"/>
      <c r="I23" s="39">
        <v>15250</v>
      </c>
      <c r="J23" s="39">
        <v>15550</v>
      </c>
      <c r="K23" s="39">
        <v>15900</v>
      </c>
    </row>
    <row r="24" spans="1:11" ht="31.5" outlineLevel="5">
      <c r="A24" s="27" t="s">
        <v>31</v>
      </c>
      <c r="B24" s="18" t="s">
        <v>16</v>
      </c>
      <c r="C24" s="9">
        <v>11000000</v>
      </c>
      <c r="D24" s="9">
        <v>0</v>
      </c>
      <c r="E24" s="9">
        <v>11000000</v>
      </c>
      <c r="F24" s="9">
        <v>0</v>
      </c>
      <c r="G24" s="9">
        <v>11000000</v>
      </c>
      <c r="H24" s="9">
        <v>0</v>
      </c>
      <c r="I24" s="39"/>
      <c r="J24" s="39"/>
      <c r="K24" s="39"/>
    </row>
    <row r="25" spans="1:11" ht="15.75" outlineLevel="5">
      <c r="A25" s="27" t="s">
        <v>32</v>
      </c>
      <c r="B25" s="18" t="s">
        <v>17</v>
      </c>
      <c r="C25" s="9">
        <v>1250000</v>
      </c>
      <c r="D25" s="9">
        <v>0</v>
      </c>
      <c r="E25" s="9">
        <v>1250000</v>
      </c>
      <c r="F25" s="9">
        <v>0</v>
      </c>
      <c r="G25" s="9">
        <v>1250000</v>
      </c>
      <c r="H25" s="9">
        <v>0</v>
      </c>
      <c r="I25" s="39">
        <v>2100</v>
      </c>
      <c r="J25" s="39">
        <v>2100</v>
      </c>
      <c r="K25" s="39">
        <v>2100</v>
      </c>
    </row>
    <row r="26" spans="1:11" ht="31.5" outlineLevel="5">
      <c r="A26" s="27" t="s">
        <v>33</v>
      </c>
      <c r="B26" s="18" t="s">
        <v>34</v>
      </c>
      <c r="C26" s="9">
        <v>600000</v>
      </c>
      <c r="D26" s="9">
        <v>0</v>
      </c>
      <c r="E26" s="9">
        <v>600000</v>
      </c>
      <c r="F26" s="9">
        <v>0</v>
      </c>
      <c r="G26" s="9">
        <v>600000</v>
      </c>
      <c r="H26" s="9">
        <v>0</v>
      </c>
      <c r="I26" s="39">
        <v>2500</v>
      </c>
      <c r="J26" s="39">
        <v>2500</v>
      </c>
      <c r="K26" s="39">
        <v>2500</v>
      </c>
    </row>
    <row r="27" spans="1:11" ht="15.75" outlineLevel="1">
      <c r="A27" s="26" t="s">
        <v>35</v>
      </c>
      <c r="B27" s="17" t="s">
        <v>5</v>
      </c>
      <c r="C27" s="8">
        <v>1277000</v>
      </c>
      <c r="D27" s="8">
        <v>0</v>
      </c>
      <c r="E27" s="8">
        <v>1277000</v>
      </c>
      <c r="F27" s="8">
        <v>0</v>
      </c>
      <c r="G27" s="8">
        <v>1277000</v>
      </c>
      <c r="H27" s="8">
        <v>0</v>
      </c>
      <c r="I27" s="38">
        <f>I29+I30+I28</f>
        <v>24925.2</v>
      </c>
      <c r="J27" s="38">
        <f>J29+J30+J28</f>
        <v>24904.3</v>
      </c>
      <c r="K27" s="38">
        <f>K29+K30+K28</f>
        <v>25105.4</v>
      </c>
    </row>
    <row r="28" spans="1:11" ht="15.75" outlineLevel="1">
      <c r="A28" s="27" t="s">
        <v>76</v>
      </c>
      <c r="B28" s="18" t="s">
        <v>77</v>
      </c>
      <c r="C28" s="9"/>
      <c r="D28" s="9"/>
      <c r="E28" s="9"/>
      <c r="F28" s="9"/>
      <c r="G28" s="9"/>
      <c r="H28" s="9"/>
      <c r="I28" s="39">
        <v>6890</v>
      </c>
      <c r="J28" s="39">
        <v>6890</v>
      </c>
      <c r="K28" s="39">
        <v>6920</v>
      </c>
    </row>
    <row r="29" spans="1:11" ht="15.75" outlineLevel="5">
      <c r="A29" s="27" t="s">
        <v>36</v>
      </c>
      <c r="B29" s="18" t="s">
        <v>37</v>
      </c>
      <c r="C29" s="9">
        <v>113650</v>
      </c>
      <c r="D29" s="9">
        <v>0</v>
      </c>
      <c r="E29" s="9">
        <v>113650</v>
      </c>
      <c r="F29" s="9">
        <v>0</v>
      </c>
      <c r="G29" s="9">
        <v>113650</v>
      </c>
      <c r="H29" s="9">
        <v>0</v>
      </c>
      <c r="I29" s="39">
        <v>2921.2</v>
      </c>
      <c r="J29" s="39">
        <v>2900.3</v>
      </c>
      <c r="K29" s="39">
        <v>2910.4</v>
      </c>
    </row>
    <row r="30" spans="1:11" ht="15.75" outlineLevel="5">
      <c r="A30" s="27" t="s">
        <v>74</v>
      </c>
      <c r="B30" s="18" t="s">
        <v>75</v>
      </c>
      <c r="C30" s="9"/>
      <c r="D30" s="9"/>
      <c r="E30" s="9"/>
      <c r="F30" s="9"/>
      <c r="G30" s="9"/>
      <c r="H30" s="9"/>
      <c r="I30" s="39">
        <v>15114</v>
      </c>
      <c r="J30" s="39">
        <v>15114</v>
      </c>
      <c r="K30" s="39">
        <v>15275</v>
      </c>
    </row>
    <row r="31" spans="1:11" ht="47.25" outlineLevel="1">
      <c r="A31" s="26" t="s">
        <v>38</v>
      </c>
      <c r="B31" s="17" t="s">
        <v>6</v>
      </c>
      <c r="C31" s="8">
        <v>4000000</v>
      </c>
      <c r="D31" s="8">
        <v>0</v>
      </c>
      <c r="E31" s="8">
        <v>4000000</v>
      </c>
      <c r="F31" s="8">
        <v>0</v>
      </c>
      <c r="G31" s="8">
        <v>4000000</v>
      </c>
      <c r="H31" s="8">
        <v>0</v>
      </c>
      <c r="I31" s="38">
        <f>I32</f>
        <v>4300</v>
      </c>
      <c r="J31" s="38">
        <f>J32</f>
        <v>4800</v>
      </c>
      <c r="K31" s="38">
        <f>K32</f>
        <v>5000</v>
      </c>
    </row>
    <row r="32" spans="1:11" ht="15.75" outlineLevel="5">
      <c r="A32" s="27" t="s">
        <v>39</v>
      </c>
      <c r="B32" s="18" t="s">
        <v>40</v>
      </c>
      <c r="C32" s="9">
        <v>4000000</v>
      </c>
      <c r="D32" s="9">
        <v>0</v>
      </c>
      <c r="E32" s="9">
        <v>4000000</v>
      </c>
      <c r="F32" s="9">
        <v>0</v>
      </c>
      <c r="G32" s="9">
        <v>4000000</v>
      </c>
      <c r="H32" s="9">
        <v>0</v>
      </c>
      <c r="I32" s="39">
        <v>4300</v>
      </c>
      <c r="J32" s="39">
        <v>4800</v>
      </c>
      <c r="K32" s="39">
        <v>5000</v>
      </c>
    </row>
    <row r="33" spans="1:11" ht="15.75" outlineLevel="1">
      <c r="A33" s="26" t="s">
        <v>41</v>
      </c>
      <c r="B33" s="17" t="s">
        <v>7</v>
      </c>
      <c r="C33" s="8">
        <v>1400000</v>
      </c>
      <c r="D33" s="8">
        <v>0</v>
      </c>
      <c r="E33" s="8">
        <v>1400000</v>
      </c>
      <c r="F33" s="8">
        <v>0</v>
      </c>
      <c r="G33" s="8">
        <v>1400000</v>
      </c>
      <c r="H33" s="8">
        <v>0</v>
      </c>
      <c r="I33" s="38">
        <v>2500</v>
      </c>
      <c r="J33" s="38">
        <v>2600</v>
      </c>
      <c r="K33" s="38">
        <v>2600</v>
      </c>
    </row>
    <row r="34" spans="1:11" ht="15.75" outlineLevel="5">
      <c r="A34" s="28"/>
      <c r="B34" s="16" t="s">
        <v>20</v>
      </c>
      <c r="C34" s="7"/>
      <c r="D34" s="7"/>
      <c r="E34" s="7"/>
      <c r="F34" s="7"/>
      <c r="G34" s="7"/>
      <c r="H34" s="7"/>
      <c r="I34" s="37">
        <f>I35+I40+I42+I43+I44+I45</f>
        <v>31143.728</v>
      </c>
      <c r="J34" s="37">
        <f>J35+J40+J42+J43+J44</f>
        <v>22236</v>
      </c>
      <c r="K34" s="37">
        <f>K35+K40+K42+K43+K44</f>
        <v>22666</v>
      </c>
    </row>
    <row r="35" spans="1:11" ht="63" outlineLevel="1">
      <c r="A35" s="26" t="s">
        <v>42</v>
      </c>
      <c r="B35" s="17" t="s">
        <v>8</v>
      </c>
      <c r="C35" s="8">
        <v>7772000</v>
      </c>
      <c r="D35" s="8">
        <v>0</v>
      </c>
      <c r="E35" s="8">
        <v>7772000</v>
      </c>
      <c r="F35" s="8">
        <v>0</v>
      </c>
      <c r="G35" s="8">
        <v>7772000</v>
      </c>
      <c r="H35" s="8">
        <v>0</v>
      </c>
      <c r="I35" s="38">
        <f>I36+I37+I38+I39</f>
        <v>12473</v>
      </c>
      <c r="J35" s="38">
        <f>J36+J37+J38+J39</f>
        <v>12536</v>
      </c>
      <c r="K35" s="38">
        <f>SUM(K36+K37+K38+K39)</f>
        <v>12566</v>
      </c>
    </row>
    <row r="36" spans="1:11" ht="94.5" outlineLevel="1">
      <c r="A36" s="27" t="s">
        <v>43</v>
      </c>
      <c r="B36" s="19" t="s">
        <v>44</v>
      </c>
      <c r="C36" s="8"/>
      <c r="D36" s="8"/>
      <c r="E36" s="8"/>
      <c r="F36" s="8"/>
      <c r="G36" s="8"/>
      <c r="H36" s="8"/>
      <c r="I36" s="39">
        <v>46</v>
      </c>
      <c r="J36" s="39">
        <v>46</v>
      </c>
      <c r="K36" s="39">
        <v>46</v>
      </c>
    </row>
    <row r="37" spans="1:11" ht="126" outlineLevel="5">
      <c r="A37" s="27" t="s">
        <v>45</v>
      </c>
      <c r="B37" s="18" t="s">
        <v>46</v>
      </c>
      <c r="C37" s="9">
        <v>7402000</v>
      </c>
      <c r="D37" s="9">
        <v>0</v>
      </c>
      <c r="E37" s="9">
        <v>7402000</v>
      </c>
      <c r="F37" s="9">
        <v>0</v>
      </c>
      <c r="G37" s="9">
        <v>7402000</v>
      </c>
      <c r="H37" s="9">
        <v>0</v>
      </c>
      <c r="I37" s="39">
        <v>11111</v>
      </c>
      <c r="J37" s="39">
        <v>11170</v>
      </c>
      <c r="K37" s="39">
        <v>11220</v>
      </c>
    </row>
    <row r="38" spans="1:11" ht="31.5" outlineLevel="5">
      <c r="A38" s="27" t="s">
        <v>47</v>
      </c>
      <c r="B38" s="18" t="s">
        <v>48</v>
      </c>
      <c r="C38" s="9">
        <v>50000</v>
      </c>
      <c r="D38" s="9">
        <v>0</v>
      </c>
      <c r="E38" s="9">
        <v>50000</v>
      </c>
      <c r="F38" s="9">
        <v>0</v>
      </c>
      <c r="G38" s="9">
        <v>50000</v>
      </c>
      <c r="H38" s="9">
        <v>0</v>
      </c>
      <c r="I38" s="39">
        <v>100</v>
      </c>
      <c r="J38" s="39">
        <v>100</v>
      </c>
      <c r="K38" s="39">
        <v>100</v>
      </c>
    </row>
    <row r="39" spans="1:11" ht="110.25" outlineLevel="5">
      <c r="A39" s="27" t="s">
        <v>49</v>
      </c>
      <c r="B39" s="19" t="s">
        <v>50</v>
      </c>
      <c r="C39" s="9"/>
      <c r="D39" s="9"/>
      <c r="E39" s="9"/>
      <c r="F39" s="9"/>
      <c r="G39" s="9"/>
      <c r="H39" s="9"/>
      <c r="I39" s="39">
        <v>1216</v>
      </c>
      <c r="J39" s="39">
        <v>1220</v>
      </c>
      <c r="K39" s="39">
        <v>1200</v>
      </c>
    </row>
    <row r="40" spans="1:11" ht="31.5" outlineLevel="1">
      <c r="A40" s="26" t="s">
        <v>51</v>
      </c>
      <c r="B40" s="17" t="s">
        <v>9</v>
      </c>
      <c r="C40" s="8">
        <v>870000</v>
      </c>
      <c r="D40" s="8">
        <v>0</v>
      </c>
      <c r="E40" s="8">
        <v>870000</v>
      </c>
      <c r="F40" s="8">
        <v>0</v>
      </c>
      <c r="G40" s="8">
        <v>870000</v>
      </c>
      <c r="H40" s="8">
        <v>0</v>
      </c>
      <c r="I40" s="38">
        <f>I41</f>
        <v>950</v>
      </c>
      <c r="J40" s="38">
        <f>J41</f>
        <v>950</v>
      </c>
      <c r="K40" s="38">
        <f>K41</f>
        <v>950</v>
      </c>
    </row>
    <row r="41" spans="1:11" ht="31.5" outlineLevel="1">
      <c r="A41" s="27" t="s">
        <v>52</v>
      </c>
      <c r="B41" s="19" t="s">
        <v>53</v>
      </c>
      <c r="C41" s="8"/>
      <c r="D41" s="8"/>
      <c r="E41" s="8"/>
      <c r="F41" s="8"/>
      <c r="G41" s="8"/>
      <c r="H41" s="8"/>
      <c r="I41" s="39">
        <v>950</v>
      </c>
      <c r="J41" s="39">
        <v>950</v>
      </c>
      <c r="K41" s="39">
        <v>950</v>
      </c>
    </row>
    <row r="42" spans="1:11" ht="47.25" outlineLevel="5">
      <c r="A42" s="26" t="s">
        <v>54</v>
      </c>
      <c r="B42" s="20" t="s">
        <v>21</v>
      </c>
      <c r="C42" s="9"/>
      <c r="D42" s="9"/>
      <c r="E42" s="9"/>
      <c r="F42" s="9"/>
      <c r="G42" s="9"/>
      <c r="H42" s="9"/>
      <c r="I42" s="38">
        <v>900</v>
      </c>
      <c r="J42" s="38">
        <v>900</v>
      </c>
      <c r="K42" s="38">
        <v>900</v>
      </c>
    </row>
    <row r="43" spans="1:11" ht="47.25" outlineLevel="1">
      <c r="A43" s="26" t="s">
        <v>55</v>
      </c>
      <c r="B43" s="17" t="s">
        <v>10</v>
      </c>
      <c r="C43" s="8">
        <v>5070000</v>
      </c>
      <c r="D43" s="8">
        <v>0</v>
      </c>
      <c r="E43" s="8">
        <v>5070000</v>
      </c>
      <c r="F43" s="8">
        <v>0</v>
      </c>
      <c r="G43" s="8">
        <v>5070000</v>
      </c>
      <c r="H43" s="8">
        <v>0</v>
      </c>
      <c r="I43" s="38">
        <v>3400</v>
      </c>
      <c r="J43" s="38">
        <v>5600</v>
      </c>
      <c r="K43" s="38">
        <v>6000</v>
      </c>
    </row>
    <row r="44" spans="1:11" ht="31.5" outlineLevel="1">
      <c r="A44" s="26" t="s">
        <v>56</v>
      </c>
      <c r="B44" s="17" t="s">
        <v>11</v>
      </c>
      <c r="C44" s="8">
        <v>2500000</v>
      </c>
      <c r="D44" s="8">
        <v>0</v>
      </c>
      <c r="E44" s="8">
        <v>2500000</v>
      </c>
      <c r="F44" s="8">
        <v>0</v>
      </c>
      <c r="G44" s="8">
        <v>2500000</v>
      </c>
      <c r="H44" s="8">
        <v>0</v>
      </c>
      <c r="I44" s="38">
        <v>2150</v>
      </c>
      <c r="J44" s="38">
        <v>2250</v>
      </c>
      <c r="K44" s="38">
        <v>2250</v>
      </c>
    </row>
    <row r="45" spans="1:11" ht="15.75" outlineLevel="1">
      <c r="A45" s="26" t="s">
        <v>82</v>
      </c>
      <c r="B45" s="17" t="s">
        <v>83</v>
      </c>
      <c r="C45" s="8"/>
      <c r="D45" s="8"/>
      <c r="E45" s="8"/>
      <c r="F45" s="8"/>
      <c r="G45" s="8"/>
      <c r="H45" s="8"/>
      <c r="I45" s="38">
        <v>11270.728</v>
      </c>
      <c r="J45" s="38"/>
      <c r="K45" s="38"/>
    </row>
    <row r="46" spans="1:11" ht="15.75">
      <c r="A46" s="24" t="s">
        <v>57</v>
      </c>
      <c r="B46" s="15" t="s">
        <v>12</v>
      </c>
      <c r="C46" s="6">
        <v>413827188.73</v>
      </c>
      <c r="D46" s="6">
        <v>0</v>
      </c>
      <c r="E46" s="6">
        <v>413827188.73</v>
      </c>
      <c r="F46" s="6">
        <v>0</v>
      </c>
      <c r="G46" s="6">
        <v>413827188.73</v>
      </c>
      <c r="H46" s="6">
        <v>0</v>
      </c>
      <c r="I46" s="36">
        <f>I47</f>
        <v>717224.8</v>
      </c>
      <c r="J46" s="36">
        <f>J47</f>
        <v>608553.172</v>
      </c>
      <c r="K46" s="36">
        <f>K47</f>
        <v>614531.14</v>
      </c>
    </row>
    <row r="47" spans="1:11" ht="47.25" outlineLevel="1">
      <c r="A47" s="24" t="s">
        <v>58</v>
      </c>
      <c r="B47" s="15" t="s">
        <v>18</v>
      </c>
      <c r="C47" s="6">
        <v>415202860.14</v>
      </c>
      <c r="D47" s="6">
        <v>0</v>
      </c>
      <c r="E47" s="6">
        <v>415202860.14</v>
      </c>
      <c r="F47" s="6">
        <v>0</v>
      </c>
      <c r="G47" s="6">
        <v>415202860.14</v>
      </c>
      <c r="H47" s="6">
        <v>0</v>
      </c>
      <c r="I47" s="40">
        <f>I48+I50+I51+I52</f>
        <v>717224.8</v>
      </c>
      <c r="J47" s="40">
        <f>J48+J50+J51+J52</f>
        <v>608553.172</v>
      </c>
      <c r="K47" s="40">
        <f>K48+K50+K51+K52</f>
        <v>614531.14</v>
      </c>
    </row>
    <row r="48" spans="1:11" ht="31.5" outlineLevel="5">
      <c r="A48" s="26" t="s">
        <v>63</v>
      </c>
      <c r="B48" s="17" t="s">
        <v>59</v>
      </c>
      <c r="C48" s="8">
        <v>14386900</v>
      </c>
      <c r="D48" s="8">
        <v>0</v>
      </c>
      <c r="E48" s="8">
        <v>14386900</v>
      </c>
      <c r="F48" s="8">
        <v>0</v>
      </c>
      <c r="G48" s="8">
        <v>14386900</v>
      </c>
      <c r="H48" s="8">
        <v>0</v>
      </c>
      <c r="I48" s="41">
        <f>SUM(I49)</f>
        <v>116188.5</v>
      </c>
      <c r="J48" s="41">
        <f>SUM(J49)</f>
        <v>53216.2</v>
      </c>
      <c r="K48" s="41">
        <f>SUM(K49)</f>
        <v>54698.7</v>
      </c>
    </row>
    <row r="49" spans="1:11" ht="31.5" outlineLevel="5">
      <c r="A49" s="27" t="s">
        <v>64</v>
      </c>
      <c r="B49" s="18" t="s">
        <v>60</v>
      </c>
      <c r="C49" s="8"/>
      <c r="D49" s="8"/>
      <c r="E49" s="8"/>
      <c r="F49" s="8"/>
      <c r="G49" s="8"/>
      <c r="H49" s="33"/>
      <c r="I49" s="42">
        <v>116188.5</v>
      </c>
      <c r="J49" s="42">
        <v>53216.2</v>
      </c>
      <c r="K49" s="42">
        <v>54698.7</v>
      </c>
    </row>
    <row r="50" spans="1:11" ht="47.25" outlineLevel="2">
      <c r="A50" s="26" t="s">
        <v>65</v>
      </c>
      <c r="B50" s="17" t="s">
        <v>84</v>
      </c>
      <c r="C50" s="8">
        <v>83398916.55</v>
      </c>
      <c r="D50" s="8">
        <v>0</v>
      </c>
      <c r="E50" s="8">
        <v>83398916.55</v>
      </c>
      <c r="F50" s="8">
        <v>0</v>
      </c>
      <c r="G50" s="8">
        <v>83398916.55</v>
      </c>
      <c r="H50" s="33">
        <v>0</v>
      </c>
      <c r="I50" s="43">
        <v>138131.1</v>
      </c>
      <c r="J50" s="43">
        <v>121106.8</v>
      </c>
      <c r="K50" s="43">
        <v>125333.7</v>
      </c>
    </row>
    <row r="51" spans="1:11" ht="31.5" outlineLevel="2">
      <c r="A51" s="26" t="s">
        <v>66</v>
      </c>
      <c r="B51" s="17" t="s">
        <v>68</v>
      </c>
      <c r="C51" s="8">
        <v>292395963.59</v>
      </c>
      <c r="D51" s="8">
        <v>0</v>
      </c>
      <c r="E51" s="8">
        <v>292395963.59</v>
      </c>
      <c r="F51" s="8">
        <v>0</v>
      </c>
      <c r="G51" s="8">
        <v>292395963.59</v>
      </c>
      <c r="H51" s="33">
        <v>0</v>
      </c>
      <c r="I51" s="43">
        <v>437750.2</v>
      </c>
      <c r="J51" s="43">
        <v>414075.172</v>
      </c>
      <c r="K51" s="43">
        <v>414343.74</v>
      </c>
    </row>
    <row r="52" spans="1:11" ht="15.75" outlineLevel="2">
      <c r="A52" s="26" t="s">
        <v>67</v>
      </c>
      <c r="B52" s="17" t="s">
        <v>13</v>
      </c>
      <c r="C52" s="8">
        <v>25021080</v>
      </c>
      <c r="D52" s="8">
        <v>0</v>
      </c>
      <c r="E52" s="8">
        <v>25021080</v>
      </c>
      <c r="F52" s="8">
        <v>0</v>
      </c>
      <c r="G52" s="8">
        <v>25021080</v>
      </c>
      <c r="H52" s="33">
        <v>0</v>
      </c>
      <c r="I52" s="43">
        <v>25155</v>
      </c>
      <c r="J52" s="43">
        <v>20155</v>
      </c>
      <c r="K52" s="43">
        <v>20155</v>
      </c>
    </row>
    <row r="53" spans="1:8" ht="12.75">
      <c r="A53" s="21"/>
      <c r="B53" s="1"/>
      <c r="C53" s="2">
        <v>534527374.73</v>
      </c>
      <c r="D53" s="2">
        <v>0</v>
      </c>
      <c r="E53" s="2">
        <v>534527374.73</v>
      </c>
      <c r="F53" s="2">
        <v>0</v>
      </c>
      <c r="G53" s="2">
        <v>534527374.73</v>
      </c>
      <c r="H53" s="2">
        <v>0</v>
      </c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 customHeight="1">
      <c r="A55" s="45"/>
      <c r="B55" s="45"/>
      <c r="C55" s="45"/>
      <c r="D55" s="45"/>
      <c r="E55" s="45"/>
      <c r="F55" s="45"/>
      <c r="G55" s="45"/>
      <c r="H55" s="45"/>
    </row>
  </sheetData>
  <sheetProtection/>
  <mergeCells count="13">
    <mergeCell ref="B7:K7"/>
    <mergeCell ref="A55:H55"/>
    <mergeCell ref="A10:K10"/>
    <mergeCell ref="A9:K9"/>
    <mergeCell ref="I12:K12"/>
    <mergeCell ref="A12:A13"/>
    <mergeCell ref="B12:B13"/>
    <mergeCell ref="B1:K1"/>
    <mergeCell ref="B2:K2"/>
    <mergeCell ref="B3:K3"/>
    <mergeCell ref="B4:K4"/>
    <mergeCell ref="B5:K5"/>
    <mergeCell ref="B6:K6"/>
  </mergeCell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Данилова Нина Алексеевна</cp:lastModifiedBy>
  <cp:lastPrinted>2022-11-29T06:54:21Z</cp:lastPrinted>
  <dcterms:created xsi:type="dcterms:W3CDTF">2015-11-13T13:23:38Z</dcterms:created>
  <dcterms:modified xsi:type="dcterms:W3CDTF">2022-11-29T06:59:00Z</dcterms:modified>
  <cp:category/>
  <cp:version/>
  <cp:contentType/>
  <cp:contentStatus/>
</cp:coreProperties>
</file>