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Лист1!$11:$16</definedName>
  </definedNames>
  <calcPr calcId="162913"/>
</workbook>
</file>

<file path=xl/calcChain.xml><?xml version="1.0" encoding="utf-8"?>
<calcChain xmlns="http://schemas.openxmlformats.org/spreadsheetml/2006/main">
  <c r="F23" i="1" l="1"/>
  <c r="N47" i="1"/>
  <c r="M47" i="1"/>
  <c r="L47" i="1"/>
  <c r="K47" i="1"/>
  <c r="J47" i="1"/>
  <c r="J92" i="1"/>
  <c r="M135" i="1"/>
  <c r="K135" i="1"/>
  <c r="K25" i="1" s="1"/>
  <c r="N137" i="1"/>
  <c r="N135" i="1" s="1"/>
  <c r="M137" i="1"/>
  <c r="L137" i="1"/>
  <c r="L135" i="1" s="1"/>
  <c r="K137" i="1"/>
  <c r="J137" i="1"/>
  <c r="J135" i="1" s="1"/>
  <c r="I137" i="1"/>
  <c r="H137" i="1"/>
  <c r="G137" i="1"/>
  <c r="F137" i="1"/>
  <c r="M27" i="1"/>
  <c r="H124" i="1"/>
  <c r="H24" i="1" s="1"/>
  <c r="H122" i="1"/>
  <c r="N127" i="1"/>
  <c r="I24" i="1"/>
  <c r="J24" i="1"/>
  <c r="K24" i="1"/>
  <c r="L24" i="1"/>
  <c r="M24" i="1"/>
  <c r="N24" i="1"/>
  <c r="G23" i="1"/>
  <c r="H23" i="1"/>
  <c r="I23" i="1"/>
  <c r="J23" i="1"/>
  <c r="K23" i="1"/>
  <c r="L23" i="1"/>
  <c r="M23" i="1"/>
  <c r="N23" i="1"/>
  <c r="M25" i="1"/>
  <c r="K132" i="1"/>
  <c r="M132" i="1"/>
  <c r="I122" i="1"/>
  <c r="I25" i="1"/>
  <c r="H25" i="1"/>
  <c r="G25" i="1"/>
  <c r="H132" i="1"/>
  <c r="I132" i="1"/>
  <c r="F132" i="1"/>
  <c r="F24" i="1"/>
  <c r="F25" i="1"/>
  <c r="F20" i="1" s="1"/>
  <c r="G238" i="1"/>
  <c r="H238" i="1"/>
  <c r="I238" i="1"/>
  <c r="J238" i="1"/>
  <c r="K238" i="1"/>
  <c r="L238" i="1"/>
  <c r="M238" i="1"/>
  <c r="N238" i="1"/>
  <c r="G239" i="1"/>
  <c r="H239" i="1"/>
  <c r="I239" i="1"/>
  <c r="J239" i="1"/>
  <c r="K239" i="1"/>
  <c r="L239" i="1"/>
  <c r="M239" i="1"/>
  <c r="N239" i="1"/>
  <c r="G240" i="1"/>
  <c r="H240" i="1"/>
  <c r="I240" i="1"/>
  <c r="J240" i="1"/>
  <c r="K240" i="1"/>
  <c r="L240" i="1"/>
  <c r="M240" i="1"/>
  <c r="N240" i="1"/>
  <c r="G241" i="1"/>
  <c r="H241" i="1"/>
  <c r="I241" i="1"/>
  <c r="J241" i="1"/>
  <c r="K241" i="1"/>
  <c r="L241" i="1"/>
  <c r="M241" i="1"/>
  <c r="N241" i="1"/>
  <c r="F239" i="1"/>
  <c r="F241" i="1"/>
  <c r="F240" i="1"/>
  <c r="F238" i="1"/>
  <c r="G145" i="1"/>
  <c r="H145" i="1"/>
  <c r="I145" i="1"/>
  <c r="J145" i="1"/>
  <c r="K145" i="1"/>
  <c r="L145" i="1"/>
  <c r="F145" i="1"/>
  <c r="G172" i="1"/>
  <c r="H172" i="1"/>
  <c r="I172" i="1"/>
  <c r="J172" i="1"/>
  <c r="K172" i="1"/>
  <c r="L172" i="1"/>
  <c r="F172" i="1"/>
  <c r="F167" i="1"/>
  <c r="N172" i="1"/>
  <c r="M172" i="1"/>
  <c r="M264" i="1"/>
  <c r="N145" i="1"/>
  <c r="M147" i="1"/>
  <c r="N122" i="1"/>
  <c r="M122" i="1"/>
  <c r="N87" i="1"/>
  <c r="M87" i="1"/>
  <c r="N72" i="1"/>
  <c r="M72" i="1"/>
  <c r="G26" i="1"/>
  <c r="H26" i="1"/>
  <c r="I26" i="1"/>
  <c r="J26" i="1"/>
  <c r="K26" i="1"/>
  <c r="L26" i="1"/>
  <c r="M26" i="1"/>
  <c r="N26" i="1"/>
  <c r="F26" i="1"/>
  <c r="F127" i="1"/>
  <c r="G127" i="1"/>
  <c r="G263" i="1"/>
  <c r="H263" i="1"/>
  <c r="I263" i="1"/>
  <c r="J263" i="1"/>
  <c r="K263" i="1"/>
  <c r="L263" i="1"/>
  <c r="M263" i="1"/>
  <c r="N263" i="1"/>
  <c r="G264" i="1"/>
  <c r="H264" i="1"/>
  <c r="I264" i="1"/>
  <c r="J264" i="1"/>
  <c r="K264" i="1"/>
  <c r="L264" i="1"/>
  <c r="N264" i="1"/>
  <c r="G265" i="1"/>
  <c r="H265" i="1"/>
  <c r="I265" i="1"/>
  <c r="J265" i="1"/>
  <c r="K265" i="1"/>
  <c r="L265" i="1"/>
  <c r="M265" i="1"/>
  <c r="N265" i="1"/>
  <c r="G266" i="1"/>
  <c r="H266" i="1"/>
  <c r="I266" i="1"/>
  <c r="J266" i="1"/>
  <c r="K266" i="1"/>
  <c r="L266" i="1"/>
  <c r="M266" i="1"/>
  <c r="N266" i="1"/>
  <c r="F264" i="1"/>
  <c r="F265" i="1"/>
  <c r="F266" i="1"/>
  <c r="F263" i="1"/>
  <c r="G262" i="1"/>
  <c r="G267" i="1"/>
  <c r="H267" i="1"/>
  <c r="I267" i="1"/>
  <c r="J267" i="1"/>
  <c r="K267" i="1"/>
  <c r="L267" i="1"/>
  <c r="M267" i="1"/>
  <c r="N267" i="1"/>
  <c r="F267" i="1"/>
  <c r="F146" i="1"/>
  <c r="F144" i="1"/>
  <c r="F19" i="1" s="1"/>
  <c r="F143" i="1"/>
  <c r="G144" i="1"/>
  <c r="H144" i="1"/>
  <c r="I144" i="1"/>
  <c r="J144" i="1"/>
  <c r="K144" i="1"/>
  <c r="L144" i="1"/>
  <c r="M144" i="1"/>
  <c r="N144" i="1"/>
  <c r="G146" i="1"/>
  <c r="H146" i="1"/>
  <c r="I146" i="1"/>
  <c r="J146" i="1"/>
  <c r="K146" i="1"/>
  <c r="L146" i="1"/>
  <c r="M146" i="1"/>
  <c r="N146" i="1"/>
  <c r="H143" i="1"/>
  <c r="I143" i="1"/>
  <c r="J143" i="1"/>
  <c r="K143" i="1"/>
  <c r="L143" i="1"/>
  <c r="M143" i="1"/>
  <c r="N143" i="1"/>
  <c r="G143" i="1"/>
  <c r="G178" i="1"/>
  <c r="H178" i="1"/>
  <c r="I178" i="1"/>
  <c r="J178" i="1"/>
  <c r="K178" i="1"/>
  <c r="L178" i="1"/>
  <c r="M178" i="1"/>
  <c r="N178" i="1"/>
  <c r="G179" i="1"/>
  <c r="K179" i="1"/>
  <c r="L179" i="1"/>
  <c r="M179" i="1"/>
  <c r="N179" i="1"/>
  <c r="G180" i="1"/>
  <c r="G20" i="1" s="1"/>
  <c r="H180" i="1"/>
  <c r="H20" i="1" s="1"/>
  <c r="I180" i="1"/>
  <c r="I20" i="1" s="1"/>
  <c r="J180" i="1"/>
  <c r="K180" i="1"/>
  <c r="L180" i="1"/>
  <c r="M180" i="1"/>
  <c r="N180" i="1"/>
  <c r="G181" i="1"/>
  <c r="H181" i="1"/>
  <c r="I181" i="1"/>
  <c r="J181" i="1"/>
  <c r="K181" i="1"/>
  <c r="L181" i="1"/>
  <c r="M181" i="1"/>
  <c r="N181" i="1"/>
  <c r="F179" i="1"/>
  <c r="F180" i="1"/>
  <c r="F181" i="1"/>
  <c r="F178" i="1"/>
  <c r="L237" i="1"/>
  <c r="N157" i="1"/>
  <c r="M157" i="1"/>
  <c r="L157" i="1"/>
  <c r="K157" i="1"/>
  <c r="J157" i="1"/>
  <c r="I157" i="1"/>
  <c r="H157" i="1"/>
  <c r="G157" i="1"/>
  <c r="F157" i="1"/>
  <c r="J192" i="1"/>
  <c r="I179" i="1"/>
  <c r="H192" i="1"/>
  <c r="L122" i="1"/>
  <c r="K122" i="1"/>
  <c r="J122" i="1"/>
  <c r="G122" i="1"/>
  <c r="F122" i="1"/>
  <c r="N117" i="1"/>
  <c r="M117" i="1"/>
  <c r="L117" i="1"/>
  <c r="K117" i="1"/>
  <c r="J117" i="1"/>
  <c r="I117" i="1"/>
  <c r="H117" i="1"/>
  <c r="G117" i="1"/>
  <c r="F117" i="1"/>
  <c r="N112" i="1"/>
  <c r="M112" i="1"/>
  <c r="L112" i="1"/>
  <c r="K112" i="1"/>
  <c r="J112" i="1"/>
  <c r="I112" i="1"/>
  <c r="H112" i="1"/>
  <c r="G112" i="1"/>
  <c r="F112" i="1"/>
  <c r="N107" i="1"/>
  <c r="M107" i="1"/>
  <c r="L107" i="1"/>
  <c r="K107" i="1"/>
  <c r="J107" i="1"/>
  <c r="I107" i="1"/>
  <c r="H107" i="1"/>
  <c r="G107" i="1"/>
  <c r="F107" i="1"/>
  <c r="N102" i="1"/>
  <c r="M102" i="1"/>
  <c r="L102" i="1"/>
  <c r="K102" i="1"/>
  <c r="J102" i="1"/>
  <c r="I102" i="1"/>
  <c r="H102" i="1"/>
  <c r="G102" i="1"/>
  <c r="F102" i="1"/>
  <c r="N97" i="1"/>
  <c r="M97" i="1"/>
  <c r="L97" i="1"/>
  <c r="K97" i="1"/>
  <c r="J97" i="1"/>
  <c r="I97" i="1"/>
  <c r="H97" i="1"/>
  <c r="G97" i="1"/>
  <c r="F97" i="1"/>
  <c r="N92" i="1"/>
  <c r="M92" i="1"/>
  <c r="L92" i="1"/>
  <c r="K92" i="1"/>
  <c r="I92" i="1"/>
  <c r="H92" i="1"/>
  <c r="G92" i="1"/>
  <c r="F92" i="1"/>
  <c r="L87" i="1"/>
  <c r="K87" i="1"/>
  <c r="J87" i="1"/>
  <c r="I87" i="1"/>
  <c r="H87" i="1"/>
  <c r="G87" i="1"/>
  <c r="F87" i="1"/>
  <c r="N82" i="1"/>
  <c r="M82" i="1"/>
  <c r="L82" i="1"/>
  <c r="K82" i="1"/>
  <c r="J82" i="1"/>
  <c r="I82" i="1"/>
  <c r="H82" i="1"/>
  <c r="G82" i="1"/>
  <c r="F82" i="1"/>
  <c r="N77" i="1"/>
  <c r="M77" i="1"/>
  <c r="L77" i="1"/>
  <c r="K77" i="1"/>
  <c r="J77" i="1"/>
  <c r="I77" i="1"/>
  <c r="H77" i="1"/>
  <c r="G77" i="1"/>
  <c r="F77" i="1"/>
  <c r="N67" i="1"/>
  <c r="M67" i="1"/>
  <c r="L67" i="1"/>
  <c r="K67" i="1"/>
  <c r="J67" i="1"/>
  <c r="I67" i="1"/>
  <c r="H67" i="1"/>
  <c r="G67" i="1"/>
  <c r="F67" i="1"/>
  <c r="L72" i="1"/>
  <c r="K72" i="1"/>
  <c r="J72" i="1"/>
  <c r="I72" i="1"/>
  <c r="H72" i="1"/>
  <c r="G72" i="1"/>
  <c r="F72" i="1"/>
  <c r="N62" i="1"/>
  <c r="M62" i="1"/>
  <c r="L62" i="1"/>
  <c r="K62" i="1"/>
  <c r="J62" i="1"/>
  <c r="I62" i="1"/>
  <c r="H62" i="1"/>
  <c r="G62" i="1"/>
  <c r="F62" i="1"/>
  <c r="N57" i="1"/>
  <c r="M57" i="1"/>
  <c r="L57" i="1"/>
  <c r="K57" i="1"/>
  <c r="J57" i="1"/>
  <c r="I57" i="1"/>
  <c r="H57" i="1"/>
  <c r="G57" i="1"/>
  <c r="F57" i="1"/>
  <c r="N52" i="1"/>
  <c r="M52" i="1"/>
  <c r="L52" i="1"/>
  <c r="K52" i="1"/>
  <c r="J52" i="1"/>
  <c r="I52" i="1"/>
  <c r="H52" i="1"/>
  <c r="G52" i="1"/>
  <c r="F52" i="1"/>
  <c r="I47" i="1"/>
  <c r="H47" i="1"/>
  <c r="G47" i="1"/>
  <c r="F47" i="1"/>
  <c r="N42" i="1"/>
  <c r="M42" i="1"/>
  <c r="L42" i="1"/>
  <c r="K42" i="1"/>
  <c r="J42" i="1"/>
  <c r="I42" i="1"/>
  <c r="H42" i="1"/>
  <c r="G42" i="1"/>
  <c r="N37" i="1"/>
  <c r="L37" i="1"/>
  <c r="K37" i="1"/>
  <c r="J37" i="1"/>
  <c r="I37" i="1"/>
  <c r="H37" i="1"/>
  <c r="G37" i="1"/>
  <c r="F37" i="1"/>
  <c r="L32" i="1"/>
  <c r="K32" i="1"/>
  <c r="J32" i="1"/>
  <c r="I32" i="1"/>
  <c r="H32" i="1"/>
  <c r="G32" i="1"/>
  <c r="F32" i="1"/>
  <c r="N202" i="1"/>
  <c r="M202" i="1"/>
  <c r="L202" i="1"/>
  <c r="K202" i="1"/>
  <c r="J202" i="1"/>
  <c r="I202" i="1"/>
  <c r="H202" i="1"/>
  <c r="G202" i="1"/>
  <c r="F202" i="1"/>
  <c r="N197" i="1"/>
  <c r="M197" i="1"/>
  <c r="L197" i="1"/>
  <c r="K197" i="1"/>
  <c r="J197" i="1"/>
  <c r="I197" i="1"/>
  <c r="H197" i="1"/>
  <c r="G197" i="1"/>
  <c r="F197" i="1"/>
  <c r="N192" i="1"/>
  <c r="M192" i="1"/>
  <c r="L192" i="1"/>
  <c r="K192" i="1"/>
  <c r="G192" i="1"/>
  <c r="F192" i="1"/>
  <c r="N187" i="1"/>
  <c r="M187" i="1"/>
  <c r="L187" i="1"/>
  <c r="K187" i="1"/>
  <c r="J187" i="1"/>
  <c r="I187" i="1"/>
  <c r="H187" i="1"/>
  <c r="G187" i="1"/>
  <c r="F187" i="1"/>
  <c r="N182" i="1"/>
  <c r="M182" i="1"/>
  <c r="L182" i="1"/>
  <c r="K182" i="1"/>
  <c r="J182" i="1"/>
  <c r="I182" i="1"/>
  <c r="H182" i="1"/>
  <c r="G182" i="1"/>
  <c r="F182" i="1"/>
  <c r="N167" i="1"/>
  <c r="M167" i="1"/>
  <c r="L167" i="1"/>
  <c r="K167" i="1"/>
  <c r="J167" i="1"/>
  <c r="I167" i="1"/>
  <c r="H167" i="1"/>
  <c r="G167" i="1"/>
  <c r="N162" i="1"/>
  <c r="M162" i="1"/>
  <c r="L162" i="1"/>
  <c r="K162" i="1"/>
  <c r="J162" i="1"/>
  <c r="I162" i="1"/>
  <c r="H162" i="1"/>
  <c r="G162" i="1"/>
  <c r="F162" i="1"/>
  <c r="K152" i="1"/>
  <c r="J152" i="1"/>
  <c r="I152" i="1"/>
  <c r="H152" i="1"/>
  <c r="F152" i="1"/>
  <c r="J147" i="1"/>
  <c r="L147" i="1"/>
  <c r="N147" i="1"/>
  <c r="L25" i="1" l="1"/>
  <c r="L132" i="1"/>
  <c r="J25" i="1"/>
  <c r="J20" i="1" s="1"/>
  <c r="J132" i="1"/>
  <c r="N25" i="1"/>
  <c r="N132" i="1"/>
  <c r="L20" i="1"/>
  <c r="K20" i="1"/>
  <c r="F21" i="1"/>
  <c r="M21" i="1"/>
  <c r="L21" i="1"/>
  <c r="K21" i="1"/>
  <c r="J21" i="1"/>
  <c r="I21" i="1"/>
  <c r="H21" i="1"/>
  <c r="N21" i="1"/>
  <c r="G21" i="1"/>
  <c r="L19" i="1"/>
  <c r="K19" i="1"/>
  <c r="I19" i="1"/>
  <c r="G19" i="1"/>
  <c r="J237" i="1"/>
  <c r="H237" i="1"/>
  <c r="G237" i="1"/>
  <c r="M32" i="1"/>
  <c r="M145" i="1"/>
  <c r="M142" i="1" s="1"/>
  <c r="I237" i="1"/>
  <c r="N237" i="1"/>
  <c r="M237" i="1"/>
  <c r="N19" i="1"/>
  <c r="N142" i="1"/>
  <c r="M19" i="1"/>
  <c r="N20" i="1"/>
  <c r="M37" i="1"/>
  <c r="N32" i="1"/>
  <c r="K237" i="1"/>
  <c r="K262" i="1"/>
  <c r="J262" i="1"/>
  <c r="N262" i="1"/>
  <c r="I192" i="1"/>
  <c r="M262" i="1"/>
  <c r="I262" i="1"/>
  <c r="F262" i="1"/>
  <c r="L262" i="1"/>
  <c r="H262" i="1"/>
  <c r="I142" i="1"/>
  <c r="H179" i="1"/>
  <c r="H19" i="1" s="1"/>
  <c r="J179" i="1"/>
  <c r="J177" i="1" s="1"/>
  <c r="J142" i="1"/>
  <c r="G142" i="1"/>
  <c r="K177" i="1"/>
  <c r="G177" i="1"/>
  <c r="M177" i="1"/>
  <c r="I177" i="1"/>
  <c r="L177" i="1"/>
  <c r="N177" i="1"/>
  <c r="F177" i="1"/>
  <c r="F237" i="1"/>
  <c r="H142" i="1"/>
  <c r="L142" i="1"/>
  <c r="K142" i="1"/>
  <c r="F42" i="1"/>
  <c r="F142" i="1"/>
  <c r="M20" i="1" l="1"/>
  <c r="J19" i="1"/>
  <c r="H177" i="1"/>
  <c r="N27" i="1"/>
  <c r="M18" i="1" l="1"/>
  <c r="M22" i="1"/>
  <c r="N18" i="1"/>
  <c r="N17" i="1" s="1"/>
  <c r="N22" i="1"/>
  <c r="M17" i="1"/>
  <c r="G27" i="1"/>
  <c r="H27" i="1"/>
  <c r="I27" i="1"/>
  <c r="J27" i="1"/>
  <c r="K27" i="1"/>
  <c r="L27" i="1"/>
  <c r="F27" i="1"/>
  <c r="L22" i="1"/>
  <c r="L18" i="1"/>
  <c r="L17" i="1"/>
  <c r="K22" i="1"/>
  <c r="K18" i="1"/>
  <c r="K17" i="1"/>
  <c r="J22" i="1"/>
  <c r="J18" i="1"/>
  <c r="J17" i="1" s="1"/>
  <c r="I22" i="1"/>
  <c r="I18" i="1"/>
  <c r="I17" i="1" s="1"/>
  <c r="H22" i="1"/>
  <c r="H18" i="1"/>
  <c r="H17" i="1"/>
  <c r="G22" i="1"/>
  <c r="G18" i="1"/>
  <c r="G17" i="1"/>
  <c r="F22" i="1" l="1"/>
  <c r="F18" i="1"/>
  <c r="F17" i="1" l="1"/>
</calcChain>
</file>

<file path=xl/sharedStrings.xml><?xml version="1.0" encoding="utf-8"?>
<sst xmlns="http://schemas.openxmlformats.org/spreadsheetml/2006/main" count="838" uniqueCount="142">
  <si>
    <t>к муниципальной программе</t>
  </si>
  <si>
    <t>Моргаушского района Чувашской Республики</t>
  </si>
  <si>
    <t xml:space="preserve">«Развитие образования» </t>
  </si>
  <si>
    <t>РЕСУРСНОЕ ОБЕСПЕЧЕНИЕ И ПРОГНОЗНАЯ (СПРАВОЧНАЯ) ОЦЕНКА РАСХОДОВ</t>
  </si>
  <si>
    <t xml:space="preserve"> за счет всех источников финансирования реализации муниципальной программы </t>
  </si>
  <si>
    <t>Моргаушского района Чувашской Республики «Развитие образования»</t>
  </si>
  <si>
    <t>Статус</t>
  </si>
  <si>
    <t xml:space="preserve">Наименование </t>
  </si>
  <si>
    <t>Расходы по годам, тыс. рублей</t>
  </si>
  <si>
    <t xml:space="preserve">главный </t>
  </si>
  <si>
    <t>распорядитель бюджетных средств</t>
  </si>
  <si>
    <t>целевая статья  расходов</t>
  </si>
  <si>
    <t>2026–2030</t>
  </si>
  <si>
    <t>2031–2035</t>
  </si>
  <si>
    <t>всего</t>
  </si>
  <si>
    <t>федеральный бюджет</t>
  </si>
  <si>
    <t>республиканский бюджет Чувашской Республики</t>
  </si>
  <si>
    <t>местный бюджет</t>
  </si>
  <si>
    <t>внебюджетные источники</t>
  </si>
  <si>
    <t>Подпрограмма 1</t>
  </si>
  <si>
    <t xml:space="preserve">«Государственная поддержка развития образования» </t>
  </si>
  <si>
    <t xml:space="preserve">Обеспечение деятельности дошкольных образовательных организаций </t>
  </si>
  <si>
    <t>Обеспечение деятельности учреждений дополнительного образования детей</t>
  </si>
  <si>
    <t>Обеспечение выплаты единовременного пособия при всех формах устройства детей, лишённых родительского попечения, в семью за счёт субвенции, предоставляемой из федерального бюджета</t>
  </si>
  <si>
    <t>Осуществление государственных полномочий Чувашской Республики по организации и осуществлению деятельности по опеке и попечительству, за счёт субвенций, предоставляемой из республиканского бюджета</t>
  </si>
  <si>
    <t>Реализация мероприятий регионального проекта «Учитель будущего»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</si>
  <si>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на территории Чувашской Республики за счёт субвенции, предоставляемой из республиканского бюджета Чувашской Республики</t>
  </si>
  <si>
    <t>Меры социальной поддержки</t>
  </si>
  <si>
    <t>Реализация мероприятий регионального проекта «Содействие занятости женщин – создание условий дошкольного образования для детей в возрасте до трех лет»</t>
  </si>
  <si>
    <t>местные бюджеты</t>
  </si>
  <si>
    <t>Реализация мероприятий регионального проекта «Цифровая образовательная среда»</t>
  </si>
  <si>
    <t>Реализация мероприятий регионального проекта «Поддержка семей, имеющих детей»</t>
  </si>
  <si>
    <t>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</si>
  <si>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Подпрограмма 2</t>
  </si>
  <si>
    <t>Мероприятия по вовлечению молодежи в социальную практику</t>
  </si>
  <si>
    <t>Государственная поддержка талантливой и одаренной молодежи</t>
  </si>
  <si>
    <t>Реализация мероприятий регионального проекта «Социальная активность»</t>
  </si>
  <si>
    <t>Поддержка молодежного предпринимательства</t>
  </si>
  <si>
    <t>Подпрограмма 3</t>
  </si>
  <si>
    <t>Реализация отдельных мероприятий регионального проекта «Современная школа»</t>
  </si>
  <si>
    <t>Подпрограмма 4</t>
  </si>
  <si>
    <t>«Развитие воспитания в образовательных организациях Моргаушского района Чувашской Республики»</t>
  </si>
  <si>
    <t>х</t>
  </si>
  <si>
    <t xml:space="preserve"> </t>
  </si>
  <si>
    <t xml:space="preserve">х </t>
  </si>
  <si>
    <t>Развитие кадрового потенциала</t>
  </si>
  <si>
    <t>Организация и проведение мероприятий в образовательных организациях</t>
  </si>
  <si>
    <t xml:space="preserve"> х</t>
  </si>
  <si>
    <t xml:space="preserve">Подпрограмма 5 </t>
  </si>
  <si>
    <t>Развитие физической культуры и допризывной подготовки молодежи</t>
  </si>
  <si>
    <t>Развитие и поддержка кадетского образования</t>
  </si>
  <si>
    <t>Развитие и поддержка поискового движения</t>
  </si>
  <si>
    <t>Подпрограмма 6</t>
  </si>
  <si>
    <t>Код бюджетной классификации</t>
  </si>
  <si>
    <t>Источники  финансирования</t>
  </si>
  <si>
    <t>*</t>
  </si>
  <si>
    <t>Ц710212000</t>
  </si>
  <si>
    <t>Капитальный ремонт объектов образования</t>
  </si>
  <si>
    <t>Ц720272130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</si>
  <si>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</si>
  <si>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Организация отдыха детей в загородных и других лагерях</t>
  </si>
  <si>
    <t>Ц720472150</t>
  </si>
  <si>
    <t xml:space="preserve">Обеспечение деятельности муниципальных общеобразовательных организаций </t>
  </si>
  <si>
    <t>Ц7Э0111990</t>
  </si>
  <si>
    <t>Ц710170700</t>
  </si>
  <si>
    <t>Ц711474540</t>
  </si>
  <si>
    <t>Ц711412040</t>
  </si>
  <si>
    <t>974                                                                                                                          903</t>
  </si>
  <si>
    <t>Укрепление материально-технической базы объектов образования</t>
  </si>
  <si>
    <t>Развитие единой образовательной информационной среды</t>
  </si>
  <si>
    <t>Реализация проектов и мероприятий по инновационному развитию системы образования</t>
  </si>
  <si>
    <t xml:space="preserve">Стипендии, гранты, премии и денежные поощрения </t>
  </si>
  <si>
    <t>Мероприятия в сфере поддержки детей-сирот и детей, оставшихся без попечения родителей, лиц из числа детей-сирот и детей, оставшихся без попечения родителей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</si>
  <si>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</si>
  <si>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 xml:space="preserve">Развитие национально-региональной системы независимой оценки качества образования через реализацию пилотных региональных проектов и создание национальных механизмов оценки качества </t>
  </si>
  <si>
    <t>Обеспечение деятельности районного информационно-методического центра, служб инженерно-хозяйственного сопровождения муниципальных образований</t>
  </si>
  <si>
    <t xml:space="preserve">«Создание в Моргаушском районе Чувашской Республики новых мест в общеобразовательных организациях в соответствии с прогнозируемой потребностью и современными условиями обучения» </t>
  </si>
  <si>
    <t>Капитальный ремонт зданий, муниципальных общеобразовательных организаций с целью создания новых мест</t>
  </si>
  <si>
    <t>Капитальный ремонт зданий муниципальных общеобразовательных организаций, имеющих износ 50 процентов и выше</t>
  </si>
  <si>
    <t>Строительство пристроя – спортивного зала к зданиям государственных и муниципальных общеобразовательных организаций</t>
  </si>
  <si>
    <t>Оснащение вновь созданных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в соответствии с санитарно-эпидемиологическими требованиями и противопожарными нормами, федеральными государственными образовательными стандартами общего образования</t>
  </si>
  <si>
    <t xml:space="preserve">Совершенствование нормативно-правового регулирования и организационно-управленческих механизмов в сфере воспитания </t>
  </si>
  <si>
    <t>Информационно-методическое сопровождение и мониторинг реализации подпрограммы</t>
  </si>
  <si>
    <t>Мероприятия, направленные на экологическое просвещение обучающихся</t>
  </si>
  <si>
    <t xml:space="preserve">«Патриотическое воспитание и допризывная подготовка молодежи в Моргаушском районе Чувашской Республики» </t>
  </si>
  <si>
    <t>Совершенствование нормативно-правового регулирования и организационно-управленческих механизмов в сфере патриотического воспитания и допризывной подготовки молодежи</t>
  </si>
  <si>
    <t>«Молодежь  Моргаушского района Чувашской Республики»</t>
  </si>
  <si>
    <t xml:space="preserve">«Обеспечение реализации муниципальной программы Моргаушского района Чувашской Республики «Развитие образования» </t>
  </si>
  <si>
    <t>____________________</t>
  </si>
  <si>
    <t xml:space="preserve">муниципальной программы Моргаушского района Чувашской Республики, подпрограммы муниципальной программы Моргаушского  </t>
  </si>
  <si>
    <t xml:space="preserve">района Чувашской Республики </t>
  </si>
  <si>
    <t>(основного мероприятия)</t>
  </si>
  <si>
    <t>Муниципальная  программа  Моргаушского района Чувашской Республики</t>
  </si>
  <si>
    <t xml:space="preserve"> Основное мероприятие 3</t>
  </si>
  <si>
    <t xml:space="preserve"> Основное мероприятие 2</t>
  </si>
  <si>
    <t xml:space="preserve"> Основное мероприятие 1</t>
  </si>
  <si>
    <t xml:space="preserve"> Основное мероприятие 4</t>
  </si>
  <si>
    <t xml:space="preserve"> Основное мероприятие 5</t>
  </si>
  <si>
    <t xml:space="preserve"> Основное мероприятие 6 </t>
  </si>
  <si>
    <t xml:space="preserve"> Основное мероприятие 7</t>
  </si>
  <si>
    <t xml:space="preserve"> Основное мероприятие 8</t>
  </si>
  <si>
    <t xml:space="preserve"> Основное мероприятие 9</t>
  </si>
  <si>
    <t xml:space="preserve"> Основное мероприятие 10</t>
  </si>
  <si>
    <t xml:space="preserve"> Основное мероприятие 11 </t>
  </si>
  <si>
    <t xml:space="preserve"> Основное мероприятие 12</t>
  </si>
  <si>
    <t xml:space="preserve"> Основное мероприятие 13</t>
  </si>
  <si>
    <t xml:space="preserve"> Основное мероприятие 14</t>
  </si>
  <si>
    <t xml:space="preserve"> Основное мероприятие 15</t>
  </si>
  <si>
    <t xml:space="preserve"> Основное мероприятие 16</t>
  </si>
  <si>
    <t xml:space="preserve"> Основное мероприятие 17</t>
  </si>
  <si>
    <t xml:space="preserve"> Основное мероприятие 19</t>
  </si>
  <si>
    <t xml:space="preserve"> Основное мероприятие 18</t>
  </si>
  <si>
    <t xml:space="preserve"> Основное мероприятие 20 </t>
  </si>
  <si>
    <t xml:space="preserve"> Основное мероприятие 21</t>
  </si>
  <si>
    <t>Основное  мероприятие 1</t>
  </si>
  <si>
    <t xml:space="preserve"> Основное  мероприятие 2</t>
  </si>
  <si>
    <t xml:space="preserve"> Основное  мероприятие 5</t>
  </si>
  <si>
    <t>Реализация мероприятий регионального проекта ""Успех каждого ребенка"</t>
  </si>
  <si>
    <t>Ц711452600</t>
  </si>
  <si>
    <t>Ц71E250970</t>
  </si>
  <si>
    <t>Ц711412060</t>
  </si>
  <si>
    <t>Ц720112120</t>
  </si>
  <si>
    <t>Ц720372140</t>
  </si>
  <si>
    <t>Ц74E152302</t>
  </si>
  <si>
    <t>Ц710553030     Ц7114L3040</t>
  </si>
  <si>
    <t>Ц710170670  Ц711474550   Ц711572070</t>
  </si>
  <si>
    <t>Ц71E275150</t>
  </si>
  <si>
    <t>Ц71E250970 Ц71E254910</t>
  </si>
  <si>
    <t>Ц711570970  Ц71Е250970   Ц711672110 Ц71E254910</t>
  </si>
  <si>
    <t>Ц74E152302    Ц71E152302      Ц710371660   Ц712179280</t>
  </si>
  <si>
    <t>"Приложение  2</t>
  </si>
  <si>
    <t>Предоставление гражданину, заключившему договор о целевом обучении, в период обучения мер поддержки</t>
  </si>
  <si>
    <t xml:space="preserve"> Основное                                                                         мероприятие 22</t>
  </si>
  <si>
    <t>Основное                                                                                                                                                                                                                                                                                    мероприятие 23</t>
  </si>
  <si>
    <t>Ц710212010       Ц7114L3040  Ц7114S5493  Ц711116400</t>
  </si>
  <si>
    <t>Ц710170550  Ц711474540   Ц712179280       Ц7114L3040  Ц7114S5493</t>
  </si>
  <si>
    <t>Ц71Е254910</t>
  </si>
  <si>
    <t>Ц7101S7080  Ц7101S602C  Ц71Е254910</t>
  </si>
  <si>
    <t>Ц710170560            Ц7101S7080    Ц7101S602C  Ц71Е254910</t>
  </si>
  <si>
    <t>Ц71Е151690</t>
  </si>
  <si>
    <t>Ц7103S1660  Ц71Е4S1660 Ц7115S9990 Ц7115S1660 Ц7130S0860  Ц71Е151690</t>
  </si>
  <si>
    <t>Ц7103S1660  Ц71Е4S1660 Ц710371660 Ц7115S9990 Ц7115S1660 Ц7130S0860  Ц71Е151690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</si>
</sst>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justify" vertical="top" wrapText="1"/>
    </xf>
    <xf numFmtId="165" fontId="0" fillId="0" borderId="0" xfId="0" applyNumberFormat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top" wrapText="1"/>
    </xf>
    <xf numFmtId="165" fontId="9" fillId="3" borderId="1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165" fontId="7" fillId="3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165" fontId="9" fillId="0" borderId="1" xfId="1" applyNumberFormat="1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165" fontId="11" fillId="2" borderId="1" xfId="1" applyNumberFormat="1" applyFont="1" applyFill="1" applyBorder="1" applyAlignment="1">
      <alignment horizontal="center" vertical="top" wrapText="1"/>
    </xf>
    <xf numFmtId="165" fontId="12" fillId="2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165" fontId="7" fillId="0" borderId="1" xfId="1" applyNumberFormat="1" applyFont="1" applyBorder="1" applyAlignment="1">
      <alignment horizontal="center" vertical="top" wrapText="1"/>
    </xf>
    <xf numFmtId="165" fontId="12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center" vertical="top" wrapText="1"/>
    </xf>
    <xf numFmtId="165" fontId="12" fillId="0" borderId="4" xfId="1" applyNumberFormat="1" applyFont="1" applyBorder="1" applyAlignment="1">
      <alignment horizontal="center" vertical="top" wrapText="1"/>
    </xf>
    <xf numFmtId="165" fontId="10" fillId="3" borderId="1" xfId="1" applyNumberFormat="1" applyFont="1" applyFill="1" applyBorder="1" applyAlignment="1">
      <alignment horizontal="center" vertical="top" wrapText="1"/>
    </xf>
    <xf numFmtId="165" fontId="12" fillId="3" borderId="1" xfId="1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justify" vertical="top" wrapText="1"/>
    </xf>
    <xf numFmtId="165" fontId="14" fillId="0" borderId="1" xfId="1" applyNumberFormat="1" applyFont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5" fontId="9" fillId="3" borderId="1" xfId="1" applyNumberFormat="1" applyFont="1" applyFill="1" applyBorder="1" applyAlignment="1">
      <alignment horizontal="center" vertical="top"/>
    </xf>
    <xf numFmtId="165" fontId="9" fillId="3" borderId="1" xfId="1" applyNumberFormat="1" applyFont="1" applyFill="1" applyBorder="1" applyAlignment="1">
      <alignment horizontal="right" vertical="top"/>
    </xf>
    <xf numFmtId="165" fontId="7" fillId="3" borderId="1" xfId="1" applyNumberFormat="1" applyFont="1" applyFill="1" applyBorder="1" applyAlignment="1">
      <alignment horizontal="center" vertical="top"/>
    </xf>
    <xf numFmtId="165" fontId="7" fillId="3" borderId="1" xfId="1" applyNumberFormat="1" applyFont="1" applyFill="1" applyBorder="1" applyAlignment="1">
      <alignment horizontal="right" vertical="top"/>
    </xf>
    <xf numFmtId="165" fontId="7" fillId="0" borderId="1" xfId="1" applyNumberFormat="1" applyFont="1" applyBorder="1" applyAlignment="1">
      <alignment horizontal="center" vertical="top"/>
    </xf>
    <xf numFmtId="165" fontId="10" fillId="0" borderId="1" xfId="1" applyNumberFormat="1" applyFont="1" applyBorder="1" applyAlignment="1">
      <alignment vertical="top" wrapText="1"/>
    </xf>
    <xf numFmtId="165" fontId="9" fillId="0" borderId="1" xfId="1" applyNumberFormat="1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165" fontId="7" fillId="0" borderId="1" xfId="1" applyNumberFormat="1" applyFont="1" applyBorder="1" applyAlignment="1">
      <alignment vertical="top"/>
    </xf>
    <xf numFmtId="165" fontId="7" fillId="0" borderId="1" xfId="1" applyNumberFormat="1" applyFont="1" applyBorder="1" applyAlignment="1">
      <alignment vertical="top" wrapText="1"/>
    </xf>
    <xf numFmtId="0" fontId="12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tabSelected="1" topLeftCell="A232" zoomScale="75" zoomScaleNormal="75" workbookViewId="0">
      <selection activeCell="M266" sqref="M266"/>
    </sheetView>
  </sheetViews>
  <sheetFormatPr defaultRowHeight="15" x14ac:dyDescent="0.25"/>
  <cols>
    <col min="1" max="1" width="18.85546875" customWidth="1"/>
    <col min="2" max="2" width="27.5703125" customWidth="1"/>
    <col min="3" max="3" width="16" customWidth="1"/>
    <col min="4" max="4" width="15.140625" customWidth="1"/>
    <col min="5" max="5" width="19.7109375" customWidth="1"/>
    <col min="6" max="6" width="14.42578125" customWidth="1"/>
    <col min="7" max="7" width="14" customWidth="1"/>
    <col min="8" max="8" width="14.140625" customWidth="1"/>
    <col min="9" max="9" width="11.85546875" customWidth="1"/>
    <col min="10" max="10" width="13.140625" customWidth="1"/>
    <col min="11" max="12" width="10.7109375" customWidth="1"/>
    <col min="13" max="13" width="11.85546875" customWidth="1"/>
    <col min="14" max="14" width="12.28515625" customWidth="1"/>
    <col min="15" max="15" width="14.28515625" customWidth="1"/>
  </cols>
  <sheetData>
    <row r="1" spans="1:14" ht="16.5" x14ac:dyDescent="0.25">
      <c r="A1" s="1"/>
      <c r="J1" s="5" t="s">
        <v>130</v>
      </c>
      <c r="K1" s="5"/>
      <c r="L1" s="5"/>
      <c r="M1" s="5"/>
      <c r="N1" s="5"/>
    </row>
    <row r="2" spans="1:14" ht="16.5" x14ac:dyDescent="0.25">
      <c r="A2" s="1"/>
      <c r="J2" s="5" t="s">
        <v>0</v>
      </c>
      <c r="K2" s="5"/>
      <c r="L2" s="5"/>
      <c r="M2" s="5"/>
      <c r="N2" s="5"/>
    </row>
    <row r="3" spans="1:14" ht="16.5" x14ac:dyDescent="0.25">
      <c r="A3" s="1"/>
      <c r="J3" s="5" t="s">
        <v>1</v>
      </c>
      <c r="K3" s="5"/>
      <c r="L3" s="5"/>
      <c r="M3" s="5"/>
      <c r="N3" s="5"/>
    </row>
    <row r="4" spans="1:14" ht="16.5" x14ac:dyDescent="0.25">
      <c r="A4" s="1"/>
      <c r="J4" s="5" t="s">
        <v>2</v>
      </c>
      <c r="K4" s="5"/>
      <c r="L4" s="5"/>
      <c r="M4" s="5"/>
      <c r="N4" s="5"/>
    </row>
    <row r="5" spans="1:14" ht="16.5" x14ac:dyDescent="0.25">
      <c r="A5" s="2"/>
    </row>
    <row r="6" spans="1:14" ht="16.5" x14ac:dyDescent="0.25">
      <c r="A6" s="3"/>
    </row>
    <row r="7" spans="1:14" ht="16.5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6.5" x14ac:dyDescent="0.2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16.5" x14ac:dyDescent="0.2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ht="15.75" x14ac:dyDescent="0.25">
      <c r="A10" s="4"/>
    </row>
    <row r="11" spans="1:14" ht="18" customHeight="1" x14ac:dyDescent="0.25">
      <c r="A11" s="76" t="s">
        <v>6</v>
      </c>
      <c r="B11" s="8" t="s">
        <v>7</v>
      </c>
      <c r="C11" s="76" t="s">
        <v>53</v>
      </c>
      <c r="D11" s="76"/>
      <c r="E11" s="76" t="s">
        <v>54</v>
      </c>
      <c r="F11" s="84" t="s">
        <v>8</v>
      </c>
      <c r="G11" s="84"/>
      <c r="H11" s="84"/>
      <c r="I11" s="84"/>
      <c r="J11" s="84"/>
      <c r="K11" s="84"/>
      <c r="L11" s="84"/>
      <c r="M11" s="84"/>
      <c r="N11" s="84"/>
    </row>
    <row r="12" spans="1:14" ht="63.75" customHeight="1" x14ac:dyDescent="0.25">
      <c r="A12" s="76"/>
      <c r="B12" s="9" t="s">
        <v>89</v>
      </c>
      <c r="C12" s="76"/>
      <c r="D12" s="76"/>
      <c r="E12" s="76"/>
      <c r="F12" s="84"/>
      <c r="G12" s="84"/>
      <c r="H12" s="84"/>
      <c r="I12" s="84"/>
      <c r="J12" s="84"/>
      <c r="K12" s="84"/>
      <c r="L12" s="84"/>
      <c r="M12" s="84"/>
      <c r="N12" s="84"/>
    </row>
    <row r="13" spans="1:14" x14ac:dyDescent="0.25">
      <c r="A13" s="76"/>
      <c r="B13" s="9" t="s">
        <v>90</v>
      </c>
      <c r="C13" s="76"/>
      <c r="D13" s="76"/>
      <c r="E13" s="76"/>
      <c r="F13" s="84"/>
      <c r="G13" s="84"/>
      <c r="H13" s="84"/>
      <c r="I13" s="84"/>
      <c r="J13" s="84"/>
      <c r="K13" s="84"/>
      <c r="L13" s="84"/>
      <c r="M13" s="84"/>
      <c r="N13" s="84"/>
    </row>
    <row r="14" spans="1:14" x14ac:dyDescent="0.25">
      <c r="A14" s="76"/>
      <c r="B14" s="9" t="s">
        <v>91</v>
      </c>
      <c r="C14" s="10" t="s">
        <v>9</v>
      </c>
      <c r="D14" s="76" t="s">
        <v>11</v>
      </c>
      <c r="E14" s="76"/>
      <c r="F14" s="76">
        <v>2019</v>
      </c>
      <c r="G14" s="76">
        <v>2020</v>
      </c>
      <c r="H14" s="76">
        <v>2021</v>
      </c>
      <c r="I14" s="76">
        <v>2022</v>
      </c>
      <c r="J14" s="76">
        <v>2023</v>
      </c>
      <c r="K14" s="76">
        <v>2024</v>
      </c>
      <c r="L14" s="76">
        <v>2025</v>
      </c>
      <c r="M14" s="76" t="s">
        <v>12</v>
      </c>
      <c r="N14" s="76" t="s">
        <v>13</v>
      </c>
    </row>
    <row r="15" spans="1:14" ht="39" customHeight="1" x14ac:dyDescent="0.25">
      <c r="A15" s="76"/>
      <c r="B15" s="11"/>
      <c r="C15" s="10" t="s">
        <v>10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  <c r="K16" s="10">
        <v>11</v>
      </c>
      <c r="L16" s="10">
        <v>12</v>
      </c>
      <c r="M16" s="10">
        <v>13</v>
      </c>
      <c r="N16" s="10">
        <v>14</v>
      </c>
    </row>
    <row r="17" spans="1:15" ht="28.5" customHeight="1" x14ac:dyDescent="0.25">
      <c r="A17" s="79" t="s">
        <v>92</v>
      </c>
      <c r="B17" s="78" t="s">
        <v>2</v>
      </c>
      <c r="C17" s="12" t="s">
        <v>55</v>
      </c>
      <c r="D17" s="12" t="s">
        <v>55</v>
      </c>
      <c r="E17" s="13" t="s">
        <v>14</v>
      </c>
      <c r="F17" s="14">
        <f>F18+F19+F20+F21</f>
        <v>373317</v>
      </c>
      <c r="G17" s="14">
        <f t="shared" ref="G17:N17" si="0">G18+G19+G20+G21</f>
        <v>422502.2</v>
      </c>
      <c r="H17" s="14">
        <f t="shared" si="0"/>
        <v>647078.20000000007</v>
      </c>
      <c r="I17" s="14">
        <f t="shared" si="0"/>
        <v>501338.4</v>
      </c>
      <c r="J17" s="14">
        <f t="shared" si="0"/>
        <v>462873.2</v>
      </c>
      <c r="K17" s="14">
        <f t="shared" si="0"/>
        <v>452024.8</v>
      </c>
      <c r="L17" s="14">
        <f t="shared" si="0"/>
        <v>405905.60000000003</v>
      </c>
      <c r="M17" s="14">
        <f t="shared" si="0"/>
        <v>2029528</v>
      </c>
      <c r="N17" s="14">
        <f t="shared" si="0"/>
        <v>2029528</v>
      </c>
      <c r="O17" s="7"/>
    </row>
    <row r="18" spans="1:15" ht="35.25" customHeight="1" x14ac:dyDescent="0.25">
      <c r="A18" s="80"/>
      <c r="B18" s="78"/>
      <c r="C18" s="12" t="s">
        <v>55</v>
      </c>
      <c r="D18" s="12" t="s">
        <v>55</v>
      </c>
      <c r="E18" s="13" t="s">
        <v>15</v>
      </c>
      <c r="F18" s="14">
        <f t="shared" ref="F18:N18" si="1">F23+F143+F178+F208+F238+F263</f>
        <v>2123.3000000000002</v>
      </c>
      <c r="G18" s="14">
        <f t="shared" si="1"/>
        <v>33185.200000000004</v>
      </c>
      <c r="H18" s="14">
        <f t="shared" si="1"/>
        <v>141670.70000000001</v>
      </c>
      <c r="I18" s="14">
        <f t="shared" si="1"/>
        <v>46857.100000000006</v>
      </c>
      <c r="J18" s="14">
        <f t="shared" si="1"/>
        <v>41829.600000000006</v>
      </c>
      <c r="K18" s="14">
        <f t="shared" si="1"/>
        <v>31242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7"/>
    </row>
    <row r="19" spans="1:15" ht="37.5" customHeight="1" x14ac:dyDescent="0.25">
      <c r="A19" s="80"/>
      <c r="B19" s="78"/>
      <c r="C19" s="12" t="s">
        <v>55</v>
      </c>
      <c r="D19" s="12" t="s">
        <v>55</v>
      </c>
      <c r="E19" s="13" t="s">
        <v>16</v>
      </c>
      <c r="F19" s="14">
        <f t="shared" ref="F19:N19" si="2">F24+F144+F179+F209+F239+F264</f>
        <v>303766.90000000002</v>
      </c>
      <c r="G19" s="14">
        <f t="shared" si="2"/>
        <v>334752.8</v>
      </c>
      <c r="H19" s="14">
        <f t="shared" si="2"/>
        <v>437368.60000000003</v>
      </c>
      <c r="I19" s="14">
        <f t="shared" si="2"/>
        <v>368372.80000000005</v>
      </c>
      <c r="J19" s="14">
        <f t="shared" si="2"/>
        <v>354952.3</v>
      </c>
      <c r="K19" s="14">
        <f t="shared" si="2"/>
        <v>355171.8</v>
      </c>
      <c r="L19" s="14">
        <f t="shared" si="2"/>
        <v>340294.60000000003</v>
      </c>
      <c r="M19" s="14">
        <f t="shared" si="2"/>
        <v>1701473</v>
      </c>
      <c r="N19" s="14">
        <f t="shared" si="2"/>
        <v>1701473</v>
      </c>
      <c r="O19" s="7"/>
    </row>
    <row r="20" spans="1:15" x14ac:dyDescent="0.25">
      <c r="A20" s="80"/>
      <c r="B20" s="78"/>
      <c r="C20" s="12" t="s">
        <v>55</v>
      </c>
      <c r="D20" s="12" t="s">
        <v>55</v>
      </c>
      <c r="E20" s="13" t="s">
        <v>17</v>
      </c>
      <c r="F20" s="14">
        <f t="shared" ref="F20:N20" si="3">F25+F145+F180+F210+F240+F265</f>
        <v>67426.799999999988</v>
      </c>
      <c r="G20" s="14">
        <f t="shared" si="3"/>
        <v>54564.2</v>
      </c>
      <c r="H20" s="14">
        <f t="shared" si="3"/>
        <v>68038.900000000009</v>
      </c>
      <c r="I20" s="14">
        <f t="shared" si="3"/>
        <v>86108.499999999985</v>
      </c>
      <c r="J20" s="14">
        <f t="shared" si="3"/>
        <v>66091.299999999988</v>
      </c>
      <c r="K20" s="14">
        <f t="shared" si="3"/>
        <v>65611</v>
      </c>
      <c r="L20" s="14">
        <f t="shared" si="3"/>
        <v>65611</v>
      </c>
      <c r="M20" s="14">
        <f t="shared" si="3"/>
        <v>328055</v>
      </c>
      <c r="N20" s="14">
        <f t="shared" si="3"/>
        <v>328055</v>
      </c>
      <c r="O20" s="7"/>
    </row>
    <row r="21" spans="1:15" ht="21" x14ac:dyDescent="0.25">
      <c r="A21" s="81"/>
      <c r="B21" s="78"/>
      <c r="C21" s="12" t="s">
        <v>55</v>
      </c>
      <c r="D21" s="12" t="s">
        <v>55</v>
      </c>
      <c r="E21" s="13" t="s">
        <v>18</v>
      </c>
      <c r="F21" s="14">
        <f t="shared" ref="F21:N21" si="4">F26+F146+F181+F211+F241+F266</f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7"/>
    </row>
    <row r="22" spans="1:15" x14ac:dyDescent="0.25">
      <c r="A22" s="75" t="s">
        <v>19</v>
      </c>
      <c r="B22" s="75" t="s">
        <v>20</v>
      </c>
      <c r="C22" s="12" t="s">
        <v>55</v>
      </c>
      <c r="D22" s="12" t="s">
        <v>55</v>
      </c>
      <c r="E22" s="15" t="s">
        <v>14</v>
      </c>
      <c r="F22" s="14">
        <f>F23+F24+F25+F26</f>
        <v>370631.69999999995</v>
      </c>
      <c r="G22" s="14">
        <f t="shared" ref="G22" si="5">G23+G24+G25+G26</f>
        <v>401647.1</v>
      </c>
      <c r="H22" s="14">
        <f t="shared" ref="H22" si="6">H23+H24+H25+H26</f>
        <v>475023.60000000003</v>
      </c>
      <c r="I22" s="14">
        <f t="shared" ref="I22" si="7">I23+I24+I25+I26</f>
        <v>499404.70000000007</v>
      </c>
      <c r="J22" s="14">
        <f t="shared" ref="J22" si="8">J23+J24+J25+J26</f>
        <v>460731.7</v>
      </c>
      <c r="K22" s="14">
        <f t="shared" ref="K22" si="9">K23+K24+K25+K26</f>
        <v>450383.3</v>
      </c>
      <c r="L22" s="14">
        <f>L23+L24+L25+L26</f>
        <v>404264.10000000003</v>
      </c>
      <c r="M22" s="14">
        <f t="shared" ref="M22" si="10">M23+M24+M25+M26</f>
        <v>2021320.5</v>
      </c>
      <c r="N22" s="14">
        <f t="shared" ref="N22" si="11">N23+N24+N25+N26</f>
        <v>2021320.5</v>
      </c>
      <c r="O22" s="7"/>
    </row>
    <row r="23" spans="1:15" x14ac:dyDescent="0.25">
      <c r="A23" s="75"/>
      <c r="B23" s="75"/>
      <c r="C23" s="12" t="s">
        <v>55</v>
      </c>
      <c r="D23" s="12" t="s">
        <v>55</v>
      </c>
      <c r="E23" s="15" t="s">
        <v>15</v>
      </c>
      <c r="F23" s="14">
        <f>F28+F33+F38+F43+F48+F53+F58+F63+F68+F73+F78+F83+F88+F93+F98+F103+F108+F113+F118+F123+F128+F133</f>
        <v>2123.3000000000002</v>
      </c>
      <c r="G23" s="14">
        <f t="shared" ref="G23:N23" si="12">G28+G33+G38+G43+G48+G53+G58+G63+G68+G73+G78+G83+G88+G93+G98+G103+G108+G113+G118+G123+G128+G133</f>
        <v>13201.800000000001</v>
      </c>
      <c r="H23" s="14">
        <f t="shared" si="12"/>
        <v>27727</v>
      </c>
      <c r="I23" s="14">
        <f t="shared" si="12"/>
        <v>46857.100000000006</v>
      </c>
      <c r="J23" s="14">
        <f t="shared" si="12"/>
        <v>41829.600000000006</v>
      </c>
      <c r="K23" s="14">
        <f t="shared" si="12"/>
        <v>31242</v>
      </c>
      <c r="L23" s="14">
        <f t="shared" si="12"/>
        <v>0</v>
      </c>
      <c r="M23" s="14">
        <f t="shared" si="12"/>
        <v>0</v>
      </c>
      <c r="N23" s="14">
        <f t="shared" si="12"/>
        <v>0</v>
      </c>
      <c r="O23" s="7"/>
    </row>
    <row r="24" spans="1:15" ht="22.5" x14ac:dyDescent="0.25">
      <c r="A24" s="75"/>
      <c r="B24" s="75"/>
      <c r="C24" s="12" t="s">
        <v>55</v>
      </c>
      <c r="D24" s="12" t="s">
        <v>55</v>
      </c>
      <c r="E24" s="15" t="s">
        <v>16</v>
      </c>
      <c r="F24" s="14">
        <f t="shared" ref="F24:N24" si="13">F29+F34+F39+F44+F49+F54+F59+F64+F69+F74+F79+F84+F89+F94+F99+F104+F109+F114+F119+F124+F129+F134</f>
        <v>302923.5</v>
      </c>
      <c r="G24" s="14">
        <v>334074.2</v>
      </c>
      <c r="H24" s="14">
        <f t="shared" si="13"/>
        <v>387930.7</v>
      </c>
      <c r="I24" s="14">
        <f t="shared" si="13"/>
        <v>367749.10000000003</v>
      </c>
      <c r="J24" s="14">
        <f t="shared" si="13"/>
        <v>354310.8</v>
      </c>
      <c r="K24" s="14">
        <f t="shared" si="13"/>
        <v>354530.3</v>
      </c>
      <c r="L24" s="14">
        <f t="shared" si="13"/>
        <v>339653.10000000003</v>
      </c>
      <c r="M24" s="14">
        <f t="shared" si="13"/>
        <v>1698265.5</v>
      </c>
      <c r="N24" s="14">
        <f t="shared" si="13"/>
        <v>1698265.5</v>
      </c>
      <c r="O24" s="7"/>
    </row>
    <row r="25" spans="1:15" x14ac:dyDescent="0.25">
      <c r="A25" s="75"/>
      <c r="B25" s="75"/>
      <c r="C25" s="12" t="s">
        <v>55</v>
      </c>
      <c r="D25" s="12" t="s">
        <v>55</v>
      </c>
      <c r="E25" s="15" t="s">
        <v>17</v>
      </c>
      <c r="F25" s="14">
        <f t="shared" ref="F25:N25" si="14">F30+F35+F40+F45+F50+F55+F60+F65+F70+F75+F80+F85+F90+F95+F100+F105+F110+F115+F120+F125+F130+F135</f>
        <v>65584.899999999994</v>
      </c>
      <c r="G25" s="14">
        <f t="shared" si="14"/>
        <v>54371.1</v>
      </c>
      <c r="H25" s="14">
        <f t="shared" si="14"/>
        <v>59365.9</v>
      </c>
      <c r="I25" s="14">
        <f t="shared" si="14"/>
        <v>84798.499999999985</v>
      </c>
      <c r="J25" s="14">
        <f t="shared" si="14"/>
        <v>64591.299999999996</v>
      </c>
      <c r="K25" s="14">
        <f t="shared" si="14"/>
        <v>64611</v>
      </c>
      <c r="L25" s="14">
        <f t="shared" si="14"/>
        <v>64611</v>
      </c>
      <c r="M25" s="14">
        <f t="shared" si="14"/>
        <v>323055</v>
      </c>
      <c r="N25" s="14">
        <f t="shared" si="14"/>
        <v>323055</v>
      </c>
      <c r="O25" s="7"/>
    </row>
    <row r="26" spans="1:15" x14ac:dyDescent="0.25">
      <c r="A26" s="75"/>
      <c r="B26" s="75"/>
      <c r="C26" s="12" t="s">
        <v>55</v>
      </c>
      <c r="D26" s="12" t="s">
        <v>55</v>
      </c>
      <c r="E26" s="15" t="s">
        <v>18</v>
      </c>
      <c r="F26" s="16">
        <f t="shared" ref="F26:N26" si="15">F31+F36+F41+F46+F51+F56+F61+F66+F71+F76+F81+F86+F91+F96+F101+F106+F111+F116+F121+F126+F131</f>
        <v>0</v>
      </c>
      <c r="G26" s="16">
        <f t="shared" si="15"/>
        <v>0</v>
      </c>
      <c r="H26" s="16">
        <f t="shared" si="15"/>
        <v>0</v>
      </c>
      <c r="I26" s="16">
        <f t="shared" si="15"/>
        <v>0</v>
      </c>
      <c r="J26" s="16">
        <f t="shared" si="15"/>
        <v>0</v>
      </c>
      <c r="K26" s="16">
        <f t="shared" si="15"/>
        <v>0</v>
      </c>
      <c r="L26" s="16">
        <f t="shared" si="15"/>
        <v>0</v>
      </c>
      <c r="M26" s="16">
        <f t="shared" si="15"/>
        <v>0</v>
      </c>
      <c r="N26" s="16">
        <f t="shared" si="15"/>
        <v>0</v>
      </c>
      <c r="O26" s="7"/>
    </row>
    <row r="27" spans="1:15" x14ac:dyDescent="0.25">
      <c r="A27" s="77" t="s">
        <v>95</v>
      </c>
      <c r="B27" s="75" t="s">
        <v>62</v>
      </c>
      <c r="C27" s="10">
        <v>974</v>
      </c>
      <c r="D27" s="10" t="s">
        <v>55</v>
      </c>
      <c r="E27" s="17" t="s">
        <v>14</v>
      </c>
      <c r="F27" s="18">
        <f>F28+F29+F30+F31</f>
        <v>248869.4</v>
      </c>
      <c r="G27" s="18">
        <f t="shared" ref="G27" si="16">G28+G29+G30+G31</f>
        <v>264354</v>
      </c>
      <c r="H27" s="18">
        <f t="shared" ref="H27" si="17">H28+H29+H30+H31</f>
        <v>307776.8</v>
      </c>
      <c r="I27" s="18">
        <f t="shared" ref="I27" si="18">I28+I29+I30+I31</f>
        <v>354009.9</v>
      </c>
      <c r="J27" s="18">
        <f t="shared" ref="J27" si="19">J28+J29+J30+J31</f>
        <v>330060.89999999997</v>
      </c>
      <c r="K27" s="18">
        <f t="shared" ref="K27" si="20">K28+K29+K30+K31</f>
        <v>329606.3</v>
      </c>
      <c r="L27" s="19">
        <f t="shared" ref="L27" si="21">L28+L29+L30+L31</f>
        <v>284296.90000000002</v>
      </c>
      <c r="M27" s="19">
        <f t="shared" ref="M27" si="22">M28+M29+M30+M31</f>
        <v>1421484.5</v>
      </c>
      <c r="N27" s="19">
        <f t="shared" ref="N27" si="23">N28+N29+N30+N31</f>
        <v>1421484.5</v>
      </c>
    </row>
    <row r="28" spans="1:15" ht="27" customHeight="1" x14ac:dyDescent="0.25">
      <c r="A28" s="77"/>
      <c r="B28" s="75"/>
      <c r="C28" s="10">
        <v>974</v>
      </c>
      <c r="D28" s="10" t="s">
        <v>124</v>
      </c>
      <c r="E28" s="20" t="s">
        <v>15</v>
      </c>
      <c r="F28" s="21"/>
      <c r="G28" s="21">
        <v>11091.2</v>
      </c>
      <c r="H28" s="21">
        <v>27539.9</v>
      </c>
      <c r="I28" s="22">
        <v>30438.9</v>
      </c>
      <c r="J28" s="21">
        <v>30891.3</v>
      </c>
      <c r="K28" s="21">
        <v>30439</v>
      </c>
      <c r="L28" s="23"/>
      <c r="M28" s="23"/>
      <c r="N28" s="23"/>
    </row>
    <row r="29" spans="1:15" ht="45" x14ac:dyDescent="0.25">
      <c r="A29" s="77"/>
      <c r="B29" s="75"/>
      <c r="C29" s="10">
        <v>974</v>
      </c>
      <c r="D29" s="24" t="s">
        <v>134</v>
      </c>
      <c r="E29" s="25" t="s">
        <v>16</v>
      </c>
      <c r="F29" s="21">
        <v>219438.6</v>
      </c>
      <c r="G29" s="21">
        <v>229419.4</v>
      </c>
      <c r="H29" s="21">
        <v>256439.1</v>
      </c>
      <c r="I29" s="21">
        <v>276295.40000000002</v>
      </c>
      <c r="J29" s="21">
        <v>265174.59999999998</v>
      </c>
      <c r="K29" s="21">
        <v>265172.3</v>
      </c>
      <c r="L29" s="23">
        <v>250301.9</v>
      </c>
      <c r="M29" s="23">
        <v>1251509.5</v>
      </c>
      <c r="N29" s="23">
        <v>1251509.5</v>
      </c>
    </row>
    <row r="30" spans="1:15" ht="60" customHeight="1" x14ac:dyDescent="0.25">
      <c r="A30" s="77"/>
      <c r="B30" s="75"/>
      <c r="C30" s="10">
        <v>974</v>
      </c>
      <c r="D30" s="24" t="s">
        <v>135</v>
      </c>
      <c r="E30" s="25" t="s">
        <v>17</v>
      </c>
      <c r="F30" s="21">
        <v>29430.799999999999</v>
      </c>
      <c r="G30" s="21">
        <v>23843.4</v>
      </c>
      <c r="H30" s="21">
        <v>23797.8</v>
      </c>
      <c r="I30" s="21">
        <v>47275.6</v>
      </c>
      <c r="J30" s="21">
        <v>33995</v>
      </c>
      <c r="K30" s="21">
        <v>33995</v>
      </c>
      <c r="L30" s="23">
        <v>33995</v>
      </c>
      <c r="M30" s="23">
        <v>169975</v>
      </c>
      <c r="N30" s="23">
        <v>169975</v>
      </c>
    </row>
    <row r="31" spans="1:15" x14ac:dyDescent="0.25">
      <c r="A31" s="77"/>
      <c r="B31" s="75"/>
      <c r="C31" s="10" t="s">
        <v>55</v>
      </c>
      <c r="D31" s="26" t="s">
        <v>55</v>
      </c>
      <c r="E31" s="20" t="s">
        <v>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</row>
    <row r="32" spans="1:15" x14ac:dyDescent="0.25">
      <c r="A32" s="62" t="s">
        <v>94</v>
      </c>
      <c r="B32" s="75" t="s">
        <v>21</v>
      </c>
      <c r="C32" s="10">
        <v>974</v>
      </c>
      <c r="D32" s="10" t="s">
        <v>55</v>
      </c>
      <c r="E32" s="17" t="s">
        <v>14</v>
      </c>
      <c r="F32" s="18">
        <f>F33+F34+F35+F36</f>
        <v>97278.400000000009</v>
      </c>
      <c r="G32" s="18">
        <f t="shared" ref="G32" si="24">G33+G34+G35+G36</f>
        <v>93627.4</v>
      </c>
      <c r="H32" s="18">
        <f t="shared" ref="H32" si="25">H33+H34+H35+H36</f>
        <v>117737</v>
      </c>
      <c r="I32" s="18">
        <f t="shared" ref="I32" si="26">I33+I34+I35+I36</f>
        <v>108163.8</v>
      </c>
      <c r="J32" s="18">
        <f t="shared" ref="J32" si="27">J33+J34+J35+J36</f>
        <v>103066.1</v>
      </c>
      <c r="K32" s="18">
        <f t="shared" ref="K32" si="28">K33+K34+K35+K36</f>
        <v>103066.1</v>
      </c>
      <c r="L32" s="19">
        <f t="shared" ref="L32" si="29">L33+L34+L35+L36</f>
        <v>103066.1</v>
      </c>
      <c r="M32" s="19">
        <f t="shared" ref="M32" si="30">M33+M34+M35+M36</f>
        <v>515330.5</v>
      </c>
      <c r="N32" s="19">
        <f t="shared" ref="N32" si="31">N33+N34+N35+N36</f>
        <v>515330.5</v>
      </c>
    </row>
    <row r="33" spans="1:14" x14ac:dyDescent="0.25">
      <c r="A33" s="63"/>
      <c r="B33" s="75"/>
      <c r="C33" s="10">
        <v>974</v>
      </c>
      <c r="D33" s="10" t="s">
        <v>55</v>
      </c>
      <c r="E33" s="20" t="s">
        <v>15</v>
      </c>
      <c r="F33" s="21"/>
      <c r="G33" s="21"/>
      <c r="H33" s="21"/>
      <c r="I33" s="21"/>
      <c r="J33" s="21"/>
      <c r="K33" s="21"/>
      <c r="L33" s="23"/>
      <c r="M33" s="23"/>
      <c r="N33" s="23"/>
    </row>
    <row r="34" spans="1:14" ht="22.5" x14ac:dyDescent="0.25">
      <c r="A34" s="63"/>
      <c r="B34" s="75"/>
      <c r="C34" s="10">
        <v>974</v>
      </c>
      <c r="D34" s="10" t="s">
        <v>56</v>
      </c>
      <c r="E34" s="25" t="s">
        <v>16</v>
      </c>
      <c r="F34" s="21">
        <v>81695.600000000006</v>
      </c>
      <c r="G34" s="21">
        <v>85226.4</v>
      </c>
      <c r="H34" s="21">
        <v>100358.6</v>
      </c>
      <c r="I34" s="21">
        <v>88304.5</v>
      </c>
      <c r="J34" s="21">
        <v>88355.5</v>
      </c>
      <c r="K34" s="21">
        <v>88355.5</v>
      </c>
      <c r="L34" s="23">
        <v>88355.5</v>
      </c>
      <c r="M34" s="23">
        <v>441777.5</v>
      </c>
      <c r="N34" s="23">
        <v>441777.5</v>
      </c>
    </row>
    <row r="35" spans="1:14" ht="33.75" x14ac:dyDescent="0.25">
      <c r="A35" s="63"/>
      <c r="B35" s="75"/>
      <c r="C35" s="10">
        <v>974</v>
      </c>
      <c r="D35" s="10" t="s">
        <v>125</v>
      </c>
      <c r="E35" s="25" t="s">
        <v>17</v>
      </c>
      <c r="F35" s="21">
        <v>15582.8</v>
      </c>
      <c r="G35" s="21">
        <v>8401</v>
      </c>
      <c r="H35" s="21">
        <v>17378.400000000001</v>
      </c>
      <c r="I35" s="21">
        <v>19859.3</v>
      </c>
      <c r="J35" s="21">
        <v>14710.6</v>
      </c>
      <c r="K35" s="21">
        <v>14710.6</v>
      </c>
      <c r="L35" s="23">
        <v>14710.6</v>
      </c>
      <c r="M35" s="23">
        <v>73553</v>
      </c>
      <c r="N35" s="23">
        <v>73553</v>
      </c>
    </row>
    <row r="36" spans="1:14" x14ac:dyDescent="0.25">
      <c r="A36" s="64"/>
      <c r="B36" s="75"/>
      <c r="C36" s="10" t="s">
        <v>55</v>
      </c>
      <c r="D36" s="10" t="s">
        <v>55</v>
      </c>
      <c r="E36" s="25" t="s">
        <v>18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</row>
    <row r="37" spans="1:14" x14ac:dyDescent="0.25">
      <c r="A37" s="62" t="s">
        <v>93</v>
      </c>
      <c r="B37" s="75" t="s">
        <v>22</v>
      </c>
      <c r="C37" s="10">
        <v>974</v>
      </c>
      <c r="D37" s="10" t="s">
        <v>55</v>
      </c>
      <c r="E37" s="27" t="s">
        <v>14</v>
      </c>
      <c r="F37" s="18">
        <f>F38+F39+F40+F41</f>
        <v>10092.400000000001</v>
      </c>
      <c r="G37" s="18">
        <f t="shared" ref="G37" si="32">G38+G39+G40+G41</f>
        <v>9238.2999999999993</v>
      </c>
      <c r="H37" s="18">
        <f t="shared" ref="H37" si="33">H38+H39+H40+H41</f>
        <v>9150.6</v>
      </c>
      <c r="I37" s="18">
        <f t="shared" ref="I37" si="34">I38+I39+I40+I41</f>
        <v>10366</v>
      </c>
      <c r="J37" s="18">
        <f t="shared" ref="J37" si="35">J38+J39+J40+J41</f>
        <v>12899.6</v>
      </c>
      <c r="K37" s="19">
        <f t="shared" ref="K37" si="36">K38+K39+K40+K41</f>
        <v>13633</v>
      </c>
      <c r="L37" s="19">
        <f t="shared" ref="L37" si="37">L38+L39+L40+L41</f>
        <v>12950.7</v>
      </c>
      <c r="M37" s="19">
        <f t="shared" ref="M37" si="38">M38+M39+M40+M41</f>
        <v>64753.5</v>
      </c>
      <c r="N37" s="19">
        <f t="shared" ref="N37" si="39">N38+N39+N40+N41</f>
        <v>64753.5</v>
      </c>
    </row>
    <row r="38" spans="1:14" x14ac:dyDescent="0.25">
      <c r="A38" s="63"/>
      <c r="B38" s="75"/>
      <c r="C38" s="10" t="s">
        <v>55</v>
      </c>
      <c r="D38" s="24" t="s">
        <v>136</v>
      </c>
      <c r="E38" s="25" t="s">
        <v>15</v>
      </c>
      <c r="F38" s="21">
        <v>0</v>
      </c>
      <c r="G38" s="21">
        <v>0</v>
      </c>
      <c r="H38" s="21">
        <v>0</v>
      </c>
      <c r="I38" s="21">
        <v>975.1</v>
      </c>
      <c r="J38" s="21">
        <v>0</v>
      </c>
      <c r="K38" s="23">
        <v>675.5</v>
      </c>
      <c r="L38" s="23">
        <v>0</v>
      </c>
      <c r="M38" s="23">
        <v>0</v>
      </c>
      <c r="N38" s="23">
        <v>0</v>
      </c>
    </row>
    <row r="39" spans="1:14" ht="33.75" x14ac:dyDescent="0.25">
      <c r="A39" s="63"/>
      <c r="B39" s="75"/>
      <c r="C39" s="10">
        <v>974</v>
      </c>
      <c r="D39" s="24" t="s">
        <v>137</v>
      </c>
      <c r="E39" s="25" t="s">
        <v>16</v>
      </c>
      <c r="F39" s="21">
        <v>608.70000000000005</v>
      </c>
      <c r="G39" s="21">
        <v>1526.1</v>
      </c>
      <c r="H39" s="21">
        <v>1891.7</v>
      </c>
      <c r="I39" s="21">
        <v>2037.7</v>
      </c>
      <c r="J39" s="21">
        <v>0</v>
      </c>
      <c r="K39" s="23">
        <v>6.8</v>
      </c>
      <c r="L39" s="23">
        <v>0</v>
      </c>
      <c r="M39" s="23">
        <v>0</v>
      </c>
      <c r="N39" s="23">
        <v>0</v>
      </c>
    </row>
    <row r="40" spans="1:14" ht="45" x14ac:dyDescent="0.25">
      <c r="A40" s="63"/>
      <c r="B40" s="75"/>
      <c r="C40" s="10">
        <v>974</v>
      </c>
      <c r="D40" s="24" t="s">
        <v>138</v>
      </c>
      <c r="E40" s="25" t="s">
        <v>17</v>
      </c>
      <c r="F40" s="21">
        <v>9483.7000000000007</v>
      </c>
      <c r="G40" s="21">
        <v>7712.2</v>
      </c>
      <c r="H40" s="21">
        <v>7258.9</v>
      </c>
      <c r="I40" s="23">
        <v>7353.2</v>
      </c>
      <c r="J40" s="23">
        <v>12899.6</v>
      </c>
      <c r="K40" s="23">
        <v>12950.7</v>
      </c>
      <c r="L40" s="23">
        <v>12950.7</v>
      </c>
      <c r="M40" s="23">
        <v>64753.5</v>
      </c>
      <c r="N40" s="23">
        <v>64753.5</v>
      </c>
    </row>
    <row r="41" spans="1:14" ht="30" customHeight="1" x14ac:dyDescent="0.25">
      <c r="A41" s="64"/>
      <c r="B41" s="75"/>
      <c r="C41" s="10" t="s">
        <v>55</v>
      </c>
      <c r="D41" s="26" t="s">
        <v>55</v>
      </c>
      <c r="E41" s="25" t="s">
        <v>18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</row>
    <row r="42" spans="1:14" ht="27.75" customHeight="1" x14ac:dyDescent="0.25">
      <c r="A42" s="62" t="s">
        <v>96</v>
      </c>
      <c r="B42" s="82" t="s">
        <v>68</v>
      </c>
      <c r="C42" s="10">
        <v>974</v>
      </c>
      <c r="D42" s="10" t="s">
        <v>55</v>
      </c>
      <c r="E42" s="27" t="s">
        <v>14</v>
      </c>
      <c r="F42" s="18">
        <f>F43+F44+F45+F46</f>
        <v>1354.7</v>
      </c>
      <c r="G42" s="18">
        <f t="shared" ref="G42" si="40">G43+G44+G45+G46</f>
        <v>20514.2</v>
      </c>
      <c r="H42" s="18">
        <f t="shared" ref="H42" si="41">H43+H44+H45+H46</f>
        <v>30664.5</v>
      </c>
      <c r="I42" s="18">
        <f t="shared" ref="I42" si="42">I43+I44+I45+I46</f>
        <v>7684.1</v>
      </c>
      <c r="J42" s="18">
        <f t="shared" ref="J42" si="43">J43+J44+J45+J46</f>
        <v>6119.2</v>
      </c>
      <c r="K42" s="18">
        <f t="shared" ref="K42" si="44">K43+K44+K45+K46</f>
        <v>0</v>
      </c>
      <c r="L42" s="18">
        <f t="shared" ref="L42" si="45">L43+L44+L45+L46</f>
        <v>0</v>
      </c>
      <c r="M42" s="18">
        <f t="shared" ref="M42" si="46">M43+M44+M45+M46</f>
        <v>0</v>
      </c>
      <c r="N42" s="18">
        <f t="shared" ref="N42" si="47">N43+N44+N45+N46</f>
        <v>0</v>
      </c>
    </row>
    <row r="43" spans="1:14" x14ac:dyDescent="0.25">
      <c r="A43" s="63"/>
      <c r="B43" s="82"/>
      <c r="C43" s="10">
        <v>974</v>
      </c>
      <c r="D43" s="24" t="s">
        <v>139</v>
      </c>
      <c r="E43" s="25" t="s">
        <v>15</v>
      </c>
      <c r="F43" s="28">
        <v>0</v>
      </c>
      <c r="G43" s="28">
        <v>0</v>
      </c>
      <c r="H43" s="28">
        <v>0</v>
      </c>
      <c r="I43" s="28">
        <v>7489.8</v>
      </c>
      <c r="J43" s="28">
        <v>6027</v>
      </c>
      <c r="K43" s="28">
        <v>0</v>
      </c>
      <c r="L43" s="28">
        <v>0</v>
      </c>
      <c r="M43" s="28">
        <v>0</v>
      </c>
      <c r="N43" s="28">
        <v>0</v>
      </c>
    </row>
    <row r="44" spans="1:14" ht="73.5" customHeight="1" x14ac:dyDescent="0.25">
      <c r="A44" s="63"/>
      <c r="B44" s="82"/>
      <c r="C44" s="10">
        <v>974</v>
      </c>
      <c r="D44" s="24" t="s">
        <v>140</v>
      </c>
      <c r="E44" s="25" t="s">
        <v>16</v>
      </c>
      <c r="F44" s="21"/>
      <c r="G44" s="28">
        <v>17307.400000000001</v>
      </c>
      <c r="H44" s="28">
        <v>28518</v>
      </c>
      <c r="I44" s="28">
        <v>75.599999999999994</v>
      </c>
      <c r="J44" s="28">
        <v>60.8</v>
      </c>
      <c r="K44" s="28">
        <v>0</v>
      </c>
      <c r="L44" s="28">
        <v>0</v>
      </c>
      <c r="M44" s="28">
        <v>0</v>
      </c>
      <c r="N44" s="28">
        <v>0</v>
      </c>
    </row>
    <row r="45" spans="1:14" ht="85.5" customHeight="1" x14ac:dyDescent="0.25">
      <c r="A45" s="63"/>
      <c r="B45" s="82"/>
      <c r="C45" s="10" t="s">
        <v>67</v>
      </c>
      <c r="D45" s="24" t="s">
        <v>141</v>
      </c>
      <c r="E45" s="25" t="s">
        <v>17</v>
      </c>
      <c r="F45" s="21">
        <v>1354.7</v>
      </c>
      <c r="G45" s="28">
        <v>3206.8</v>
      </c>
      <c r="H45" s="28">
        <v>2146.5</v>
      </c>
      <c r="I45" s="28">
        <v>118.7</v>
      </c>
      <c r="J45" s="28">
        <v>31.4</v>
      </c>
      <c r="K45" s="28">
        <v>0</v>
      </c>
      <c r="L45" s="28">
        <v>0</v>
      </c>
      <c r="M45" s="28">
        <v>0</v>
      </c>
      <c r="N45" s="28">
        <v>0</v>
      </c>
    </row>
    <row r="46" spans="1:14" ht="30" customHeight="1" x14ac:dyDescent="0.25">
      <c r="A46" s="64"/>
      <c r="B46" s="82"/>
      <c r="C46" s="10" t="s">
        <v>55</v>
      </c>
      <c r="D46" s="10" t="s">
        <v>55</v>
      </c>
      <c r="E46" s="25" t="s">
        <v>18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</row>
    <row r="47" spans="1:14" ht="26.25" customHeight="1" x14ac:dyDescent="0.25">
      <c r="A47" s="62" t="s">
        <v>97</v>
      </c>
      <c r="B47" s="82" t="s">
        <v>23</v>
      </c>
      <c r="C47" s="10">
        <v>974</v>
      </c>
      <c r="D47" s="10" t="s">
        <v>55</v>
      </c>
      <c r="E47" s="27" t="s">
        <v>14</v>
      </c>
      <c r="F47" s="18">
        <f>F48+F49+F50+F51</f>
        <v>243.3</v>
      </c>
      <c r="G47" s="18">
        <f t="shared" ref="G47" si="48">G48+G49+G50+G51</f>
        <v>197</v>
      </c>
      <c r="H47" s="18">
        <f t="shared" ref="H47" si="49">H48+H49+H50+H51</f>
        <v>187.1</v>
      </c>
      <c r="I47" s="18">
        <f t="shared" ref="I47:N47" si="50">I48+I49+I50+I51</f>
        <v>0</v>
      </c>
      <c r="J47" s="18">
        <f t="shared" si="50"/>
        <v>143</v>
      </c>
      <c r="K47" s="18">
        <f t="shared" si="50"/>
        <v>127.5</v>
      </c>
      <c r="L47" s="18">
        <f t="shared" si="50"/>
        <v>0</v>
      </c>
      <c r="M47" s="18">
        <f t="shared" si="50"/>
        <v>0</v>
      </c>
      <c r="N47" s="18">
        <f t="shared" si="50"/>
        <v>0</v>
      </c>
    </row>
    <row r="48" spans="1:14" x14ac:dyDescent="0.25">
      <c r="A48" s="63"/>
      <c r="B48" s="82"/>
      <c r="C48" s="10">
        <v>974</v>
      </c>
      <c r="D48" s="10" t="s">
        <v>118</v>
      </c>
      <c r="E48" s="25" t="s">
        <v>15</v>
      </c>
      <c r="F48" s="21">
        <v>243.3</v>
      </c>
      <c r="G48" s="21">
        <v>197</v>
      </c>
      <c r="H48" s="21">
        <v>187.1</v>
      </c>
      <c r="I48" s="21"/>
      <c r="J48" s="28">
        <v>143</v>
      </c>
      <c r="K48" s="28">
        <v>127.5</v>
      </c>
      <c r="L48" s="28">
        <v>0</v>
      </c>
      <c r="M48" s="28">
        <v>0</v>
      </c>
      <c r="N48" s="28">
        <v>0</v>
      </c>
    </row>
    <row r="49" spans="1:14" ht="39" customHeight="1" x14ac:dyDescent="0.25">
      <c r="A49" s="63"/>
      <c r="B49" s="82"/>
      <c r="C49" s="26" t="s">
        <v>55</v>
      </c>
      <c r="D49" s="26" t="s">
        <v>55</v>
      </c>
      <c r="E49" s="20" t="s">
        <v>16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</row>
    <row r="50" spans="1:14" x14ac:dyDescent="0.25">
      <c r="A50" s="63"/>
      <c r="B50" s="82"/>
      <c r="C50" s="10" t="s">
        <v>55</v>
      </c>
      <c r="D50" s="10" t="s">
        <v>55</v>
      </c>
      <c r="E50" s="20" t="s">
        <v>17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</row>
    <row r="51" spans="1:14" ht="27.75" customHeight="1" x14ac:dyDescent="0.25">
      <c r="A51" s="64"/>
      <c r="B51" s="82"/>
      <c r="C51" s="10" t="s">
        <v>55</v>
      </c>
      <c r="D51" s="10" t="s">
        <v>55</v>
      </c>
      <c r="E51" s="20" t="s">
        <v>18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</row>
    <row r="52" spans="1:14" ht="19.5" customHeight="1" x14ac:dyDescent="0.25">
      <c r="A52" s="62" t="s">
        <v>98</v>
      </c>
      <c r="B52" s="82" t="s">
        <v>24</v>
      </c>
      <c r="C52" s="10" t="s">
        <v>55</v>
      </c>
      <c r="D52" s="10" t="s">
        <v>55</v>
      </c>
      <c r="E52" s="17" t="s">
        <v>14</v>
      </c>
      <c r="F52" s="18">
        <f>F53+F54+F55+F56</f>
        <v>0</v>
      </c>
      <c r="G52" s="18">
        <f t="shared" ref="G52" si="51">G53+G54+G55+G56</f>
        <v>0</v>
      </c>
      <c r="H52" s="18">
        <f t="shared" ref="H52" si="52">H53+H54+H55+H56</f>
        <v>0</v>
      </c>
      <c r="I52" s="18">
        <f t="shared" ref="I52" si="53">I53+I54+I55+I56</f>
        <v>300</v>
      </c>
      <c r="J52" s="18">
        <f t="shared" ref="J52" si="54">J53+J54+J55+J56</f>
        <v>0</v>
      </c>
      <c r="K52" s="18">
        <f t="shared" ref="K52" si="55">K53+K54+K55+K56</f>
        <v>0</v>
      </c>
      <c r="L52" s="18">
        <f t="shared" ref="L52" si="56">L53+L54+L55+L56</f>
        <v>0</v>
      </c>
      <c r="M52" s="18">
        <f t="shared" ref="M52" si="57">M53+M54+M55+M56</f>
        <v>0</v>
      </c>
      <c r="N52" s="18">
        <f t="shared" ref="N52" si="58">N53+N54+N55+N56</f>
        <v>0</v>
      </c>
    </row>
    <row r="53" spans="1:14" x14ac:dyDescent="0.25">
      <c r="A53" s="63"/>
      <c r="B53" s="82"/>
      <c r="C53" s="10" t="s">
        <v>55</v>
      </c>
      <c r="D53" s="10" t="s">
        <v>55</v>
      </c>
      <c r="E53" s="20" t="s">
        <v>15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</row>
    <row r="54" spans="1:14" ht="22.5" x14ac:dyDescent="0.25">
      <c r="A54" s="63"/>
      <c r="B54" s="82"/>
      <c r="C54" s="10" t="s">
        <v>55</v>
      </c>
      <c r="D54" s="24" t="s">
        <v>118</v>
      </c>
      <c r="E54" s="20" t="s">
        <v>16</v>
      </c>
      <c r="F54" s="28">
        <v>0</v>
      </c>
      <c r="G54" s="28">
        <v>0</v>
      </c>
      <c r="H54" s="28">
        <v>0</v>
      </c>
      <c r="I54" s="28">
        <v>300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</row>
    <row r="55" spans="1:14" x14ac:dyDescent="0.25">
      <c r="A55" s="63"/>
      <c r="B55" s="82"/>
      <c r="C55" s="10" t="s">
        <v>55</v>
      </c>
      <c r="D55" s="10" t="s">
        <v>55</v>
      </c>
      <c r="E55" s="20" t="s">
        <v>17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</row>
    <row r="56" spans="1:14" ht="35.25" customHeight="1" x14ac:dyDescent="0.25">
      <c r="A56" s="64"/>
      <c r="B56" s="82"/>
      <c r="C56" s="10" t="s">
        <v>55</v>
      </c>
      <c r="D56" s="10" t="s">
        <v>55</v>
      </c>
      <c r="E56" s="20" t="s">
        <v>18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</row>
    <row r="57" spans="1:14" x14ac:dyDescent="0.25">
      <c r="A57" s="62" t="s">
        <v>99</v>
      </c>
      <c r="B57" s="82" t="s">
        <v>69</v>
      </c>
      <c r="C57" s="10" t="s">
        <v>55</v>
      </c>
      <c r="D57" s="10" t="s">
        <v>55</v>
      </c>
      <c r="E57" s="17" t="s">
        <v>14</v>
      </c>
      <c r="F57" s="18">
        <f>F58+F59+F60+F61</f>
        <v>0</v>
      </c>
      <c r="G57" s="18">
        <f t="shared" ref="G57" si="59">G58+G59+G60+G61</f>
        <v>0</v>
      </c>
      <c r="H57" s="18">
        <f t="shared" ref="H57" si="60">H58+H59+H60+H61</f>
        <v>0</v>
      </c>
      <c r="I57" s="18">
        <f t="shared" ref="I57" si="61">I58+I59+I60+I61</f>
        <v>0</v>
      </c>
      <c r="J57" s="18">
        <f t="shared" ref="J57" si="62">J58+J59+J60+J61</f>
        <v>0</v>
      </c>
      <c r="K57" s="18">
        <f t="shared" ref="K57" si="63">K58+K59+K60+K61</f>
        <v>0</v>
      </c>
      <c r="L57" s="18">
        <f t="shared" ref="L57" si="64">L58+L59+L60+L61</f>
        <v>0</v>
      </c>
      <c r="M57" s="18">
        <f t="shared" ref="M57" si="65">M58+M59+M60+M61</f>
        <v>0</v>
      </c>
      <c r="N57" s="18">
        <f t="shared" ref="N57" si="66">N58+N59+N60+N61</f>
        <v>0</v>
      </c>
    </row>
    <row r="58" spans="1:14" x14ac:dyDescent="0.25">
      <c r="A58" s="63"/>
      <c r="B58" s="82"/>
      <c r="C58" s="10" t="s">
        <v>55</v>
      </c>
      <c r="D58" s="10" t="s">
        <v>55</v>
      </c>
      <c r="E58" s="20" t="s">
        <v>15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</row>
    <row r="59" spans="1:14" ht="39" customHeight="1" x14ac:dyDescent="0.25">
      <c r="A59" s="63"/>
      <c r="B59" s="82"/>
      <c r="C59" s="10" t="s">
        <v>55</v>
      </c>
      <c r="D59" s="10" t="s">
        <v>55</v>
      </c>
      <c r="E59" s="20" t="s">
        <v>16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</row>
    <row r="60" spans="1:14" x14ac:dyDescent="0.25">
      <c r="A60" s="63"/>
      <c r="B60" s="82"/>
      <c r="C60" s="10" t="s">
        <v>55</v>
      </c>
      <c r="D60" s="10" t="s">
        <v>55</v>
      </c>
      <c r="E60" s="20" t="s">
        <v>17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</row>
    <row r="61" spans="1:14" x14ac:dyDescent="0.25">
      <c r="A61" s="64"/>
      <c r="B61" s="82"/>
      <c r="C61" s="10" t="s">
        <v>55</v>
      </c>
      <c r="D61" s="10" t="s">
        <v>55</v>
      </c>
      <c r="E61" s="20" t="s">
        <v>18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</row>
    <row r="62" spans="1:14" x14ac:dyDescent="0.25">
      <c r="A62" s="62" t="s">
        <v>100</v>
      </c>
      <c r="B62" s="82" t="s">
        <v>25</v>
      </c>
      <c r="C62" s="10" t="s">
        <v>55</v>
      </c>
      <c r="D62" s="10" t="s">
        <v>55</v>
      </c>
      <c r="E62" s="17" t="s">
        <v>14</v>
      </c>
      <c r="F62" s="18">
        <f>F63+F64+F65+F66</f>
        <v>0</v>
      </c>
      <c r="G62" s="18">
        <f t="shared" ref="G62" si="67">G63+G64+G65+G66</f>
        <v>0</v>
      </c>
      <c r="H62" s="18">
        <f t="shared" ref="H62" si="68">H63+H64+H65+H66</f>
        <v>0</v>
      </c>
      <c r="I62" s="18">
        <f t="shared" ref="I62" si="69">I63+I64+I65+I66</f>
        <v>0</v>
      </c>
      <c r="J62" s="18">
        <f t="shared" ref="J62" si="70">J63+J64+J65+J66</f>
        <v>0</v>
      </c>
      <c r="K62" s="18">
        <f t="shared" ref="K62" si="71">K63+K64+K65+K66</f>
        <v>0</v>
      </c>
      <c r="L62" s="18">
        <f t="shared" ref="L62" si="72">L63+L64+L65+L66</f>
        <v>0</v>
      </c>
      <c r="M62" s="18">
        <f t="shared" ref="M62" si="73">M63+M64+M65+M66</f>
        <v>0</v>
      </c>
      <c r="N62" s="18">
        <f t="shared" ref="N62" si="74">N63+N64+N65+N66</f>
        <v>0</v>
      </c>
    </row>
    <row r="63" spans="1:14" x14ac:dyDescent="0.25">
      <c r="A63" s="63"/>
      <c r="B63" s="82"/>
      <c r="C63" s="10" t="s">
        <v>55</v>
      </c>
      <c r="D63" s="10" t="s">
        <v>55</v>
      </c>
      <c r="E63" s="20" t="s">
        <v>15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37.5" customHeight="1" x14ac:dyDescent="0.25">
      <c r="A64" s="63"/>
      <c r="B64" s="82"/>
      <c r="C64" s="10" t="s">
        <v>55</v>
      </c>
      <c r="D64" s="10" t="s">
        <v>55</v>
      </c>
      <c r="E64" s="20" t="s">
        <v>16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</row>
    <row r="65" spans="1:14" x14ac:dyDescent="0.25">
      <c r="A65" s="63"/>
      <c r="B65" s="82"/>
      <c r="C65" s="10" t="s">
        <v>55</v>
      </c>
      <c r="D65" s="10" t="s">
        <v>55</v>
      </c>
      <c r="E65" s="20" t="s">
        <v>17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</row>
    <row r="66" spans="1:14" x14ac:dyDescent="0.25">
      <c r="A66" s="64"/>
      <c r="B66" s="82"/>
      <c r="C66" s="10" t="s">
        <v>55</v>
      </c>
      <c r="D66" s="10" t="s">
        <v>55</v>
      </c>
      <c r="E66" s="20" t="s">
        <v>18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</row>
    <row r="67" spans="1:14" x14ac:dyDescent="0.25">
      <c r="A67" s="62" t="s">
        <v>101</v>
      </c>
      <c r="B67" s="82" t="s">
        <v>70</v>
      </c>
      <c r="C67" s="10" t="s">
        <v>55</v>
      </c>
      <c r="D67" s="10" t="s">
        <v>55</v>
      </c>
      <c r="E67" s="17" t="s">
        <v>14</v>
      </c>
      <c r="F67" s="18">
        <f>F68+F69+F70+F71</f>
        <v>0</v>
      </c>
      <c r="G67" s="18">
        <f t="shared" ref="G67" si="75">G68+G69+G70+G71</f>
        <v>0</v>
      </c>
      <c r="H67" s="18">
        <f t="shared" ref="H67" si="76">H68+H69+H70+H71</f>
        <v>0</v>
      </c>
      <c r="I67" s="18">
        <f t="shared" ref="I67" si="77">I68+I69+I70+I71</f>
        <v>0</v>
      </c>
      <c r="J67" s="18">
        <f t="shared" ref="J67" si="78">J68+J69+J70+J71</f>
        <v>0</v>
      </c>
      <c r="K67" s="18">
        <f t="shared" ref="K67" si="79">K68+K69+K70+K71</f>
        <v>0</v>
      </c>
      <c r="L67" s="18">
        <f t="shared" ref="L67" si="80">L68+L69+L70+L71</f>
        <v>0</v>
      </c>
      <c r="M67" s="18">
        <f t="shared" ref="M67" si="81">M68+M69+M70+M71</f>
        <v>0</v>
      </c>
      <c r="N67" s="18">
        <f t="shared" ref="N67" si="82">N68+N69+N70+N71</f>
        <v>0</v>
      </c>
    </row>
    <row r="68" spans="1:14" x14ac:dyDescent="0.25">
      <c r="A68" s="63"/>
      <c r="B68" s="82"/>
      <c r="C68" s="10" t="s">
        <v>55</v>
      </c>
      <c r="D68" s="10" t="s">
        <v>55</v>
      </c>
      <c r="E68" s="20" t="s">
        <v>15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</row>
    <row r="69" spans="1:14" ht="22.5" x14ac:dyDescent="0.25">
      <c r="A69" s="63"/>
      <c r="B69" s="82"/>
      <c r="C69" s="10" t="s">
        <v>55</v>
      </c>
      <c r="D69" s="10" t="s">
        <v>55</v>
      </c>
      <c r="E69" s="20" t="s">
        <v>16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x14ac:dyDescent="0.25">
      <c r="A70" s="63"/>
      <c r="B70" s="82"/>
      <c r="C70" s="10" t="s">
        <v>55</v>
      </c>
      <c r="D70" s="10" t="s">
        <v>55</v>
      </c>
      <c r="E70" s="20" t="s">
        <v>17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</row>
    <row r="71" spans="1:14" ht="29.25" customHeight="1" x14ac:dyDescent="0.25">
      <c r="A71" s="64"/>
      <c r="B71" s="82"/>
      <c r="C71" s="10" t="s">
        <v>55</v>
      </c>
      <c r="D71" s="10" t="s">
        <v>55</v>
      </c>
      <c r="E71" s="20" t="s">
        <v>18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</row>
    <row r="72" spans="1:14" ht="16.5" customHeight="1" x14ac:dyDescent="0.25">
      <c r="A72" s="62" t="s">
        <v>102</v>
      </c>
      <c r="B72" s="82" t="s">
        <v>26</v>
      </c>
      <c r="C72" s="10">
        <v>974</v>
      </c>
      <c r="D72" s="10" t="s">
        <v>55</v>
      </c>
      <c r="E72" s="17" t="s">
        <v>14</v>
      </c>
      <c r="F72" s="18">
        <f>F73+F74+F75+F76</f>
        <v>820.6</v>
      </c>
      <c r="G72" s="18">
        <f t="shared" ref="G72" si="83">G73+G74+G75+G76</f>
        <v>585.20000000000005</v>
      </c>
      <c r="H72" s="18">
        <f t="shared" ref="H72" si="84">H73+H74+H75+H76</f>
        <v>723.3</v>
      </c>
      <c r="I72" s="18">
        <f t="shared" ref="I72" si="85">I73+I74+I75+I76</f>
        <v>695.7</v>
      </c>
      <c r="J72" s="18">
        <f t="shared" ref="J72" si="86">J73+J74+J75+J76</f>
        <v>695.7</v>
      </c>
      <c r="K72" s="18">
        <f t="shared" ref="K72" si="87">K73+K74+K75+K76</f>
        <v>695.7</v>
      </c>
      <c r="L72" s="19">
        <f t="shared" ref="L72" si="88">L73+L74+L75+L76</f>
        <v>695.7</v>
      </c>
      <c r="M72" s="19">
        <f t="shared" ref="M72" si="89">M73+M74+M75+M76</f>
        <v>3478.5</v>
      </c>
      <c r="N72" s="19">
        <f t="shared" ref="N72" si="90">N73+N74+N75+N76</f>
        <v>3478.5</v>
      </c>
    </row>
    <row r="73" spans="1:14" x14ac:dyDescent="0.25">
      <c r="A73" s="63"/>
      <c r="B73" s="82"/>
      <c r="C73" s="10" t="s">
        <v>55</v>
      </c>
      <c r="D73" s="10" t="s">
        <v>55</v>
      </c>
      <c r="E73" s="20" t="s">
        <v>15</v>
      </c>
      <c r="F73" s="28"/>
      <c r="G73" s="28"/>
      <c r="H73" s="28"/>
      <c r="I73" s="28"/>
      <c r="J73" s="28"/>
      <c r="K73" s="28"/>
      <c r="L73" s="29"/>
      <c r="M73" s="29"/>
      <c r="N73" s="29"/>
    </row>
    <row r="74" spans="1:14" ht="22.5" x14ac:dyDescent="0.25">
      <c r="A74" s="63"/>
      <c r="B74" s="82"/>
      <c r="C74" s="10">
        <v>974</v>
      </c>
      <c r="D74" s="10" t="s">
        <v>66</v>
      </c>
      <c r="E74" s="20" t="s">
        <v>16</v>
      </c>
      <c r="F74" s="28">
        <v>820.6</v>
      </c>
      <c r="G74" s="28">
        <v>585.20000000000005</v>
      </c>
      <c r="H74" s="28">
        <v>723.3</v>
      </c>
      <c r="I74" s="28">
        <v>695.7</v>
      </c>
      <c r="J74" s="28">
        <v>695.7</v>
      </c>
      <c r="K74" s="28">
        <v>695.7</v>
      </c>
      <c r="L74" s="29">
        <v>695.7</v>
      </c>
      <c r="M74" s="29">
        <v>3478.5</v>
      </c>
      <c r="N74" s="29">
        <v>3478.5</v>
      </c>
    </row>
    <row r="75" spans="1:14" x14ac:dyDescent="0.25">
      <c r="A75" s="63"/>
      <c r="B75" s="82"/>
      <c r="C75" s="10" t="s">
        <v>55</v>
      </c>
      <c r="D75" s="10" t="s">
        <v>55</v>
      </c>
      <c r="E75" s="20" t="s">
        <v>17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</row>
    <row r="76" spans="1:14" ht="107.25" customHeight="1" x14ac:dyDescent="0.25">
      <c r="A76" s="64"/>
      <c r="B76" s="82"/>
      <c r="C76" s="10" t="s">
        <v>55</v>
      </c>
      <c r="D76" s="10" t="s">
        <v>55</v>
      </c>
      <c r="E76" s="20" t="s">
        <v>18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</row>
    <row r="77" spans="1:14" x14ac:dyDescent="0.25">
      <c r="A77" s="62" t="s">
        <v>103</v>
      </c>
      <c r="B77" s="82" t="s">
        <v>71</v>
      </c>
      <c r="C77" s="10" t="s">
        <v>55</v>
      </c>
      <c r="D77" s="10" t="s">
        <v>55</v>
      </c>
      <c r="E77" s="17" t="s">
        <v>14</v>
      </c>
      <c r="F77" s="18">
        <f>F78+F79+F80+F81</f>
        <v>0</v>
      </c>
      <c r="G77" s="18">
        <f t="shared" ref="G77" si="91">G78+G79+G80+G81</f>
        <v>0</v>
      </c>
      <c r="H77" s="18">
        <f t="shared" ref="H77" si="92">H78+H79+H80+H81</f>
        <v>0</v>
      </c>
      <c r="I77" s="18">
        <f t="shared" ref="I77" si="93">I78+I79+I80+I81</f>
        <v>0</v>
      </c>
      <c r="J77" s="18">
        <f t="shared" ref="J77" si="94">J78+J79+J80+J81</f>
        <v>0</v>
      </c>
      <c r="K77" s="18">
        <f t="shared" ref="K77" si="95">K78+K79+K80+K81</f>
        <v>0</v>
      </c>
      <c r="L77" s="18">
        <f t="shared" ref="L77" si="96">L78+L79+L80+L81</f>
        <v>0</v>
      </c>
      <c r="M77" s="18">
        <f t="shared" ref="M77" si="97">M78+M79+M80+M81</f>
        <v>0</v>
      </c>
      <c r="N77" s="18">
        <f t="shared" ref="N77" si="98">N78+N79+N80+N81</f>
        <v>0</v>
      </c>
    </row>
    <row r="78" spans="1:14" x14ac:dyDescent="0.25">
      <c r="A78" s="63"/>
      <c r="B78" s="82"/>
      <c r="C78" s="10" t="s">
        <v>55</v>
      </c>
      <c r="D78" s="10" t="s">
        <v>55</v>
      </c>
      <c r="E78" s="20" t="s">
        <v>15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2.5" x14ac:dyDescent="0.25">
      <c r="A79" s="63"/>
      <c r="B79" s="82"/>
      <c r="C79" s="10" t="s">
        <v>55</v>
      </c>
      <c r="D79" s="10" t="s">
        <v>55</v>
      </c>
      <c r="E79" s="20" t="s">
        <v>16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x14ac:dyDescent="0.25">
      <c r="A80" s="63"/>
      <c r="B80" s="82"/>
      <c r="C80" s="10" t="s">
        <v>55</v>
      </c>
      <c r="D80" s="10" t="s">
        <v>55</v>
      </c>
      <c r="E80" s="20" t="s">
        <v>17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</row>
    <row r="81" spans="1:14" x14ac:dyDescent="0.25">
      <c r="A81" s="64"/>
      <c r="B81" s="82"/>
      <c r="C81" s="10" t="s">
        <v>55</v>
      </c>
      <c r="D81" s="10" t="s">
        <v>55</v>
      </c>
      <c r="E81" s="20" t="s">
        <v>18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6.25" customHeight="1" x14ac:dyDescent="0.25">
      <c r="A82" s="62" t="s">
        <v>104</v>
      </c>
      <c r="B82" s="75" t="s">
        <v>72</v>
      </c>
      <c r="C82" s="10" t="s">
        <v>55</v>
      </c>
      <c r="D82" s="10" t="s">
        <v>55</v>
      </c>
      <c r="E82" s="17" t="s">
        <v>14</v>
      </c>
      <c r="F82" s="18">
        <f>F83+F84+F85+F86</f>
        <v>0</v>
      </c>
      <c r="G82" s="18">
        <f t="shared" ref="G82" si="99">G83+G84+G85+G86</f>
        <v>0</v>
      </c>
      <c r="H82" s="18">
        <f t="shared" ref="H82" si="100">H83+H84+H85+H86</f>
        <v>0</v>
      </c>
      <c r="I82" s="18">
        <f t="shared" ref="I82" si="101">I83+I84+I85+I86</f>
        <v>0</v>
      </c>
      <c r="J82" s="18">
        <f t="shared" ref="J82" si="102">J83+J84+J85+J86</f>
        <v>0</v>
      </c>
      <c r="K82" s="18">
        <f t="shared" ref="K82" si="103">K83+K84+K85+K86</f>
        <v>0</v>
      </c>
      <c r="L82" s="18">
        <f t="shared" ref="L82" si="104">L83+L84+L85+L86</f>
        <v>0</v>
      </c>
      <c r="M82" s="18">
        <f t="shared" ref="M82" si="105">M83+M84+M85+M86</f>
        <v>0</v>
      </c>
      <c r="N82" s="18">
        <f t="shared" ref="N82" si="106">N83+N84+N85+N86</f>
        <v>0</v>
      </c>
    </row>
    <row r="83" spans="1:14" x14ac:dyDescent="0.25">
      <c r="A83" s="63"/>
      <c r="B83" s="75"/>
      <c r="C83" s="10" t="s">
        <v>55</v>
      </c>
      <c r="D83" s="10" t="s">
        <v>55</v>
      </c>
      <c r="E83" s="20" t="s">
        <v>15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</row>
    <row r="84" spans="1:14" ht="22.5" x14ac:dyDescent="0.25">
      <c r="A84" s="63"/>
      <c r="B84" s="75"/>
      <c r="C84" s="10" t="s">
        <v>55</v>
      </c>
      <c r="D84" s="10" t="s">
        <v>55</v>
      </c>
      <c r="E84" s="20" t="s">
        <v>16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25">
      <c r="A85" s="63"/>
      <c r="B85" s="75"/>
      <c r="C85" s="10" t="s">
        <v>55</v>
      </c>
      <c r="D85" s="10" t="s">
        <v>55</v>
      </c>
      <c r="E85" s="20" t="s">
        <v>17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</row>
    <row r="86" spans="1:14" x14ac:dyDescent="0.25">
      <c r="A86" s="64"/>
      <c r="B86" s="75"/>
      <c r="C86" s="10" t="s">
        <v>55</v>
      </c>
      <c r="D86" s="10" t="s">
        <v>55</v>
      </c>
      <c r="E86" s="20" t="s">
        <v>18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</row>
    <row r="87" spans="1:14" x14ac:dyDescent="0.25">
      <c r="A87" s="62" t="s">
        <v>105</v>
      </c>
      <c r="B87" s="82" t="s">
        <v>27</v>
      </c>
      <c r="C87" s="10">
        <v>974</v>
      </c>
      <c r="D87" s="10" t="s">
        <v>55</v>
      </c>
      <c r="E87" s="17" t="s">
        <v>14</v>
      </c>
      <c r="F87" s="18">
        <f>F88+F89+F90+F91</f>
        <v>72.900000000000006</v>
      </c>
      <c r="G87" s="18">
        <f t="shared" ref="G87" si="107">G88+G89+G90+G91</f>
        <v>49.7</v>
      </c>
      <c r="H87" s="18">
        <f t="shared" ref="H87" si="108">H88+H89+H90+H91</f>
        <v>40.9</v>
      </c>
      <c r="I87" s="18">
        <f t="shared" ref="I87" si="109">I88+I89+I90+I91</f>
        <v>20</v>
      </c>
      <c r="J87" s="18">
        <f t="shared" ref="J87" si="110">J88+J89+J90+J91</f>
        <v>20</v>
      </c>
      <c r="K87" s="18">
        <f t="shared" ref="K87" si="111">K88+K89+K90+K91</f>
        <v>20</v>
      </c>
      <c r="L87" s="18">
        <f t="shared" ref="L87" si="112">L88+L89+L90+L91</f>
        <v>20</v>
      </c>
      <c r="M87" s="18">
        <f t="shared" ref="M87" si="113">M88+M89+M90+M91</f>
        <v>100</v>
      </c>
      <c r="N87" s="18">
        <f t="shared" ref="N87" si="114">N88+N89+N90+N91</f>
        <v>100</v>
      </c>
    </row>
    <row r="88" spans="1:14" x14ac:dyDescent="0.25">
      <c r="A88" s="63"/>
      <c r="B88" s="82"/>
      <c r="C88" s="10" t="s">
        <v>55</v>
      </c>
      <c r="D88" s="10" t="s">
        <v>55</v>
      </c>
      <c r="E88" s="20" t="s">
        <v>15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</row>
    <row r="89" spans="1:14" ht="22.5" x14ac:dyDescent="0.25">
      <c r="A89" s="63"/>
      <c r="B89" s="82"/>
      <c r="C89" s="10" t="s">
        <v>55</v>
      </c>
      <c r="D89" s="10" t="s">
        <v>55</v>
      </c>
      <c r="E89" s="20" t="s">
        <v>16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</row>
    <row r="90" spans="1:14" x14ac:dyDescent="0.25">
      <c r="A90" s="63"/>
      <c r="B90" s="82"/>
      <c r="C90" s="10">
        <v>974</v>
      </c>
      <c r="D90" s="10" t="s">
        <v>65</v>
      </c>
      <c r="E90" s="20" t="s">
        <v>17</v>
      </c>
      <c r="F90" s="28">
        <v>72.900000000000006</v>
      </c>
      <c r="G90" s="28">
        <v>49.7</v>
      </c>
      <c r="H90" s="28">
        <v>40.9</v>
      </c>
      <c r="I90" s="28">
        <v>20</v>
      </c>
      <c r="J90" s="28">
        <v>20</v>
      </c>
      <c r="K90" s="28">
        <v>20</v>
      </c>
      <c r="L90" s="29">
        <v>20</v>
      </c>
      <c r="M90" s="29">
        <v>100</v>
      </c>
      <c r="N90" s="29">
        <v>100</v>
      </c>
    </row>
    <row r="91" spans="1:14" x14ac:dyDescent="0.25">
      <c r="A91" s="64"/>
      <c r="B91" s="82"/>
      <c r="C91" s="10" t="s">
        <v>55</v>
      </c>
      <c r="D91" s="10" t="s">
        <v>55</v>
      </c>
      <c r="E91" s="25" t="s">
        <v>18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</row>
    <row r="92" spans="1:14" x14ac:dyDescent="0.25">
      <c r="A92" s="62" t="s">
        <v>106</v>
      </c>
      <c r="B92" s="75" t="s">
        <v>57</v>
      </c>
      <c r="C92" s="10">
        <v>974</v>
      </c>
      <c r="D92" s="10" t="s">
        <v>55</v>
      </c>
      <c r="E92" s="27" t="s">
        <v>14</v>
      </c>
      <c r="F92" s="18">
        <f>F93+F94+F95+F96</f>
        <v>7183.3</v>
      </c>
      <c r="G92" s="18">
        <f t="shared" ref="G92" si="115">G93+G94+G95+G96</f>
        <v>5911</v>
      </c>
      <c r="H92" s="18">
        <f t="shared" ref="H92" si="116">H93+H94+H95+H96</f>
        <v>0</v>
      </c>
      <c r="I92" s="18">
        <f t="shared" ref="I92:J92" si="117">I93+I94+I95+I96</f>
        <v>8033.7</v>
      </c>
      <c r="J92" s="18">
        <f t="shared" si="117"/>
        <v>4792.5</v>
      </c>
      <c r="K92" s="18">
        <f t="shared" ref="K92" si="118">K93+K94+K95+K96</f>
        <v>0</v>
      </c>
      <c r="L92" s="18">
        <f t="shared" ref="L92" si="119">L93+L94+L95+L96</f>
        <v>0</v>
      </c>
      <c r="M92" s="18">
        <f t="shared" ref="M92" si="120">M93+M94+M95+M96</f>
        <v>0</v>
      </c>
      <c r="N92" s="18">
        <f t="shared" ref="N92" si="121">N93+N94+N95+N96</f>
        <v>0</v>
      </c>
    </row>
    <row r="93" spans="1:14" x14ac:dyDescent="0.25">
      <c r="A93" s="63"/>
      <c r="B93" s="75"/>
      <c r="C93" s="10">
        <v>974</v>
      </c>
      <c r="D93" s="10" t="s">
        <v>119</v>
      </c>
      <c r="E93" s="25" t="s">
        <v>15</v>
      </c>
      <c r="F93" s="21">
        <v>1880</v>
      </c>
      <c r="G93" s="21">
        <v>1913.6</v>
      </c>
      <c r="H93" s="21"/>
      <c r="I93" s="21">
        <v>7953.3</v>
      </c>
      <c r="J93" s="21">
        <v>4768.3</v>
      </c>
      <c r="K93" s="21">
        <v>0</v>
      </c>
      <c r="L93" s="21">
        <v>0</v>
      </c>
      <c r="M93" s="21">
        <v>0</v>
      </c>
      <c r="N93" s="21"/>
    </row>
    <row r="94" spans="1:14" ht="22.5" x14ac:dyDescent="0.25">
      <c r="A94" s="63"/>
      <c r="B94" s="75"/>
      <c r="C94" s="10">
        <v>974</v>
      </c>
      <c r="D94" s="30" t="s">
        <v>127</v>
      </c>
      <c r="E94" s="25" t="s">
        <v>16</v>
      </c>
      <c r="F94" s="21">
        <v>60</v>
      </c>
      <c r="G94" s="21">
        <v>9.6999999999999993</v>
      </c>
      <c r="H94" s="21"/>
      <c r="I94" s="21">
        <v>40.200000000000003</v>
      </c>
      <c r="J94" s="21">
        <v>24.2</v>
      </c>
      <c r="K94" s="21">
        <v>0</v>
      </c>
      <c r="L94" s="21">
        <v>0</v>
      </c>
      <c r="M94" s="21">
        <v>0</v>
      </c>
      <c r="N94" s="21"/>
    </row>
    <row r="95" spans="1:14" ht="45" x14ac:dyDescent="0.25">
      <c r="A95" s="63"/>
      <c r="B95" s="75"/>
      <c r="C95" s="10">
        <v>974</v>
      </c>
      <c r="D95" s="10" t="s">
        <v>128</v>
      </c>
      <c r="E95" s="25" t="s">
        <v>17</v>
      </c>
      <c r="F95" s="21">
        <v>5243.3</v>
      </c>
      <c r="G95" s="21">
        <v>3987.7</v>
      </c>
      <c r="H95" s="21"/>
      <c r="I95" s="21">
        <v>40.200000000000003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</row>
    <row r="96" spans="1:14" x14ac:dyDescent="0.25">
      <c r="A96" s="64"/>
      <c r="B96" s="75"/>
      <c r="C96" s="26" t="s">
        <v>55</v>
      </c>
      <c r="D96" s="26" t="s">
        <v>55</v>
      </c>
      <c r="E96" s="20" t="s">
        <v>18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/>
    </row>
    <row r="97" spans="1:14" ht="24" customHeight="1" x14ac:dyDescent="0.25">
      <c r="A97" s="62" t="s">
        <v>107</v>
      </c>
      <c r="B97" s="75" t="s">
        <v>28</v>
      </c>
      <c r="C97" s="10" t="s">
        <v>55</v>
      </c>
      <c r="D97" s="10" t="s">
        <v>55</v>
      </c>
      <c r="E97" s="20" t="s">
        <v>14</v>
      </c>
      <c r="F97" s="28">
        <f>F98+F99+F100+F101</f>
        <v>0</v>
      </c>
      <c r="G97" s="28">
        <f t="shared" ref="G97" si="122">G98+G99+G100+G101</f>
        <v>0</v>
      </c>
      <c r="H97" s="28">
        <f t="shared" ref="H97" si="123">H98+H99+H100+H101</f>
        <v>0</v>
      </c>
      <c r="I97" s="28">
        <f t="shared" ref="I97" si="124">I98+I99+I100+I101</f>
        <v>0</v>
      </c>
      <c r="J97" s="28">
        <f t="shared" ref="J97" si="125">J98+J99+J100+J101</f>
        <v>0</v>
      </c>
      <c r="K97" s="28">
        <f t="shared" ref="K97" si="126">K98+K99+K100+K101</f>
        <v>0</v>
      </c>
      <c r="L97" s="28">
        <f t="shared" ref="L97" si="127">L98+L99+L100+L101</f>
        <v>0</v>
      </c>
      <c r="M97" s="28">
        <f t="shared" ref="M97" si="128">M98+M99+M100+M101</f>
        <v>0</v>
      </c>
      <c r="N97" s="28">
        <f t="shared" ref="N97" si="129">N98+N99+N100+N101</f>
        <v>0</v>
      </c>
    </row>
    <row r="98" spans="1:14" x14ac:dyDescent="0.25">
      <c r="A98" s="63"/>
      <c r="B98" s="75"/>
      <c r="C98" s="10" t="s">
        <v>55</v>
      </c>
      <c r="D98" s="10" t="s">
        <v>55</v>
      </c>
      <c r="E98" s="20" t="s">
        <v>15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</row>
    <row r="99" spans="1:14" ht="22.5" x14ac:dyDescent="0.25">
      <c r="A99" s="63"/>
      <c r="B99" s="75"/>
      <c r="C99" s="10" t="s">
        <v>55</v>
      </c>
      <c r="D99" s="10" t="s">
        <v>55</v>
      </c>
      <c r="E99" s="20" t="s">
        <v>16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</row>
    <row r="100" spans="1:14" x14ac:dyDescent="0.25">
      <c r="A100" s="63"/>
      <c r="B100" s="75"/>
      <c r="C100" s="10" t="s">
        <v>55</v>
      </c>
      <c r="D100" s="10" t="s">
        <v>55</v>
      </c>
      <c r="E100" s="20" t="s">
        <v>17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</row>
    <row r="101" spans="1:14" x14ac:dyDescent="0.25">
      <c r="A101" s="64"/>
      <c r="B101" s="75"/>
      <c r="C101" s="10" t="s">
        <v>55</v>
      </c>
      <c r="D101" s="10" t="s">
        <v>55</v>
      </c>
      <c r="E101" s="20" t="s">
        <v>18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</row>
    <row r="102" spans="1:14" ht="35.25" customHeight="1" x14ac:dyDescent="0.25">
      <c r="A102" s="62" t="s">
        <v>108</v>
      </c>
      <c r="B102" s="75" t="s">
        <v>73</v>
      </c>
      <c r="C102" s="10" t="s">
        <v>55</v>
      </c>
      <c r="D102" s="10" t="s">
        <v>55</v>
      </c>
      <c r="E102" s="20" t="s">
        <v>14</v>
      </c>
      <c r="F102" s="28">
        <f>F103+F104+F105+F106</f>
        <v>0</v>
      </c>
      <c r="G102" s="28">
        <f t="shared" ref="G102" si="130">G103+G104+G105+G106</f>
        <v>0</v>
      </c>
      <c r="H102" s="28">
        <f t="shared" ref="H102" si="131">H103+H104+H105+H106</f>
        <v>0</v>
      </c>
      <c r="I102" s="28">
        <f t="shared" ref="I102" si="132">I103+I104+I105+I106</f>
        <v>0</v>
      </c>
      <c r="J102" s="28">
        <f t="shared" ref="J102" si="133">J103+J104+J105+J106</f>
        <v>0</v>
      </c>
      <c r="K102" s="28">
        <f t="shared" ref="K102" si="134">K103+K104+K105+K106</f>
        <v>0</v>
      </c>
      <c r="L102" s="28">
        <f t="shared" ref="L102" si="135">L103+L104+L105+L106</f>
        <v>0</v>
      </c>
      <c r="M102" s="28">
        <f t="shared" ref="M102" si="136">M103+M104+M105+M106</f>
        <v>0</v>
      </c>
      <c r="N102" s="28">
        <f t="shared" ref="N102" si="137">N103+N104+N105+N106</f>
        <v>0</v>
      </c>
    </row>
    <row r="103" spans="1:14" x14ac:dyDescent="0.25">
      <c r="A103" s="63"/>
      <c r="B103" s="75"/>
      <c r="C103" s="10" t="s">
        <v>55</v>
      </c>
      <c r="D103" s="10" t="s">
        <v>55</v>
      </c>
      <c r="E103" s="20" t="s">
        <v>15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</row>
    <row r="104" spans="1:14" ht="46.5" customHeight="1" x14ac:dyDescent="0.25">
      <c r="A104" s="63"/>
      <c r="B104" s="75"/>
      <c r="C104" s="10" t="s">
        <v>55</v>
      </c>
      <c r="D104" s="10" t="s">
        <v>55</v>
      </c>
      <c r="E104" s="20" t="s">
        <v>16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</row>
    <row r="105" spans="1:14" x14ac:dyDescent="0.25">
      <c r="A105" s="63"/>
      <c r="B105" s="75"/>
      <c r="C105" s="10" t="s">
        <v>55</v>
      </c>
      <c r="D105" s="10" t="s">
        <v>55</v>
      </c>
      <c r="E105" s="20" t="s">
        <v>17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</row>
    <row r="106" spans="1:14" ht="30" customHeight="1" x14ac:dyDescent="0.25">
      <c r="A106" s="64"/>
      <c r="B106" s="75"/>
      <c r="C106" s="10" t="s">
        <v>55</v>
      </c>
      <c r="D106" s="10" t="s">
        <v>55</v>
      </c>
      <c r="E106" s="20" t="s">
        <v>18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</row>
    <row r="107" spans="1:14" x14ac:dyDescent="0.25">
      <c r="A107" s="62" t="s">
        <v>109</v>
      </c>
      <c r="B107" s="75" t="s">
        <v>74</v>
      </c>
      <c r="C107" s="10" t="s">
        <v>55</v>
      </c>
      <c r="D107" s="10" t="s">
        <v>55</v>
      </c>
      <c r="E107" s="20" t="s">
        <v>14</v>
      </c>
      <c r="F107" s="28">
        <f>F108+F109+F110+F111</f>
        <v>0</v>
      </c>
      <c r="G107" s="28">
        <f t="shared" ref="G107" si="138">G108+G109+G110+G111</f>
        <v>0</v>
      </c>
      <c r="H107" s="28">
        <f t="shared" ref="H107" si="139">H108+H109+H110+H111</f>
        <v>0</v>
      </c>
      <c r="I107" s="28">
        <f t="shared" ref="I107" si="140">I108+I109+I110+I111</f>
        <v>0</v>
      </c>
      <c r="J107" s="28">
        <f t="shared" ref="J107" si="141">J108+J109+J110+J111</f>
        <v>0</v>
      </c>
      <c r="K107" s="28">
        <f t="shared" ref="K107" si="142">K108+K109+K110+K111</f>
        <v>0</v>
      </c>
      <c r="L107" s="28">
        <f t="shared" ref="L107" si="143">L108+L109+L110+L111</f>
        <v>0</v>
      </c>
      <c r="M107" s="28">
        <f t="shared" ref="M107" si="144">M108+M109+M110+M111</f>
        <v>0</v>
      </c>
      <c r="N107" s="28">
        <f t="shared" ref="N107" si="145">N108+N109+N110+N111</f>
        <v>0</v>
      </c>
    </row>
    <row r="108" spans="1:14" x14ac:dyDescent="0.25">
      <c r="A108" s="63"/>
      <c r="B108" s="75"/>
      <c r="C108" s="10" t="s">
        <v>55</v>
      </c>
      <c r="D108" s="10" t="s">
        <v>55</v>
      </c>
      <c r="E108" s="20" t="s">
        <v>15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</row>
    <row r="109" spans="1:14" ht="22.5" x14ac:dyDescent="0.25">
      <c r="A109" s="63"/>
      <c r="B109" s="75"/>
      <c r="C109" s="10" t="s">
        <v>55</v>
      </c>
      <c r="D109" s="10" t="s">
        <v>55</v>
      </c>
      <c r="E109" s="20" t="s">
        <v>16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</row>
    <row r="110" spans="1:14" x14ac:dyDescent="0.25">
      <c r="A110" s="63"/>
      <c r="B110" s="75"/>
      <c r="C110" s="10" t="s">
        <v>55</v>
      </c>
      <c r="D110" s="10" t="s">
        <v>55</v>
      </c>
      <c r="E110" s="20" t="s">
        <v>29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</row>
    <row r="111" spans="1:14" x14ac:dyDescent="0.25">
      <c r="A111" s="64"/>
      <c r="B111" s="75"/>
      <c r="C111" s="10" t="s">
        <v>55</v>
      </c>
      <c r="D111" s="10" t="s">
        <v>55</v>
      </c>
      <c r="E111" s="20" t="s">
        <v>18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</row>
    <row r="112" spans="1:14" x14ac:dyDescent="0.25">
      <c r="A112" s="62" t="s">
        <v>111</v>
      </c>
      <c r="B112" s="75" t="s">
        <v>30</v>
      </c>
      <c r="C112" s="10" t="s">
        <v>55</v>
      </c>
      <c r="D112" s="10" t="s">
        <v>55</v>
      </c>
      <c r="E112" s="20" t="s">
        <v>14</v>
      </c>
      <c r="F112" s="28">
        <f>F113+F114+F115+F116</f>
        <v>0</v>
      </c>
      <c r="G112" s="28">
        <f t="shared" ref="G112" si="146">G113+G114+G115+G116</f>
        <v>0</v>
      </c>
      <c r="H112" s="28">
        <f t="shared" ref="H112" si="147">H113+H114+H115+H116</f>
        <v>0</v>
      </c>
      <c r="I112" s="28">
        <f t="shared" ref="I112" si="148">I113+I114+I115+I116</f>
        <v>0</v>
      </c>
      <c r="J112" s="28">
        <f t="shared" ref="J112" si="149">J113+J114+J115+J116</f>
        <v>0</v>
      </c>
      <c r="K112" s="28">
        <f t="shared" ref="K112" si="150">K113+K114+K115+K116</f>
        <v>0</v>
      </c>
      <c r="L112" s="28">
        <f t="shared" ref="L112" si="151">L113+L114+L115+L116</f>
        <v>0</v>
      </c>
      <c r="M112" s="28">
        <f t="shared" ref="M112" si="152">M113+M114+M115+M116</f>
        <v>0</v>
      </c>
      <c r="N112" s="28">
        <f t="shared" ref="N112" si="153">N113+N114+N115+N116</f>
        <v>0</v>
      </c>
    </row>
    <row r="113" spans="1:14" x14ac:dyDescent="0.25">
      <c r="A113" s="63"/>
      <c r="B113" s="75"/>
      <c r="C113" s="10" t="s">
        <v>55</v>
      </c>
      <c r="D113" s="10" t="s">
        <v>55</v>
      </c>
      <c r="E113" s="20" t="s">
        <v>15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</row>
    <row r="114" spans="1:14" ht="22.5" x14ac:dyDescent="0.25">
      <c r="A114" s="63"/>
      <c r="B114" s="75"/>
      <c r="C114" s="10" t="s">
        <v>55</v>
      </c>
      <c r="D114" s="10" t="s">
        <v>55</v>
      </c>
      <c r="E114" s="20" t="s">
        <v>16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</row>
    <row r="115" spans="1:14" x14ac:dyDescent="0.25">
      <c r="A115" s="63"/>
      <c r="B115" s="75"/>
      <c r="C115" s="10" t="s">
        <v>55</v>
      </c>
      <c r="D115" s="10" t="s">
        <v>55</v>
      </c>
      <c r="E115" s="20" t="s">
        <v>17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</row>
    <row r="116" spans="1:14" x14ac:dyDescent="0.25">
      <c r="A116" s="64"/>
      <c r="B116" s="75"/>
      <c r="C116" s="10" t="s">
        <v>55</v>
      </c>
      <c r="D116" s="10" t="s">
        <v>55</v>
      </c>
      <c r="E116" s="20" t="s">
        <v>18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</row>
    <row r="117" spans="1:14" x14ac:dyDescent="0.25">
      <c r="A117" s="62" t="s">
        <v>110</v>
      </c>
      <c r="B117" s="86" t="s">
        <v>31</v>
      </c>
      <c r="C117" s="10" t="s">
        <v>55</v>
      </c>
      <c r="D117" s="10" t="s">
        <v>55</v>
      </c>
      <c r="E117" s="20" t="s">
        <v>14</v>
      </c>
      <c r="F117" s="28">
        <f>F118+F119+F120+F121</f>
        <v>0</v>
      </c>
      <c r="G117" s="28">
        <f t="shared" ref="G117" si="154">G118+G119+G120+G121</f>
        <v>0</v>
      </c>
      <c r="H117" s="28">
        <f t="shared" ref="H117" si="155">H118+H119+H120+H121</f>
        <v>0</v>
      </c>
      <c r="I117" s="28">
        <f t="shared" ref="I117" si="156">I118+I119+I120+I121</f>
        <v>0</v>
      </c>
      <c r="J117" s="28">
        <f t="shared" ref="J117" si="157">J118+J119+J120+J121</f>
        <v>0</v>
      </c>
      <c r="K117" s="28">
        <f t="shared" ref="K117" si="158">K118+K119+K120+K121</f>
        <v>0</v>
      </c>
      <c r="L117" s="28">
        <f t="shared" ref="L117" si="159">L118+L119+L120+L121</f>
        <v>0</v>
      </c>
      <c r="M117" s="28">
        <f t="shared" ref="M117" si="160">M118+M119+M120+M121</f>
        <v>0</v>
      </c>
      <c r="N117" s="28">
        <f t="shared" ref="N117" si="161">N118+N119+N120+N121</f>
        <v>0</v>
      </c>
    </row>
    <row r="118" spans="1:14" x14ac:dyDescent="0.25">
      <c r="A118" s="63"/>
      <c r="B118" s="86"/>
      <c r="C118" s="10" t="s">
        <v>55</v>
      </c>
      <c r="D118" s="10" t="s">
        <v>55</v>
      </c>
      <c r="E118" s="20" t="s">
        <v>15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</row>
    <row r="119" spans="1:14" ht="22.5" x14ac:dyDescent="0.25">
      <c r="A119" s="63"/>
      <c r="B119" s="86"/>
      <c r="C119" s="10" t="s">
        <v>55</v>
      </c>
      <c r="D119" s="10" t="s">
        <v>55</v>
      </c>
      <c r="E119" s="20" t="s">
        <v>16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</row>
    <row r="120" spans="1:14" x14ac:dyDescent="0.25">
      <c r="A120" s="63"/>
      <c r="B120" s="86"/>
      <c r="C120" s="10" t="s">
        <v>55</v>
      </c>
      <c r="D120" s="10" t="s">
        <v>55</v>
      </c>
      <c r="E120" s="20" t="s">
        <v>17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</row>
    <row r="121" spans="1:14" x14ac:dyDescent="0.25">
      <c r="A121" s="64"/>
      <c r="B121" s="86"/>
      <c r="C121" s="10" t="s">
        <v>55</v>
      </c>
      <c r="D121" s="10" t="s">
        <v>55</v>
      </c>
      <c r="E121" s="25" t="s">
        <v>18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</row>
    <row r="122" spans="1:14" ht="23.25" customHeight="1" x14ac:dyDescent="0.25">
      <c r="A122" s="62" t="s">
        <v>112</v>
      </c>
      <c r="B122" s="87" t="s">
        <v>32</v>
      </c>
      <c r="C122" s="10">
        <v>974</v>
      </c>
      <c r="D122" s="10" t="s">
        <v>55</v>
      </c>
      <c r="E122" s="27" t="s">
        <v>14</v>
      </c>
      <c r="F122" s="18">
        <f>F123+F124+F125+F126</f>
        <v>300</v>
      </c>
      <c r="G122" s="18">
        <f t="shared" ref="G122" si="162">G123+G124+G125+G126</f>
        <v>0</v>
      </c>
      <c r="H122" s="18">
        <f>H12</f>
        <v>0</v>
      </c>
      <c r="I122" s="18">
        <f>-I12</f>
        <v>0</v>
      </c>
      <c r="J122" s="18">
        <f t="shared" ref="J122" si="163">J123+J124+J125+J126</f>
        <v>0</v>
      </c>
      <c r="K122" s="18">
        <f t="shared" ref="K122" si="164">K123+K124+K125+K126</f>
        <v>300</v>
      </c>
      <c r="L122" s="18">
        <f t="shared" ref="L122" si="165">L123+L124+L125+L126</f>
        <v>300</v>
      </c>
      <c r="M122" s="18">
        <f t="shared" ref="M122" si="166">M123+M124+M125+M126</f>
        <v>1500</v>
      </c>
      <c r="N122" s="18">
        <f t="shared" ref="N122" si="167">N123+N124+N125+N126</f>
        <v>1500</v>
      </c>
    </row>
    <row r="123" spans="1:14" x14ac:dyDescent="0.25">
      <c r="A123" s="63"/>
      <c r="B123" s="87"/>
      <c r="C123" s="10" t="s">
        <v>55</v>
      </c>
      <c r="D123" s="10" t="s">
        <v>55</v>
      </c>
      <c r="E123" s="25" t="s">
        <v>15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</row>
    <row r="124" spans="1:14" ht="39.75" customHeight="1" x14ac:dyDescent="0.25">
      <c r="A124" s="63"/>
      <c r="B124" s="87"/>
      <c r="C124" s="10">
        <v>974</v>
      </c>
      <c r="D124" s="10" t="s">
        <v>120</v>
      </c>
      <c r="E124" s="25" t="s">
        <v>16</v>
      </c>
      <c r="F124" s="21">
        <v>300</v>
      </c>
      <c r="G124" s="21">
        <v>0</v>
      </c>
      <c r="H124" s="21">
        <f>-I124-I124-J124</f>
        <v>0</v>
      </c>
      <c r="I124" s="21"/>
      <c r="J124" s="21"/>
      <c r="K124" s="21">
        <v>300</v>
      </c>
      <c r="L124" s="21">
        <v>300</v>
      </c>
      <c r="M124" s="21">
        <v>1500</v>
      </c>
      <c r="N124" s="21">
        <v>1500</v>
      </c>
    </row>
    <row r="125" spans="1:14" x14ac:dyDescent="0.25">
      <c r="A125" s="63"/>
      <c r="B125" s="87"/>
      <c r="C125" s="26" t="s">
        <v>55</v>
      </c>
      <c r="D125" s="26" t="s">
        <v>55</v>
      </c>
      <c r="E125" s="20" t="s">
        <v>17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</row>
    <row r="126" spans="1:14" x14ac:dyDescent="0.25">
      <c r="A126" s="64"/>
      <c r="B126" s="87"/>
      <c r="C126" s="10" t="s">
        <v>55</v>
      </c>
      <c r="D126" s="10" t="s">
        <v>55</v>
      </c>
      <c r="E126" s="20" t="s">
        <v>18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</row>
    <row r="127" spans="1:14" x14ac:dyDescent="0.25">
      <c r="A127" s="62" t="s">
        <v>113</v>
      </c>
      <c r="B127" s="87" t="s">
        <v>75</v>
      </c>
      <c r="C127" s="10">
        <v>974</v>
      </c>
      <c r="D127" s="10" t="s">
        <v>55</v>
      </c>
      <c r="E127" s="17" t="s">
        <v>14</v>
      </c>
      <c r="F127" s="18">
        <f>F128+F129+F130+F131</f>
        <v>2583.1999999999998</v>
      </c>
      <c r="G127" s="18">
        <f t="shared" ref="G127" si="168">G128+G129+G130+G131</f>
        <v>3269.3</v>
      </c>
      <c r="H127" s="18">
        <v>2801.3</v>
      </c>
      <c r="I127" s="18">
        <v>3333.1</v>
      </c>
      <c r="J127" s="18">
        <v>2934.7</v>
      </c>
      <c r="K127" s="18">
        <v>2934.7</v>
      </c>
      <c r="L127" s="19">
        <v>2934.7</v>
      </c>
      <c r="M127" s="19">
        <v>14673.5</v>
      </c>
      <c r="N127" s="19">
        <f>N128+N129+N130+N131</f>
        <v>14673.5</v>
      </c>
    </row>
    <row r="128" spans="1:14" x14ac:dyDescent="0.25">
      <c r="A128" s="63"/>
      <c r="B128" s="87"/>
      <c r="C128" s="10" t="s">
        <v>55</v>
      </c>
      <c r="D128" s="10" t="s">
        <v>55</v>
      </c>
      <c r="E128" s="20" t="s">
        <v>15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9">
        <v>0</v>
      </c>
      <c r="M128" s="29">
        <v>0</v>
      </c>
      <c r="N128" s="29">
        <v>0</v>
      </c>
    </row>
    <row r="129" spans="1:14" ht="22.5" x14ac:dyDescent="0.25">
      <c r="A129" s="63"/>
      <c r="B129" s="87"/>
      <c r="C129" s="10" t="s">
        <v>55</v>
      </c>
      <c r="D129" s="10" t="s">
        <v>55</v>
      </c>
      <c r="E129" s="20" t="s">
        <v>16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9">
        <v>0</v>
      </c>
      <c r="M129" s="29">
        <v>0</v>
      </c>
      <c r="N129" s="29">
        <v>0</v>
      </c>
    </row>
    <row r="130" spans="1:14" x14ac:dyDescent="0.25">
      <c r="A130" s="63"/>
      <c r="B130" s="87"/>
      <c r="C130" s="10">
        <v>974</v>
      </c>
      <c r="D130" s="10" t="s">
        <v>64</v>
      </c>
      <c r="E130" s="20" t="s">
        <v>17</v>
      </c>
      <c r="F130" s="21">
        <v>2583.1999999999998</v>
      </c>
      <c r="G130" s="21">
        <v>3269.3</v>
      </c>
      <c r="H130" s="21">
        <v>2801.3</v>
      </c>
      <c r="I130" s="21">
        <v>3333.1</v>
      </c>
      <c r="J130" s="21">
        <v>2934.7</v>
      </c>
      <c r="K130" s="21">
        <v>2934.7</v>
      </c>
      <c r="L130" s="23">
        <v>2934.7</v>
      </c>
      <c r="M130" s="23">
        <v>14673.5</v>
      </c>
      <c r="N130" s="23">
        <v>14673.5</v>
      </c>
    </row>
    <row r="131" spans="1:14" ht="30" customHeight="1" x14ac:dyDescent="0.25">
      <c r="A131" s="64"/>
      <c r="B131" s="87"/>
      <c r="C131" s="10" t="s">
        <v>55</v>
      </c>
      <c r="D131" s="10" t="s">
        <v>55</v>
      </c>
      <c r="E131" s="20" t="s">
        <v>18</v>
      </c>
      <c r="F131" s="31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</row>
    <row r="132" spans="1:14" ht="30" customHeight="1" x14ac:dyDescent="0.25">
      <c r="A132" s="69" t="s">
        <v>132</v>
      </c>
      <c r="B132" s="88" t="s">
        <v>117</v>
      </c>
      <c r="C132" s="32"/>
      <c r="D132" s="32" t="s">
        <v>55</v>
      </c>
      <c r="E132" s="33" t="s">
        <v>14</v>
      </c>
      <c r="F132" s="19">
        <f>F133+F134+F135+F136</f>
        <v>1833.5</v>
      </c>
      <c r="G132" s="19">
        <v>3901</v>
      </c>
      <c r="H132" s="19">
        <f t="shared" ref="H132:N132" si="169">H133+H134+H135+H136</f>
        <v>5942.1</v>
      </c>
      <c r="I132" s="19">
        <f t="shared" si="169"/>
        <v>6798.4</v>
      </c>
      <c r="J132" s="19">
        <f t="shared" si="169"/>
        <v>0</v>
      </c>
      <c r="K132" s="19">
        <f t="shared" si="169"/>
        <v>0</v>
      </c>
      <c r="L132" s="19">
        <f t="shared" si="169"/>
        <v>0</v>
      </c>
      <c r="M132" s="19">
        <f t="shared" si="169"/>
        <v>0</v>
      </c>
      <c r="N132" s="19">
        <f t="shared" si="169"/>
        <v>0</v>
      </c>
    </row>
    <row r="133" spans="1:14" ht="30" customHeight="1" x14ac:dyDescent="0.25">
      <c r="A133" s="70"/>
      <c r="B133" s="88"/>
      <c r="C133" s="32" t="s">
        <v>55</v>
      </c>
      <c r="D133" s="32" t="s">
        <v>55</v>
      </c>
      <c r="E133" s="34" t="s">
        <v>15</v>
      </c>
      <c r="F133" s="29">
        <v>0</v>
      </c>
      <c r="G133" s="35"/>
      <c r="H133" s="29"/>
      <c r="I133" s="29"/>
      <c r="J133" s="29"/>
      <c r="K133" s="29"/>
      <c r="L133" s="29"/>
      <c r="M133" s="29"/>
      <c r="N133" s="29"/>
    </row>
    <row r="134" spans="1:14" ht="34.5" customHeight="1" x14ac:dyDescent="0.25">
      <c r="A134" s="70"/>
      <c r="B134" s="88"/>
      <c r="C134" s="32" t="s">
        <v>55</v>
      </c>
      <c r="D134" s="32" t="s">
        <v>55</v>
      </c>
      <c r="E134" s="36" t="s">
        <v>16</v>
      </c>
      <c r="F134" s="29">
        <v>0</v>
      </c>
      <c r="G134" s="35" t="s">
        <v>43</v>
      </c>
      <c r="H134" s="29"/>
      <c r="I134" s="29"/>
      <c r="J134" s="29"/>
      <c r="K134" s="29"/>
      <c r="L134" s="29"/>
      <c r="M134" s="29"/>
      <c r="N134" s="29"/>
    </row>
    <row r="135" spans="1:14" ht="30" customHeight="1" x14ac:dyDescent="0.25">
      <c r="A135" s="70"/>
      <c r="B135" s="88"/>
      <c r="C135" s="32">
        <v>903</v>
      </c>
      <c r="D135" s="32" t="s">
        <v>126</v>
      </c>
      <c r="E135" s="36" t="s">
        <v>17</v>
      </c>
      <c r="F135" s="29">
        <v>1833.5</v>
      </c>
      <c r="G135" s="35">
        <v>3901</v>
      </c>
      <c r="H135" s="29">
        <v>5942.1</v>
      </c>
      <c r="I135" s="29">
        <v>6798.4</v>
      </c>
      <c r="J135" s="28">
        <f t="shared" ref="G135:N137" si="170">J136+J137+J138+J139</f>
        <v>0</v>
      </c>
      <c r="K135" s="28">
        <f t="shared" si="170"/>
        <v>0</v>
      </c>
      <c r="L135" s="28">
        <f t="shared" si="170"/>
        <v>0</v>
      </c>
      <c r="M135" s="28">
        <f t="shared" si="170"/>
        <v>0</v>
      </c>
      <c r="N135" s="28">
        <f t="shared" si="170"/>
        <v>0</v>
      </c>
    </row>
    <row r="136" spans="1:14" ht="30" customHeight="1" x14ac:dyDescent="0.25">
      <c r="A136" s="71"/>
      <c r="B136" s="88"/>
      <c r="C136" s="37" t="s">
        <v>55</v>
      </c>
      <c r="D136" s="37" t="s">
        <v>55</v>
      </c>
      <c r="E136" s="34" t="s">
        <v>18</v>
      </c>
      <c r="F136" s="38"/>
      <c r="G136" s="29"/>
      <c r="H136" s="29"/>
      <c r="I136" s="29"/>
      <c r="J136" s="29"/>
      <c r="K136" s="29"/>
      <c r="L136" s="29"/>
      <c r="M136" s="29"/>
      <c r="N136" s="29"/>
    </row>
    <row r="137" spans="1:14" ht="30" customHeight="1" x14ac:dyDescent="0.25">
      <c r="A137" s="72" t="s">
        <v>133</v>
      </c>
      <c r="B137" s="62" t="s">
        <v>131</v>
      </c>
      <c r="C137" s="10" t="s">
        <v>55</v>
      </c>
      <c r="D137" s="10" t="s">
        <v>55</v>
      </c>
      <c r="E137" s="33" t="s">
        <v>14</v>
      </c>
      <c r="F137" s="28">
        <f>F138+F139+F140+F141</f>
        <v>0</v>
      </c>
      <c r="G137" s="28">
        <f t="shared" si="170"/>
        <v>0</v>
      </c>
      <c r="H137" s="28">
        <f t="shared" si="170"/>
        <v>0</v>
      </c>
      <c r="I137" s="28">
        <f t="shared" si="170"/>
        <v>0</v>
      </c>
      <c r="J137" s="28">
        <f t="shared" si="170"/>
        <v>0</v>
      </c>
      <c r="K137" s="28">
        <f t="shared" si="170"/>
        <v>0</v>
      </c>
      <c r="L137" s="28">
        <f t="shared" si="170"/>
        <v>0</v>
      </c>
      <c r="M137" s="28">
        <f t="shared" si="170"/>
        <v>0</v>
      </c>
      <c r="N137" s="28">
        <f t="shared" si="170"/>
        <v>0</v>
      </c>
    </row>
    <row r="138" spans="1:14" ht="30" customHeight="1" x14ac:dyDescent="0.25">
      <c r="A138" s="73"/>
      <c r="B138" s="63"/>
      <c r="C138" s="10" t="s">
        <v>55</v>
      </c>
      <c r="D138" s="10" t="s">
        <v>55</v>
      </c>
      <c r="E138" s="34" t="s">
        <v>15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</row>
    <row r="139" spans="1:14" ht="39" customHeight="1" x14ac:dyDescent="0.25">
      <c r="A139" s="73"/>
      <c r="B139" s="63"/>
      <c r="C139" s="10" t="s">
        <v>55</v>
      </c>
      <c r="D139" s="10" t="s">
        <v>55</v>
      </c>
      <c r="E139" s="36" t="s">
        <v>16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</row>
    <row r="140" spans="1:14" ht="30" customHeight="1" x14ac:dyDescent="0.25">
      <c r="A140" s="73"/>
      <c r="B140" s="63"/>
      <c r="C140" s="10" t="s">
        <v>55</v>
      </c>
      <c r="D140" s="10" t="s">
        <v>55</v>
      </c>
      <c r="E140" s="36" t="s">
        <v>17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</row>
    <row r="141" spans="1:14" ht="30" customHeight="1" x14ac:dyDescent="0.25">
      <c r="A141" s="74"/>
      <c r="B141" s="64"/>
      <c r="C141" s="10" t="s">
        <v>55</v>
      </c>
      <c r="D141" s="10" t="s">
        <v>55</v>
      </c>
      <c r="E141" s="34" t="s">
        <v>18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</row>
    <row r="142" spans="1:14" x14ac:dyDescent="0.25">
      <c r="A142" s="65" t="s">
        <v>33</v>
      </c>
      <c r="B142" s="65" t="s">
        <v>86</v>
      </c>
      <c r="C142" s="12" t="s">
        <v>55</v>
      </c>
      <c r="D142" s="12" t="s">
        <v>55</v>
      </c>
      <c r="E142" s="13" t="s">
        <v>14</v>
      </c>
      <c r="F142" s="14">
        <f>F143+F144+F145+F146</f>
        <v>1841.8999999999999</v>
      </c>
      <c r="G142" s="14">
        <f>G143+G144+G145+G146</f>
        <v>189</v>
      </c>
      <c r="H142" s="14">
        <f t="shared" ref="H142:N142" si="171">H143+H144+H145+H146</f>
        <v>849.3</v>
      </c>
      <c r="I142" s="14">
        <f t="shared" si="171"/>
        <v>1310</v>
      </c>
      <c r="J142" s="14">
        <f t="shared" si="171"/>
        <v>1500</v>
      </c>
      <c r="K142" s="39">
        <f t="shared" si="171"/>
        <v>1000</v>
      </c>
      <c r="L142" s="39">
        <f t="shared" si="171"/>
        <v>1000</v>
      </c>
      <c r="M142" s="39">
        <f t="shared" si="171"/>
        <v>5000</v>
      </c>
      <c r="N142" s="39">
        <f t="shared" si="171"/>
        <v>5000</v>
      </c>
    </row>
    <row r="143" spans="1:14" x14ac:dyDescent="0.25">
      <c r="A143" s="65"/>
      <c r="B143" s="65"/>
      <c r="C143" s="12" t="s">
        <v>55</v>
      </c>
      <c r="D143" s="12" t="s">
        <v>55</v>
      </c>
      <c r="E143" s="15" t="s">
        <v>15</v>
      </c>
      <c r="F143" s="16">
        <f>F148+F153+F158+F163+F168</f>
        <v>0</v>
      </c>
      <c r="G143" s="16">
        <f>G148+G153+G158+G163+G168</f>
        <v>0</v>
      </c>
      <c r="H143" s="16">
        <f t="shared" ref="H143:N143" si="172">H148+H153+H158+H163+H168</f>
        <v>0</v>
      </c>
      <c r="I143" s="16">
        <f t="shared" si="172"/>
        <v>0</v>
      </c>
      <c r="J143" s="16">
        <f t="shared" si="172"/>
        <v>0</v>
      </c>
      <c r="K143" s="40">
        <f t="shared" si="172"/>
        <v>0</v>
      </c>
      <c r="L143" s="40">
        <f t="shared" si="172"/>
        <v>0</v>
      </c>
      <c r="M143" s="40">
        <f t="shared" si="172"/>
        <v>0</v>
      </c>
      <c r="N143" s="40">
        <f t="shared" si="172"/>
        <v>0</v>
      </c>
    </row>
    <row r="144" spans="1:14" ht="37.5" customHeight="1" x14ac:dyDescent="0.25">
      <c r="A144" s="65"/>
      <c r="B144" s="65"/>
      <c r="C144" s="12" t="s">
        <v>55</v>
      </c>
      <c r="D144" s="12" t="s">
        <v>55</v>
      </c>
      <c r="E144" s="15" t="s">
        <v>16</v>
      </c>
      <c r="F144" s="16">
        <f t="shared" ref="F144" si="173">F149+F154+F159+F164+F169</f>
        <v>0</v>
      </c>
      <c r="G144" s="16">
        <f t="shared" ref="G144:N144" si="174">G149+G154+G159+G164+G169</f>
        <v>0</v>
      </c>
      <c r="H144" s="16">
        <f t="shared" si="174"/>
        <v>0</v>
      </c>
      <c r="I144" s="16">
        <f t="shared" si="174"/>
        <v>0</v>
      </c>
      <c r="J144" s="16">
        <f t="shared" si="174"/>
        <v>0</v>
      </c>
      <c r="K144" s="40">
        <f t="shared" si="174"/>
        <v>0</v>
      </c>
      <c r="L144" s="40">
        <f t="shared" si="174"/>
        <v>0</v>
      </c>
      <c r="M144" s="40">
        <f t="shared" si="174"/>
        <v>0</v>
      </c>
      <c r="N144" s="40">
        <f t="shared" si="174"/>
        <v>0</v>
      </c>
    </row>
    <row r="145" spans="1:14" x14ac:dyDescent="0.25">
      <c r="A145" s="65"/>
      <c r="B145" s="65"/>
      <c r="C145" s="12" t="s">
        <v>55</v>
      </c>
      <c r="D145" s="12" t="s">
        <v>55</v>
      </c>
      <c r="E145" s="15" t="s">
        <v>17</v>
      </c>
      <c r="F145" s="16">
        <f>F150+F155+F160+F165+F170+F175</f>
        <v>1841.8999999999999</v>
      </c>
      <c r="G145" s="16">
        <f t="shared" ref="G145:N145" si="175">G150+G155+G160+G165+G170+G175</f>
        <v>189</v>
      </c>
      <c r="H145" s="16">
        <f t="shared" si="175"/>
        <v>849.3</v>
      </c>
      <c r="I145" s="16">
        <f t="shared" si="175"/>
        <v>1310</v>
      </c>
      <c r="J145" s="16">
        <f t="shared" si="175"/>
        <v>1500</v>
      </c>
      <c r="K145" s="40">
        <f t="shared" si="175"/>
        <v>1000</v>
      </c>
      <c r="L145" s="40">
        <f t="shared" si="175"/>
        <v>1000</v>
      </c>
      <c r="M145" s="40">
        <f t="shared" si="175"/>
        <v>5000</v>
      </c>
      <c r="N145" s="40">
        <f t="shared" si="175"/>
        <v>5000</v>
      </c>
    </row>
    <row r="146" spans="1:14" x14ac:dyDescent="0.25">
      <c r="A146" s="65"/>
      <c r="B146" s="65"/>
      <c r="C146" s="12" t="s">
        <v>55</v>
      </c>
      <c r="D146" s="12" t="s">
        <v>55</v>
      </c>
      <c r="E146" s="41" t="s">
        <v>18</v>
      </c>
      <c r="F146" s="16">
        <f t="shared" ref="F146" si="176">F151+F156+F161+F166+F171</f>
        <v>0</v>
      </c>
      <c r="G146" s="16">
        <f t="shared" ref="G146:N146" si="177">G151+G156+G161+G166+G171</f>
        <v>0</v>
      </c>
      <c r="H146" s="16">
        <f t="shared" si="177"/>
        <v>0</v>
      </c>
      <c r="I146" s="16">
        <f t="shared" si="177"/>
        <v>0</v>
      </c>
      <c r="J146" s="16">
        <f t="shared" si="177"/>
        <v>0</v>
      </c>
      <c r="K146" s="16">
        <f t="shared" si="177"/>
        <v>0</v>
      </c>
      <c r="L146" s="16">
        <f t="shared" si="177"/>
        <v>0</v>
      </c>
      <c r="M146" s="16">
        <f t="shared" si="177"/>
        <v>0</v>
      </c>
      <c r="N146" s="16">
        <f t="shared" si="177"/>
        <v>0</v>
      </c>
    </row>
    <row r="147" spans="1:14" x14ac:dyDescent="0.25">
      <c r="A147" s="62" t="s">
        <v>114</v>
      </c>
      <c r="B147" s="75" t="s">
        <v>34</v>
      </c>
      <c r="C147" s="32">
        <v>974</v>
      </c>
      <c r="D147" s="32" t="s">
        <v>55</v>
      </c>
      <c r="E147" s="27" t="s">
        <v>14</v>
      </c>
      <c r="F147" s="18">
        <v>149.80000000000001</v>
      </c>
      <c r="G147" s="19">
        <v>40.799999999999997</v>
      </c>
      <c r="H147" s="19">
        <v>100</v>
      </c>
      <c r="I147" s="19">
        <v>100</v>
      </c>
      <c r="J147" s="19">
        <f t="shared" ref="J147:N147" si="178">J148+J149+J150+J151</f>
        <v>100</v>
      </c>
      <c r="K147" s="42"/>
      <c r="L147" s="42">
        <f t="shared" si="178"/>
        <v>0</v>
      </c>
      <c r="M147" s="42">
        <f t="shared" si="178"/>
        <v>0</v>
      </c>
      <c r="N147" s="42">
        <f t="shared" si="178"/>
        <v>0</v>
      </c>
    </row>
    <row r="148" spans="1:14" x14ac:dyDescent="0.25">
      <c r="A148" s="63"/>
      <c r="B148" s="75"/>
      <c r="C148" s="32">
        <v>974</v>
      </c>
      <c r="D148" s="32" t="s">
        <v>55</v>
      </c>
      <c r="E148" s="25" t="s">
        <v>15</v>
      </c>
      <c r="F148" s="28">
        <v>0</v>
      </c>
      <c r="G148" s="28">
        <v>0</v>
      </c>
      <c r="H148" s="28">
        <v>0</v>
      </c>
      <c r="I148" s="28">
        <v>0</v>
      </c>
      <c r="J148" s="29">
        <v>0</v>
      </c>
      <c r="K148" s="28">
        <v>0</v>
      </c>
      <c r="L148" s="28">
        <v>0</v>
      </c>
      <c r="M148" s="28">
        <v>0</v>
      </c>
      <c r="N148" s="28">
        <v>0</v>
      </c>
    </row>
    <row r="149" spans="1:14" ht="41.25" customHeight="1" x14ac:dyDescent="0.25">
      <c r="A149" s="63"/>
      <c r="B149" s="75"/>
      <c r="C149" s="32">
        <v>974</v>
      </c>
      <c r="D149" s="32" t="s">
        <v>55</v>
      </c>
      <c r="E149" s="25" t="s">
        <v>16</v>
      </c>
      <c r="F149" s="28">
        <v>0</v>
      </c>
      <c r="G149" s="28">
        <v>0</v>
      </c>
      <c r="H149" s="28">
        <v>0</v>
      </c>
      <c r="I149" s="28">
        <v>0</v>
      </c>
      <c r="J149" s="29">
        <v>0</v>
      </c>
      <c r="K149" s="28">
        <v>0</v>
      </c>
      <c r="L149" s="28">
        <v>0</v>
      </c>
      <c r="M149" s="28">
        <v>0</v>
      </c>
      <c r="N149" s="28">
        <v>0</v>
      </c>
    </row>
    <row r="150" spans="1:14" x14ac:dyDescent="0.25">
      <c r="A150" s="63"/>
      <c r="B150" s="75"/>
      <c r="C150" s="32">
        <v>974</v>
      </c>
      <c r="D150" s="32" t="s">
        <v>121</v>
      </c>
      <c r="E150" s="25" t="s">
        <v>17</v>
      </c>
      <c r="F150" s="28">
        <v>149.80000000000001</v>
      </c>
      <c r="G150" s="28">
        <v>40.799999999999997</v>
      </c>
      <c r="H150" s="28">
        <v>94.8</v>
      </c>
      <c r="I150" s="28">
        <v>109.9</v>
      </c>
      <c r="J150" s="29">
        <v>100</v>
      </c>
      <c r="K150" s="43"/>
      <c r="L150" s="43"/>
      <c r="M150" s="43"/>
      <c r="N150" s="43"/>
    </row>
    <row r="151" spans="1:14" x14ac:dyDescent="0.25">
      <c r="A151" s="64"/>
      <c r="B151" s="75"/>
      <c r="C151" s="32" t="s">
        <v>55</v>
      </c>
      <c r="D151" s="32" t="s">
        <v>55</v>
      </c>
      <c r="E151" s="25" t="s">
        <v>18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</row>
    <row r="152" spans="1:14" x14ac:dyDescent="0.25">
      <c r="A152" s="62" t="s">
        <v>94</v>
      </c>
      <c r="B152" s="75" t="s">
        <v>35</v>
      </c>
      <c r="C152" s="32">
        <v>974</v>
      </c>
      <c r="D152" s="32" t="s">
        <v>55</v>
      </c>
      <c r="E152" s="27" t="s">
        <v>14</v>
      </c>
      <c r="F152" s="18">
        <f t="shared" ref="F152:K152" si="179">F153+F154+F155+F156</f>
        <v>84</v>
      </c>
      <c r="G152" s="18">
        <v>78</v>
      </c>
      <c r="H152" s="18">
        <f t="shared" si="179"/>
        <v>42</v>
      </c>
      <c r="I152" s="18">
        <f t="shared" si="179"/>
        <v>60</v>
      </c>
      <c r="J152" s="18">
        <f t="shared" si="179"/>
        <v>250</v>
      </c>
      <c r="K152" s="42">
        <f t="shared" si="179"/>
        <v>0</v>
      </c>
      <c r="L152" s="42"/>
      <c r="M152" s="42"/>
      <c r="N152" s="42"/>
    </row>
    <row r="153" spans="1:14" x14ac:dyDescent="0.25">
      <c r="A153" s="63"/>
      <c r="B153" s="75"/>
      <c r="C153" s="32">
        <v>974</v>
      </c>
      <c r="D153" s="32" t="s">
        <v>55</v>
      </c>
      <c r="E153" s="25" t="s">
        <v>15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</row>
    <row r="154" spans="1:14" ht="22.5" x14ac:dyDescent="0.25">
      <c r="A154" s="63"/>
      <c r="B154" s="75"/>
      <c r="C154" s="32">
        <v>974</v>
      </c>
      <c r="D154" s="32" t="s">
        <v>55</v>
      </c>
      <c r="E154" s="25" t="s">
        <v>16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</row>
    <row r="155" spans="1:14" x14ac:dyDescent="0.25">
      <c r="A155" s="63"/>
      <c r="B155" s="75"/>
      <c r="C155" s="32">
        <v>974</v>
      </c>
      <c r="D155" s="32" t="s">
        <v>58</v>
      </c>
      <c r="E155" s="25" t="s">
        <v>17</v>
      </c>
      <c r="F155" s="28">
        <v>84</v>
      </c>
      <c r="G155" s="28">
        <v>78</v>
      </c>
      <c r="H155" s="28">
        <v>42</v>
      </c>
      <c r="I155" s="28">
        <v>60</v>
      </c>
      <c r="J155" s="28">
        <v>250</v>
      </c>
      <c r="K155" s="43"/>
      <c r="L155" s="43"/>
      <c r="M155" s="43"/>
      <c r="N155" s="43"/>
    </row>
    <row r="156" spans="1:14" x14ac:dyDescent="0.25">
      <c r="A156" s="64"/>
      <c r="B156" s="75"/>
      <c r="C156" s="32" t="s">
        <v>55</v>
      </c>
      <c r="D156" s="32" t="s">
        <v>55</v>
      </c>
      <c r="E156" s="25" t="s">
        <v>18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</row>
    <row r="157" spans="1:14" x14ac:dyDescent="0.25">
      <c r="A157" s="62" t="s">
        <v>93</v>
      </c>
      <c r="B157" s="75" t="s">
        <v>60</v>
      </c>
      <c r="C157" s="32">
        <v>974</v>
      </c>
      <c r="D157" s="32" t="s">
        <v>55</v>
      </c>
      <c r="E157" s="27" t="s">
        <v>14</v>
      </c>
      <c r="F157" s="18">
        <f>F158+F159+F160+F161</f>
        <v>1508.1</v>
      </c>
      <c r="G157" s="18">
        <f t="shared" ref="G157" si="180">G158+G159+G160+G161</f>
        <v>0</v>
      </c>
      <c r="H157" s="18">
        <f t="shared" ref="H157" si="181">H158+H159+H160+H161</f>
        <v>562.5</v>
      </c>
      <c r="I157" s="18">
        <f t="shared" ref="I157" si="182">I158+I159+I160+I161</f>
        <v>1000</v>
      </c>
      <c r="J157" s="18">
        <f t="shared" ref="J157" si="183">J158+J159+J160+J161</f>
        <v>1000</v>
      </c>
      <c r="K157" s="18">
        <f t="shared" ref="K157" si="184">K158+K159+K160+K161</f>
        <v>1000</v>
      </c>
      <c r="L157" s="18">
        <f t="shared" ref="L157" si="185">L158+L159+L160+L161</f>
        <v>1000</v>
      </c>
      <c r="M157" s="18">
        <f t="shared" ref="M157" si="186">M158+M159+M160+M161</f>
        <v>5000</v>
      </c>
      <c r="N157" s="18">
        <f t="shared" ref="N157" si="187">N158+N159+N160+N161</f>
        <v>5000</v>
      </c>
    </row>
    <row r="158" spans="1:14" x14ac:dyDescent="0.25">
      <c r="A158" s="63"/>
      <c r="B158" s="75"/>
      <c r="C158" s="32">
        <v>974</v>
      </c>
      <c r="D158" s="32" t="s">
        <v>55</v>
      </c>
      <c r="E158" s="25" t="s">
        <v>15</v>
      </c>
      <c r="F158" s="28"/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</row>
    <row r="159" spans="1:14" ht="22.5" x14ac:dyDescent="0.25">
      <c r="A159" s="63"/>
      <c r="B159" s="75"/>
      <c r="C159" s="32">
        <v>974</v>
      </c>
      <c r="D159" s="32" t="s">
        <v>55</v>
      </c>
      <c r="E159" s="25" t="s">
        <v>16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</row>
    <row r="160" spans="1:14" x14ac:dyDescent="0.25">
      <c r="A160" s="63"/>
      <c r="B160" s="75"/>
      <c r="C160" s="32">
        <v>974</v>
      </c>
      <c r="D160" s="32" t="s">
        <v>122</v>
      </c>
      <c r="E160" s="25" t="s">
        <v>17</v>
      </c>
      <c r="F160" s="28">
        <v>1508.1</v>
      </c>
      <c r="G160" s="28"/>
      <c r="H160" s="28">
        <v>562.5</v>
      </c>
      <c r="I160" s="28">
        <v>1000</v>
      </c>
      <c r="J160" s="28">
        <v>1000</v>
      </c>
      <c r="K160" s="28">
        <v>1000</v>
      </c>
      <c r="L160" s="29">
        <v>1000</v>
      </c>
      <c r="M160" s="29">
        <v>5000</v>
      </c>
      <c r="N160" s="29">
        <v>5000</v>
      </c>
    </row>
    <row r="161" spans="1:14" x14ac:dyDescent="0.25">
      <c r="A161" s="64"/>
      <c r="B161" s="75"/>
      <c r="C161" s="26" t="s">
        <v>55</v>
      </c>
      <c r="D161" s="26" t="s">
        <v>55</v>
      </c>
      <c r="E161" s="20" t="s">
        <v>18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</row>
    <row r="162" spans="1:14" x14ac:dyDescent="0.25">
      <c r="A162" s="62" t="s">
        <v>96</v>
      </c>
      <c r="B162" s="75" t="s">
        <v>36</v>
      </c>
      <c r="C162" s="10" t="s">
        <v>55</v>
      </c>
      <c r="D162" s="10" t="s">
        <v>55</v>
      </c>
      <c r="E162" s="20" t="s">
        <v>14</v>
      </c>
      <c r="F162" s="28">
        <f>F163+F164+F165+F166</f>
        <v>0</v>
      </c>
      <c r="G162" s="28">
        <f t="shared" ref="G162" si="188">G163+G164+G165+G166</f>
        <v>0</v>
      </c>
      <c r="H162" s="28">
        <f t="shared" ref="H162" si="189">H163+H164+H165+H166</f>
        <v>0</v>
      </c>
      <c r="I162" s="28">
        <f t="shared" ref="I162" si="190">I163+I164+I165+I166</f>
        <v>0</v>
      </c>
      <c r="J162" s="28">
        <f t="shared" ref="J162" si="191">J163+J164+J165+J166</f>
        <v>0</v>
      </c>
      <c r="K162" s="28">
        <f t="shared" ref="K162" si="192">K163+K164+K165+K166</f>
        <v>0</v>
      </c>
      <c r="L162" s="28">
        <f t="shared" ref="L162" si="193">L163+L164+L165+L166</f>
        <v>0</v>
      </c>
      <c r="M162" s="28">
        <f t="shared" ref="M162" si="194">M163+M164+M165+M166</f>
        <v>0</v>
      </c>
      <c r="N162" s="28">
        <f t="shared" ref="N162" si="195">N163+N164+N165+N166</f>
        <v>0</v>
      </c>
    </row>
    <row r="163" spans="1:14" x14ac:dyDescent="0.25">
      <c r="A163" s="63"/>
      <c r="B163" s="75"/>
      <c r="C163" s="10" t="s">
        <v>55</v>
      </c>
      <c r="D163" s="10" t="s">
        <v>55</v>
      </c>
      <c r="E163" s="20" t="s">
        <v>15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</row>
    <row r="164" spans="1:14" ht="22.5" x14ac:dyDescent="0.25">
      <c r="A164" s="63"/>
      <c r="B164" s="75"/>
      <c r="C164" s="10" t="s">
        <v>55</v>
      </c>
      <c r="D164" s="10" t="s">
        <v>55</v>
      </c>
      <c r="E164" s="20" t="s">
        <v>16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</row>
    <row r="165" spans="1:14" x14ac:dyDescent="0.25">
      <c r="A165" s="63"/>
      <c r="B165" s="75"/>
      <c r="C165" s="10" t="s">
        <v>55</v>
      </c>
      <c r="D165" s="10" t="s">
        <v>55</v>
      </c>
      <c r="E165" s="20" t="s">
        <v>17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</row>
    <row r="166" spans="1:14" x14ac:dyDescent="0.25">
      <c r="A166" s="64"/>
      <c r="B166" s="75"/>
      <c r="C166" s="10" t="s">
        <v>55</v>
      </c>
      <c r="D166" s="10" t="s">
        <v>55</v>
      </c>
      <c r="E166" s="20" t="s">
        <v>18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</row>
    <row r="167" spans="1:14" x14ac:dyDescent="0.25">
      <c r="A167" s="68" t="s">
        <v>97</v>
      </c>
      <c r="B167" s="85" t="s">
        <v>37</v>
      </c>
      <c r="C167" s="10" t="s">
        <v>55</v>
      </c>
      <c r="D167" s="10" t="s">
        <v>55</v>
      </c>
      <c r="E167" s="44" t="s">
        <v>14</v>
      </c>
      <c r="F167" s="28">
        <f>F168+F169+F170+F171</f>
        <v>0</v>
      </c>
      <c r="G167" s="28">
        <f t="shared" ref="G167" si="196">G168+G169+G170+G171</f>
        <v>0</v>
      </c>
      <c r="H167" s="28">
        <f t="shared" ref="H167" si="197">H168+H169+H170+H171</f>
        <v>0</v>
      </c>
      <c r="I167" s="28">
        <f t="shared" ref="I167" si="198">I168+I169+I170+I171</f>
        <v>0</v>
      </c>
      <c r="J167" s="28">
        <f t="shared" ref="J167" si="199">J168+J169+J170+J171</f>
        <v>0</v>
      </c>
      <c r="K167" s="28">
        <f t="shared" ref="K167" si="200">K168+K169+K170+K171</f>
        <v>0</v>
      </c>
      <c r="L167" s="28">
        <f t="shared" ref="L167" si="201">L168+L169+L170+L171</f>
        <v>0</v>
      </c>
      <c r="M167" s="28">
        <f t="shared" ref="M167" si="202">M168+M169+M170+M171</f>
        <v>0</v>
      </c>
      <c r="N167" s="28">
        <f t="shared" ref="N167" si="203">N168+N169+N170+N171</f>
        <v>0</v>
      </c>
    </row>
    <row r="168" spans="1:14" x14ac:dyDescent="0.25">
      <c r="A168" s="68"/>
      <c r="B168" s="85"/>
      <c r="C168" s="10" t="s">
        <v>55</v>
      </c>
      <c r="D168" s="10" t="s">
        <v>55</v>
      </c>
      <c r="E168" s="20" t="s">
        <v>15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</row>
    <row r="169" spans="1:14" ht="22.5" x14ac:dyDescent="0.25">
      <c r="A169" s="68"/>
      <c r="B169" s="85"/>
      <c r="C169" s="10" t="s">
        <v>55</v>
      </c>
      <c r="D169" s="10" t="s">
        <v>55</v>
      </c>
      <c r="E169" s="20" t="s">
        <v>16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</row>
    <row r="170" spans="1:14" x14ac:dyDescent="0.25">
      <c r="A170" s="68"/>
      <c r="B170" s="85"/>
      <c r="C170" s="10" t="s">
        <v>55</v>
      </c>
      <c r="D170" s="10" t="s">
        <v>55</v>
      </c>
      <c r="E170" s="34" t="s">
        <v>17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</row>
    <row r="171" spans="1:14" x14ac:dyDescent="0.25">
      <c r="A171" s="68"/>
      <c r="B171" s="85"/>
      <c r="C171" s="10" t="s">
        <v>55</v>
      </c>
      <c r="D171" s="10" t="s">
        <v>55</v>
      </c>
      <c r="E171" s="20" t="s">
        <v>18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</row>
    <row r="172" spans="1:14" ht="24" customHeight="1" x14ac:dyDescent="0.25">
      <c r="A172" s="62" t="s">
        <v>98</v>
      </c>
      <c r="B172" s="75" t="s">
        <v>59</v>
      </c>
      <c r="C172" s="32">
        <v>974</v>
      </c>
      <c r="D172" s="32" t="s">
        <v>55</v>
      </c>
      <c r="E172" s="45" t="s">
        <v>14</v>
      </c>
      <c r="F172" s="28">
        <f>F173+F174+F175+F176</f>
        <v>100</v>
      </c>
      <c r="G172" s="28">
        <f t="shared" ref="G172:N172" si="204">G173+G174+G175+G176</f>
        <v>70.2</v>
      </c>
      <c r="H172" s="28">
        <f t="shared" si="204"/>
        <v>150</v>
      </c>
      <c r="I172" s="28">
        <f t="shared" si="204"/>
        <v>140.1</v>
      </c>
      <c r="J172" s="28">
        <f t="shared" si="204"/>
        <v>150</v>
      </c>
      <c r="K172" s="28">
        <f t="shared" si="204"/>
        <v>0</v>
      </c>
      <c r="L172" s="43">
        <f t="shared" si="204"/>
        <v>0</v>
      </c>
      <c r="M172" s="43">
        <f t="shared" si="204"/>
        <v>0</v>
      </c>
      <c r="N172" s="43">
        <f t="shared" si="204"/>
        <v>0</v>
      </c>
    </row>
    <row r="173" spans="1:14" x14ac:dyDescent="0.25">
      <c r="A173" s="63"/>
      <c r="B173" s="75"/>
      <c r="C173" s="32">
        <v>974</v>
      </c>
      <c r="D173" s="32" t="s">
        <v>44</v>
      </c>
      <c r="E173" s="20" t="s">
        <v>15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</row>
    <row r="174" spans="1:14" ht="51" customHeight="1" x14ac:dyDescent="0.25">
      <c r="A174" s="63"/>
      <c r="B174" s="75"/>
      <c r="C174" s="46">
        <v>974</v>
      </c>
      <c r="D174" s="46" t="s">
        <v>42</v>
      </c>
      <c r="E174" s="20" t="s">
        <v>16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</row>
    <row r="175" spans="1:14" x14ac:dyDescent="0.25">
      <c r="A175" s="63"/>
      <c r="B175" s="75"/>
      <c r="C175" s="32">
        <v>974</v>
      </c>
      <c r="D175" s="32" t="s">
        <v>61</v>
      </c>
      <c r="E175" s="20" t="s">
        <v>17</v>
      </c>
      <c r="F175" s="28">
        <v>100</v>
      </c>
      <c r="G175" s="28">
        <v>70.2</v>
      </c>
      <c r="H175" s="28">
        <v>150</v>
      </c>
      <c r="I175" s="28">
        <v>140.1</v>
      </c>
      <c r="J175" s="28">
        <v>150</v>
      </c>
      <c r="K175" s="28"/>
      <c r="L175" s="43"/>
      <c r="M175" s="43"/>
      <c r="N175" s="43"/>
    </row>
    <row r="176" spans="1:14" x14ac:dyDescent="0.25">
      <c r="A176" s="64"/>
      <c r="B176" s="75"/>
      <c r="C176" s="32" t="s">
        <v>42</v>
      </c>
      <c r="D176" s="32" t="s">
        <v>44</v>
      </c>
      <c r="E176" s="20" t="s">
        <v>18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</row>
    <row r="177" spans="1:14" x14ac:dyDescent="0.25">
      <c r="A177" s="65" t="s">
        <v>38</v>
      </c>
      <c r="B177" s="65" t="s">
        <v>76</v>
      </c>
      <c r="C177" s="12" t="s">
        <v>55</v>
      </c>
      <c r="D177" s="12" t="s">
        <v>55</v>
      </c>
      <c r="E177" s="13" t="s">
        <v>14</v>
      </c>
      <c r="F177" s="47">
        <f>F178+F179+F180+F181</f>
        <v>0</v>
      </c>
      <c r="G177" s="48">
        <f t="shared" ref="G177:N177" si="205">G178+G179+G180+G181</f>
        <v>20068.099999999999</v>
      </c>
      <c r="H177" s="48">
        <f t="shared" si="205"/>
        <v>170565.80000000002</v>
      </c>
      <c r="I177" s="47">
        <f t="shared" si="205"/>
        <v>0</v>
      </c>
      <c r="J177" s="47">
        <f t="shared" si="205"/>
        <v>0</v>
      </c>
      <c r="K177" s="47">
        <f t="shared" si="205"/>
        <v>0</v>
      </c>
      <c r="L177" s="47">
        <f t="shared" si="205"/>
        <v>0</v>
      </c>
      <c r="M177" s="47">
        <f t="shared" si="205"/>
        <v>0</v>
      </c>
      <c r="N177" s="47">
        <f t="shared" si="205"/>
        <v>0</v>
      </c>
    </row>
    <row r="178" spans="1:14" x14ac:dyDescent="0.25">
      <c r="A178" s="65"/>
      <c r="B178" s="65"/>
      <c r="C178" s="12" t="s">
        <v>55</v>
      </c>
      <c r="D178" s="12" t="s">
        <v>55</v>
      </c>
      <c r="E178" s="15" t="s">
        <v>15</v>
      </c>
      <c r="F178" s="49">
        <f>F183+F188+F193+F198+F203</f>
        <v>0</v>
      </c>
      <c r="G178" s="50">
        <f t="shared" ref="G178:N178" si="206">G183+G188+G193+G198+G203</f>
        <v>19983.400000000001</v>
      </c>
      <c r="H178" s="50">
        <f t="shared" si="206"/>
        <v>113943.7</v>
      </c>
      <c r="I178" s="49">
        <f t="shared" si="206"/>
        <v>0</v>
      </c>
      <c r="J178" s="49">
        <f t="shared" si="206"/>
        <v>0</v>
      </c>
      <c r="K178" s="49">
        <f t="shared" si="206"/>
        <v>0</v>
      </c>
      <c r="L178" s="49">
        <f t="shared" si="206"/>
        <v>0</v>
      </c>
      <c r="M178" s="49">
        <f t="shared" si="206"/>
        <v>0</v>
      </c>
      <c r="N178" s="49">
        <f t="shared" si="206"/>
        <v>0</v>
      </c>
    </row>
    <row r="179" spans="1:14" ht="47.25" customHeight="1" x14ac:dyDescent="0.25">
      <c r="A179" s="65"/>
      <c r="B179" s="65"/>
      <c r="C179" s="12" t="s">
        <v>55</v>
      </c>
      <c r="D179" s="12" t="s">
        <v>55</v>
      </c>
      <c r="E179" s="15" t="s">
        <v>16</v>
      </c>
      <c r="F179" s="49">
        <f t="shared" ref="F179:N181" si="207">F184+F189+F194+F199+F204</f>
        <v>0</v>
      </c>
      <c r="G179" s="50">
        <f t="shared" si="207"/>
        <v>80.599999999999994</v>
      </c>
      <c r="H179" s="50">
        <f t="shared" si="207"/>
        <v>48798.400000000001</v>
      </c>
      <c r="I179" s="49">
        <f t="shared" si="207"/>
        <v>0</v>
      </c>
      <c r="J179" s="49">
        <f t="shared" si="207"/>
        <v>0</v>
      </c>
      <c r="K179" s="49">
        <f t="shared" si="207"/>
        <v>0</v>
      </c>
      <c r="L179" s="49">
        <f t="shared" si="207"/>
        <v>0</v>
      </c>
      <c r="M179" s="49">
        <f t="shared" si="207"/>
        <v>0</v>
      </c>
      <c r="N179" s="49">
        <f t="shared" si="207"/>
        <v>0</v>
      </c>
    </row>
    <row r="180" spans="1:14" x14ac:dyDescent="0.25">
      <c r="A180" s="65"/>
      <c r="B180" s="65"/>
      <c r="C180" s="12" t="s">
        <v>55</v>
      </c>
      <c r="D180" s="12" t="s">
        <v>55</v>
      </c>
      <c r="E180" s="15" t="s">
        <v>17</v>
      </c>
      <c r="F180" s="49">
        <f t="shared" si="207"/>
        <v>0</v>
      </c>
      <c r="G180" s="50">
        <f t="shared" si="207"/>
        <v>4.0999999999999996</v>
      </c>
      <c r="H180" s="50">
        <f t="shared" si="207"/>
        <v>7823.7</v>
      </c>
      <c r="I180" s="49">
        <f t="shared" si="207"/>
        <v>0</v>
      </c>
      <c r="J180" s="49">
        <f t="shared" si="207"/>
        <v>0</v>
      </c>
      <c r="K180" s="49">
        <f t="shared" si="207"/>
        <v>0</v>
      </c>
      <c r="L180" s="49">
        <f t="shared" si="207"/>
        <v>0</v>
      </c>
      <c r="M180" s="49">
        <f t="shared" si="207"/>
        <v>0</v>
      </c>
      <c r="N180" s="49">
        <f t="shared" si="207"/>
        <v>0</v>
      </c>
    </row>
    <row r="181" spans="1:14" x14ac:dyDescent="0.25">
      <c r="A181" s="65"/>
      <c r="B181" s="65"/>
      <c r="C181" s="12" t="s">
        <v>55</v>
      </c>
      <c r="D181" s="12" t="s">
        <v>55</v>
      </c>
      <c r="E181" s="15" t="s">
        <v>18</v>
      </c>
      <c r="F181" s="49">
        <f t="shared" si="207"/>
        <v>0</v>
      </c>
      <c r="G181" s="49">
        <f t="shared" si="207"/>
        <v>0</v>
      </c>
      <c r="H181" s="49">
        <f t="shared" si="207"/>
        <v>0</v>
      </c>
      <c r="I181" s="49">
        <f t="shared" si="207"/>
        <v>0</v>
      </c>
      <c r="J181" s="49">
        <f t="shared" si="207"/>
        <v>0</v>
      </c>
      <c r="K181" s="49">
        <f t="shared" si="207"/>
        <v>0</v>
      </c>
      <c r="L181" s="49">
        <f t="shared" si="207"/>
        <v>0</v>
      </c>
      <c r="M181" s="49">
        <f t="shared" si="207"/>
        <v>0</v>
      </c>
      <c r="N181" s="49">
        <f t="shared" si="207"/>
        <v>0</v>
      </c>
    </row>
    <row r="182" spans="1:14" x14ac:dyDescent="0.25">
      <c r="A182" s="62" t="s">
        <v>95</v>
      </c>
      <c r="B182" s="75" t="s">
        <v>77</v>
      </c>
      <c r="C182" s="10" t="s">
        <v>55</v>
      </c>
      <c r="D182" s="10" t="s">
        <v>55</v>
      </c>
      <c r="E182" s="20" t="s">
        <v>14</v>
      </c>
      <c r="F182" s="18">
        <f>F183+F184+F185+F186</f>
        <v>0</v>
      </c>
      <c r="G182" s="18">
        <f t="shared" ref="G182" si="208">G183+G184+G185+G186</f>
        <v>0</v>
      </c>
      <c r="H182" s="18">
        <f t="shared" ref="H182" si="209">H183+H184+H185+H186</f>
        <v>0</v>
      </c>
      <c r="I182" s="18">
        <f t="shared" ref="I182" si="210">I183+I184+I185+I186</f>
        <v>0</v>
      </c>
      <c r="J182" s="18">
        <f t="shared" ref="J182" si="211">J183+J184+J185+J186</f>
        <v>0</v>
      </c>
      <c r="K182" s="18">
        <f t="shared" ref="K182" si="212">K183+K184+K185+K186</f>
        <v>0</v>
      </c>
      <c r="L182" s="18">
        <f t="shared" ref="L182" si="213">L183+L184+L185+L186</f>
        <v>0</v>
      </c>
      <c r="M182" s="18">
        <f t="shared" ref="M182" si="214">M183+M184+M185+M186</f>
        <v>0</v>
      </c>
      <c r="N182" s="18">
        <f t="shared" ref="N182" si="215">N183+N184+N185+N186</f>
        <v>0</v>
      </c>
    </row>
    <row r="183" spans="1:14" x14ac:dyDescent="0.25">
      <c r="A183" s="63"/>
      <c r="B183" s="75"/>
      <c r="C183" s="10" t="s">
        <v>55</v>
      </c>
      <c r="D183" s="10" t="s">
        <v>55</v>
      </c>
      <c r="E183" s="20" t="s">
        <v>15</v>
      </c>
      <c r="F183" s="51">
        <v>0</v>
      </c>
      <c r="G183" s="51">
        <v>0</v>
      </c>
      <c r="H183" s="51">
        <v>0</v>
      </c>
      <c r="I183" s="51"/>
      <c r="J183" s="51">
        <v>0</v>
      </c>
      <c r="K183" s="51">
        <v>0</v>
      </c>
      <c r="L183" s="51">
        <v>0</v>
      </c>
      <c r="M183" s="51">
        <v>0</v>
      </c>
      <c r="N183" s="51">
        <v>0</v>
      </c>
    </row>
    <row r="184" spans="1:14" ht="22.5" x14ac:dyDescent="0.25">
      <c r="A184" s="63"/>
      <c r="B184" s="75"/>
      <c r="C184" s="10" t="s">
        <v>55</v>
      </c>
      <c r="D184" s="10" t="s">
        <v>55</v>
      </c>
      <c r="E184" s="20" t="s">
        <v>16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</row>
    <row r="185" spans="1:14" x14ac:dyDescent="0.25">
      <c r="A185" s="63"/>
      <c r="B185" s="75"/>
      <c r="C185" s="10" t="s">
        <v>55</v>
      </c>
      <c r="D185" s="10" t="s">
        <v>55</v>
      </c>
      <c r="E185" s="20" t="s">
        <v>17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</row>
    <row r="186" spans="1:14" x14ac:dyDescent="0.25">
      <c r="A186" s="64"/>
      <c r="B186" s="75"/>
      <c r="C186" s="10" t="s">
        <v>55</v>
      </c>
      <c r="D186" s="10" t="s">
        <v>55</v>
      </c>
      <c r="E186" s="20" t="s">
        <v>18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</row>
    <row r="187" spans="1:14" x14ac:dyDescent="0.25">
      <c r="A187" s="62" t="s">
        <v>115</v>
      </c>
      <c r="B187" s="75" t="s">
        <v>78</v>
      </c>
      <c r="C187" s="10" t="s">
        <v>55</v>
      </c>
      <c r="D187" s="10" t="s">
        <v>55</v>
      </c>
      <c r="E187" s="17" t="s">
        <v>14</v>
      </c>
      <c r="F187" s="18">
        <f>F188+F189+F190+F191</f>
        <v>0</v>
      </c>
      <c r="G187" s="18">
        <f t="shared" ref="G187" si="216">G188+G189+G190+G191</f>
        <v>0</v>
      </c>
      <c r="H187" s="18">
        <f t="shared" ref="H187" si="217">H188+H189+H190+H191</f>
        <v>0</v>
      </c>
      <c r="I187" s="18">
        <f t="shared" ref="I187" si="218">I188+I189+I190+I191</f>
        <v>0</v>
      </c>
      <c r="J187" s="18">
        <f t="shared" ref="J187" si="219">J188+J189+J190+J191</f>
        <v>0</v>
      </c>
      <c r="K187" s="18">
        <f t="shared" ref="K187" si="220">K188+K189+K190+K191</f>
        <v>0</v>
      </c>
      <c r="L187" s="18">
        <f t="shared" ref="L187" si="221">L188+L189+L190+L191</f>
        <v>0</v>
      </c>
      <c r="M187" s="18">
        <f t="shared" ref="M187" si="222">M188+M189+M190+M191</f>
        <v>0</v>
      </c>
      <c r="N187" s="18">
        <f t="shared" ref="N187" si="223">N188+N189+N190+N191</f>
        <v>0</v>
      </c>
    </row>
    <row r="188" spans="1:14" x14ac:dyDescent="0.25">
      <c r="A188" s="63"/>
      <c r="B188" s="75"/>
      <c r="C188" s="10" t="s">
        <v>55</v>
      </c>
      <c r="D188" s="10" t="s">
        <v>55</v>
      </c>
      <c r="E188" s="20" t="s">
        <v>15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</row>
    <row r="189" spans="1:14" ht="22.5" x14ac:dyDescent="0.25">
      <c r="A189" s="63"/>
      <c r="B189" s="75"/>
      <c r="C189" s="10" t="s">
        <v>55</v>
      </c>
      <c r="D189" s="10" t="s">
        <v>55</v>
      </c>
      <c r="E189" s="20" t="s">
        <v>16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</row>
    <row r="190" spans="1:14" x14ac:dyDescent="0.25">
      <c r="A190" s="63"/>
      <c r="B190" s="75"/>
      <c r="C190" s="10" t="s">
        <v>55</v>
      </c>
      <c r="D190" s="10" t="s">
        <v>55</v>
      </c>
      <c r="E190" s="20" t="s">
        <v>17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</row>
    <row r="191" spans="1:14" x14ac:dyDescent="0.25">
      <c r="A191" s="64"/>
      <c r="B191" s="75"/>
      <c r="C191" s="10" t="s">
        <v>55</v>
      </c>
      <c r="D191" s="10" t="s">
        <v>55</v>
      </c>
      <c r="E191" s="20" t="s">
        <v>18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</row>
    <row r="192" spans="1:14" x14ac:dyDescent="0.25">
      <c r="A192" s="62" t="s">
        <v>93</v>
      </c>
      <c r="B192" s="75" t="s">
        <v>39</v>
      </c>
      <c r="C192" s="10" t="s">
        <v>55</v>
      </c>
      <c r="D192" s="10" t="s">
        <v>55</v>
      </c>
      <c r="E192" s="17" t="s">
        <v>14</v>
      </c>
      <c r="F192" s="18">
        <f>F193+F194+F195+F196</f>
        <v>0</v>
      </c>
      <c r="G192" s="52">
        <f t="shared" ref="G192" si="224">G193+G194+G195+G196</f>
        <v>20068.099999999999</v>
      </c>
      <c r="H192" s="53">
        <f t="shared" ref="H192" si="225">H193+H194+H195+H196</f>
        <v>170565.80000000002</v>
      </c>
      <c r="I192" s="18">
        <f t="shared" ref="I192" si="226">I193+I194+I195+I196</f>
        <v>0</v>
      </c>
      <c r="J192" s="18">
        <f t="shared" ref="J192" si="227">J193+J194+J195+J196</f>
        <v>0</v>
      </c>
      <c r="K192" s="18">
        <f t="shared" ref="K192" si="228">K193+K194+K195+K196</f>
        <v>0</v>
      </c>
      <c r="L192" s="18">
        <f t="shared" ref="L192" si="229">L193+L194+L195+L196</f>
        <v>0</v>
      </c>
      <c r="M192" s="18">
        <f t="shared" ref="M192" si="230">M193+M194+M195+M196</f>
        <v>0</v>
      </c>
      <c r="N192" s="18">
        <f t="shared" ref="N192" si="231">N193+N194+N195+N196</f>
        <v>0</v>
      </c>
    </row>
    <row r="193" spans="1:14" ht="15.75" thickBot="1" x14ac:dyDescent="0.3">
      <c r="A193" s="63"/>
      <c r="B193" s="75"/>
      <c r="C193" s="10" t="s">
        <v>55</v>
      </c>
      <c r="D193" s="54" t="s">
        <v>123</v>
      </c>
      <c r="E193" s="20" t="s">
        <v>15</v>
      </c>
      <c r="F193" s="51">
        <v>0</v>
      </c>
      <c r="G193" s="55">
        <v>19983.400000000001</v>
      </c>
      <c r="H193" s="55">
        <v>113943.7</v>
      </c>
      <c r="I193" s="51"/>
      <c r="J193" s="28"/>
      <c r="K193" s="28"/>
      <c r="L193" s="28"/>
      <c r="M193" s="28"/>
      <c r="N193" s="56"/>
    </row>
    <row r="194" spans="1:14" ht="23.25" thickBot="1" x14ac:dyDescent="0.3">
      <c r="A194" s="63"/>
      <c r="B194" s="75"/>
      <c r="C194" s="10" t="s">
        <v>55</v>
      </c>
      <c r="D194" s="57" t="s">
        <v>123</v>
      </c>
      <c r="E194" s="20" t="s">
        <v>16</v>
      </c>
      <c r="F194" s="51">
        <v>0</v>
      </c>
      <c r="G194" s="55">
        <v>80.599999999999994</v>
      </c>
      <c r="H194" s="55">
        <v>48798.400000000001</v>
      </c>
      <c r="I194" s="51"/>
      <c r="J194" s="51"/>
      <c r="K194" s="28">
        <v>0</v>
      </c>
      <c r="L194" s="28">
        <v>0</v>
      </c>
      <c r="M194" s="28">
        <v>0</v>
      </c>
      <c r="N194" s="28">
        <v>0</v>
      </c>
    </row>
    <row r="195" spans="1:14" ht="48.75" customHeight="1" thickBot="1" x14ac:dyDescent="0.3">
      <c r="A195" s="63"/>
      <c r="B195" s="75"/>
      <c r="C195" s="10">
        <v>903</v>
      </c>
      <c r="D195" s="54" t="s">
        <v>129</v>
      </c>
      <c r="E195" s="20" t="s">
        <v>17</v>
      </c>
      <c r="F195" s="51">
        <v>0</v>
      </c>
      <c r="G195" s="55">
        <v>4.0999999999999996</v>
      </c>
      <c r="H195" s="55">
        <v>7823.7</v>
      </c>
      <c r="I195" s="51"/>
      <c r="J195" s="51"/>
      <c r="K195" s="28">
        <v>0</v>
      </c>
      <c r="L195" s="28">
        <v>0</v>
      </c>
      <c r="M195" s="28">
        <v>0</v>
      </c>
      <c r="N195" s="28">
        <v>0</v>
      </c>
    </row>
    <row r="196" spans="1:14" x14ac:dyDescent="0.25">
      <c r="A196" s="64"/>
      <c r="B196" s="75"/>
      <c r="C196" s="10" t="s">
        <v>55</v>
      </c>
      <c r="D196" s="10" t="s">
        <v>55</v>
      </c>
      <c r="E196" s="20" t="s">
        <v>18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</row>
    <row r="197" spans="1:14" ht="24.75" customHeight="1" x14ac:dyDescent="0.25">
      <c r="A197" s="62" t="s">
        <v>96</v>
      </c>
      <c r="B197" s="75" t="s">
        <v>79</v>
      </c>
      <c r="C197" s="10" t="s">
        <v>55</v>
      </c>
      <c r="D197" s="10" t="s">
        <v>55</v>
      </c>
      <c r="E197" s="20" t="s">
        <v>14</v>
      </c>
      <c r="F197" s="18">
        <f>F198+F199+F200+F201</f>
        <v>0</v>
      </c>
      <c r="G197" s="18">
        <f t="shared" ref="G197" si="232">G198+G199+G200+G201</f>
        <v>0</v>
      </c>
      <c r="H197" s="18">
        <f t="shared" ref="H197" si="233">H198+H199+H200+H201</f>
        <v>0</v>
      </c>
      <c r="I197" s="18">
        <f t="shared" ref="I197" si="234">I198+I199+I200+I201</f>
        <v>0</v>
      </c>
      <c r="J197" s="18">
        <f t="shared" ref="J197" si="235">J198+J199+J200+J201</f>
        <v>0</v>
      </c>
      <c r="K197" s="18">
        <f t="shared" ref="K197" si="236">K198+K199+K200+K201</f>
        <v>0</v>
      </c>
      <c r="L197" s="18">
        <f t="shared" ref="L197" si="237">L198+L199+L200+L201</f>
        <v>0</v>
      </c>
      <c r="M197" s="18">
        <f t="shared" ref="M197" si="238">M198+M199+M200+M201</f>
        <v>0</v>
      </c>
      <c r="N197" s="18">
        <f t="shared" ref="N197" si="239">N198+N199+N200+N201</f>
        <v>0</v>
      </c>
    </row>
    <row r="198" spans="1:14" x14ac:dyDescent="0.25">
      <c r="A198" s="63"/>
      <c r="B198" s="75"/>
      <c r="C198" s="10" t="s">
        <v>55</v>
      </c>
      <c r="D198" s="10" t="s">
        <v>55</v>
      </c>
      <c r="E198" s="20" t="s">
        <v>15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</row>
    <row r="199" spans="1:14" ht="22.5" x14ac:dyDescent="0.25">
      <c r="A199" s="63"/>
      <c r="B199" s="75"/>
      <c r="C199" s="10" t="s">
        <v>55</v>
      </c>
      <c r="D199" s="10" t="s">
        <v>55</v>
      </c>
      <c r="E199" s="20" t="s">
        <v>16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</row>
    <row r="200" spans="1:14" x14ac:dyDescent="0.25">
      <c r="A200" s="63"/>
      <c r="B200" s="75"/>
      <c r="C200" s="10" t="s">
        <v>55</v>
      </c>
      <c r="D200" s="10" t="s">
        <v>55</v>
      </c>
      <c r="E200" s="20" t="s">
        <v>17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</row>
    <row r="201" spans="1:14" x14ac:dyDescent="0.25">
      <c r="A201" s="64"/>
      <c r="B201" s="75"/>
      <c r="C201" s="10" t="s">
        <v>55</v>
      </c>
      <c r="D201" s="10" t="s">
        <v>55</v>
      </c>
      <c r="E201" s="20" t="s">
        <v>18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</row>
    <row r="202" spans="1:14" x14ac:dyDescent="0.25">
      <c r="A202" s="62" t="s">
        <v>97</v>
      </c>
      <c r="B202" s="75" t="s">
        <v>80</v>
      </c>
      <c r="C202" s="10" t="s">
        <v>55</v>
      </c>
      <c r="D202" s="10" t="s">
        <v>55</v>
      </c>
      <c r="E202" s="20" t="s">
        <v>14</v>
      </c>
      <c r="F202" s="18">
        <f>F203+F204+F205+F206</f>
        <v>0</v>
      </c>
      <c r="G202" s="18">
        <f t="shared" ref="G202" si="240">G203+G204+G205+G206</f>
        <v>0</v>
      </c>
      <c r="H202" s="18">
        <f t="shared" ref="H202" si="241">H203+H204+H205+H206</f>
        <v>0</v>
      </c>
      <c r="I202" s="18">
        <f t="shared" ref="I202" si="242">I203+I204+I205+I206</f>
        <v>0</v>
      </c>
      <c r="J202" s="18">
        <f t="shared" ref="J202" si="243">J203+J204+J205+J206</f>
        <v>0</v>
      </c>
      <c r="K202" s="18">
        <f t="shared" ref="K202" si="244">K203+K204+K205+K206</f>
        <v>0</v>
      </c>
      <c r="L202" s="18">
        <f t="shared" ref="L202" si="245">L203+L204+L205+L206</f>
        <v>0</v>
      </c>
      <c r="M202" s="18">
        <f t="shared" ref="M202" si="246">M203+M204+M205+M206</f>
        <v>0</v>
      </c>
      <c r="N202" s="18">
        <f t="shared" ref="N202" si="247">N203+N204+N205+N206</f>
        <v>0</v>
      </c>
    </row>
    <row r="203" spans="1:14" x14ac:dyDescent="0.25">
      <c r="A203" s="63"/>
      <c r="B203" s="75"/>
      <c r="C203" s="10" t="s">
        <v>55</v>
      </c>
      <c r="D203" s="10" t="s">
        <v>55</v>
      </c>
      <c r="E203" s="20" t="s">
        <v>15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</row>
    <row r="204" spans="1:14" ht="22.5" x14ac:dyDescent="0.25">
      <c r="A204" s="63"/>
      <c r="B204" s="75"/>
      <c r="C204" s="10" t="s">
        <v>55</v>
      </c>
      <c r="D204" s="10" t="s">
        <v>55</v>
      </c>
      <c r="E204" s="20" t="s">
        <v>16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</row>
    <row r="205" spans="1:14" x14ac:dyDescent="0.25">
      <c r="A205" s="63"/>
      <c r="B205" s="75"/>
      <c r="C205" s="10" t="s">
        <v>55</v>
      </c>
      <c r="D205" s="10" t="s">
        <v>55</v>
      </c>
      <c r="E205" s="20" t="s">
        <v>29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</row>
    <row r="206" spans="1:14" ht="94.5" customHeight="1" x14ac:dyDescent="0.25">
      <c r="A206" s="64"/>
      <c r="B206" s="75"/>
      <c r="C206" s="10" t="s">
        <v>55</v>
      </c>
      <c r="D206" s="10" t="s">
        <v>55</v>
      </c>
      <c r="E206" s="20" t="s">
        <v>18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</row>
    <row r="207" spans="1:14" x14ac:dyDescent="0.25">
      <c r="A207" s="65" t="s">
        <v>40</v>
      </c>
      <c r="B207" s="65" t="s">
        <v>41</v>
      </c>
      <c r="C207" s="12" t="s">
        <v>55</v>
      </c>
      <c r="D207" s="12" t="s">
        <v>55</v>
      </c>
      <c r="E207" s="15" t="s">
        <v>14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</row>
    <row r="208" spans="1:14" x14ac:dyDescent="0.25">
      <c r="A208" s="65"/>
      <c r="B208" s="65"/>
      <c r="C208" s="58" t="s">
        <v>42</v>
      </c>
      <c r="D208" s="58" t="s">
        <v>42</v>
      </c>
      <c r="E208" s="15" t="s">
        <v>15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</row>
    <row r="209" spans="1:14" ht="22.5" x14ac:dyDescent="0.25">
      <c r="A209" s="65"/>
      <c r="B209" s="65"/>
      <c r="C209" s="58" t="s">
        <v>42</v>
      </c>
      <c r="D209" s="58" t="s">
        <v>42</v>
      </c>
      <c r="E209" s="15" t="s">
        <v>16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</row>
    <row r="210" spans="1:14" x14ac:dyDescent="0.25">
      <c r="A210" s="65"/>
      <c r="B210" s="65"/>
      <c r="C210" s="58" t="s">
        <v>42</v>
      </c>
      <c r="D210" s="58" t="s">
        <v>42</v>
      </c>
      <c r="E210" s="15" t="s">
        <v>17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</row>
    <row r="211" spans="1:14" x14ac:dyDescent="0.25">
      <c r="A211" s="65"/>
      <c r="B211" s="65"/>
      <c r="C211" s="58" t="s">
        <v>42</v>
      </c>
      <c r="D211" s="58" t="s">
        <v>42</v>
      </c>
      <c r="E211" s="15" t="s">
        <v>18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</row>
    <row r="212" spans="1:14" x14ac:dyDescent="0.25">
      <c r="A212" s="62" t="s">
        <v>95</v>
      </c>
      <c r="B212" s="75" t="s">
        <v>81</v>
      </c>
      <c r="C212" s="59" t="s">
        <v>43</v>
      </c>
      <c r="D212" s="59" t="s">
        <v>43</v>
      </c>
      <c r="E212" s="44" t="s">
        <v>14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</row>
    <row r="213" spans="1:14" x14ac:dyDescent="0.25">
      <c r="A213" s="63"/>
      <c r="B213" s="75"/>
      <c r="C213" s="32" t="s">
        <v>42</v>
      </c>
      <c r="D213" s="32" t="s">
        <v>44</v>
      </c>
      <c r="E213" s="20" t="s">
        <v>15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</row>
    <row r="214" spans="1:14" ht="22.5" x14ac:dyDescent="0.25">
      <c r="A214" s="63"/>
      <c r="B214" s="75"/>
      <c r="C214" s="46" t="s">
        <v>42</v>
      </c>
      <c r="D214" s="46" t="s">
        <v>42</v>
      </c>
      <c r="E214" s="20" t="s">
        <v>16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</row>
    <row r="215" spans="1:14" x14ac:dyDescent="0.25">
      <c r="A215" s="63"/>
      <c r="B215" s="75"/>
      <c r="C215" s="32" t="s">
        <v>42</v>
      </c>
      <c r="D215" s="32" t="s">
        <v>44</v>
      </c>
      <c r="E215" s="20" t="s">
        <v>17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</row>
    <row r="216" spans="1:14" x14ac:dyDescent="0.25">
      <c r="A216" s="64"/>
      <c r="B216" s="75"/>
      <c r="C216" s="32" t="s">
        <v>42</v>
      </c>
      <c r="D216" s="32" t="s">
        <v>44</v>
      </c>
      <c r="E216" s="20" t="s">
        <v>18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</row>
    <row r="217" spans="1:14" x14ac:dyDescent="0.25">
      <c r="A217" s="62" t="s">
        <v>94</v>
      </c>
      <c r="B217" s="75" t="s">
        <v>45</v>
      </c>
      <c r="C217" s="59" t="s">
        <v>43</v>
      </c>
      <c r="D217" s="59" t="s">
        <v>43</v>
      </c>
      <c r="E217" s="44" t="s">
        <v>14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</row>
    <row r="218" spans="1:14" x14ac:dyDescent="0.25">
      <c r="A218" s="63"/>
      <c r="B218" s="75"/>
      <c r="C218" s="32" t="s">
        <v>42</v>
      </c>
      <c r="D218" s="32" t="s">
        <v>44</v>
      </c>
      <c r="E218" s="20" t="s">
        <v>15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</row>
    <row r="219" spans="1:14" ht="22.5" x14ac:dyDescent="0.25">
      <c r="A219" s="63"/>
      <c r="B219" s="75"/>
      <c r="C219" s="46" t="s">
        <v>42</v>
      </c>
      <c r="D219" s="46" t="s">
        <v>42</v>
      </c>
      <c r="E219" s="20" t="s">
        <v>16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</row>
    <row r="220" spans="1:14" x14ac:dyDescent="0.25">
      <c r="A220" s="63"/>
      <c r="B220" s="75"/>
      <c r="C220" s="32" t="s">
        <v>42</v>
      </c>
      <c r="D220" s="32" t="s">
        <v>44</v>
      </c>
      <c r="E220" s="20" t="s">
        <v>17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</row>
    <row r="221" spans="1:14" x14ac:dyDescent="0.25">
      <c r="A221" s="64"/>
      <c r="B221" s="75"/>
      <c r="C221" s="32" t="s">
        <v>42</v>
      </c>
      <c r="D221" s="32" t="s">
        <v>44</v>
      </c>
      <c r="E221" s="20" t="s">
        <v>18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</row>
    <row r="222" spans="1:14" x14ac:dyDescent="0.25">
      <c r="A222" s="62" t="s">
        <v>93</v>
      </c>
      <c r="B222" s="75" t="s">
        <v>46</v>
      </c>
      <c r="C222" s="59" t="s">
        <v>43</v>
      </c>
      <c r="D222" s="59" t="s">
        <v>43</v>
      </c>
      <c r="E222" s="44" t="s">
        <v>14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</row>
    <row r="223" spans="1:14" x14ac:dyDescent="0.25">
      <c r="A223" s="63"/>
      <c r="B223" s="75"/>
      <c r="C223" s="32" t="s">
        <v>42</v>
      </c>
      <c r="D223" s="32" t="s">
        <v>44</v>
      </c>
      <c r="E223" s="20" t="s">
        <v>15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</row>
    <row r="224" spans="1:14" ht="22.5" x14ac:dyDescent="0.25">
      <c r="A224" s="63"/>
      <c r="B224" s="75"/>
      <c r="C224" s="46" t="s">
        <v>42</v>
      </c>
      <c r="D224" s="46" t="s">
        <v>42</v>
      </c>
      <c r="E224" s="20" t="s">
        <v>16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</row>
    <row r="225" spans="1:14" x14ac:dyDescent="0.25">
      <c r="A225" s="63"/>
      <c r="B225" s="75"/>
      <c r="C225" s="32" t="s">
        <v>42</v>
      </c>
      <c r="D225" s="32" t="s">
        <v>44</v>
      </c>
      <c r="E225" s="20" t="s">
        <v>17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</row>
    <row r="226" spans="1:14" x14ac:dyDescent="0.25">
      <c r="A226" s="64"/>
      <c r="B226" s="75"/>
      <c r="C226" s="32" t="s">
        <v>47</v>
      </c>
      <c r="D226" s="32" t="s">
        <v>44</v>
      </c>
      <c r="E226" s="20" t="s">
        <v>18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</row>
    <row r="227" spans="1:14" x14ac:dyDescent="0.25">
      <c r="A227" s="62" t="s">
        <v>96</v>
      </c>
      <c r="B227" s="75" t="s">
        <v>82</v>
      </c>
      <c r="C227" s="59" t="s">
        <v>43</v>
      </c>
      <c r="D227" s="59" t="s">
        <v>43</v>
      </c>
      <c r="E227" s="44" t="s">
        <v>14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</row>
    <row r="228" spans="1:14" x14ac:dyDescent="0.25">
      <c r="A228" s="63"/>
      <c r="B228" s="75"/>
      <c r="C228" s="32" t="s">
        <v>44</v>
      </c>
      <c r="D228" s="32" t="s">
        <v>44</v>
      </c>
      <c r="E228" s="20" t="s">
        <v>15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</row>
    <row r="229" spans="1:14" ht="22.5" x14ac:dyDescent="0.25">
      <c r="A229" s="63"/>
      <c r="B229" s="75"/>
      <c r="C229" s="46" t="s">
        <v>42</v>
      </c>
      <c r="D229" s="46" t="s">
        <v>42</v>
      </c>
      <c r="E229" s="20" t="s">
        <v>16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</row>
    <row r="230" spans="1:14" x14ac:dyDescent="0.25">
      <c r="A230" s="63"/>
      <c r="B230" s="75"/>
      <c r="C230" s="32" t="s">
        <v>44</v>
      </c>
      <c r="D230" s="32" t="s">
        <v>44</v>
      </c>
      <c r="E230" s="20" t="s">
        <v>17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</row>
    <row r="231" spans="1:14" x14ac:dyDescent="0.25">
      <c r="A231" s="64"/>
      <c r="B231" s="75"/>
      <c r="C231" s="32" t="s">
        <v>42</v>
      </c>
      <c r="D231" s="32" t="s">
        <v>44</v>
      </c>
      <c r="E231" s="20" t="s">
        <v>18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</row>
    <row r="232" spans="1:14" x14ac:dyDescent="0.25">
      <c r="A232" s="62" t="s">
        <v>116</v>
      </c>
      <c r="B232" s="75" t="s">
        <v>83</v>
      </c>
      <c r="C232" s="59" t="s">
        <v>43</v>
      </c>
      <c r="D232" s="59" t="s">
        <v>43</v>
      </c>
      <c r="E232" s="44" t="s">
        <v>14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</row>
    <row r="233" spans="1:14" x14ac:dyDescent="0.25">
      <c r="A233" s="63"/>
      <c r="B233" s="75"/>
      <c r="C233" s="32" t="s">
        <v>42</v>
      </c>
      <c r="D233" s="32" t="s">
        <v>44</v>
      </c>
      <c r="E233" s="20" t="s">
        <v>15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</row>
    <row r="234" spans="1:14" ht="22.5" x14ac:dyDescent="0.25">
      <c r="A234" s="63"/>
      <c r="B234" s="75"/>
      <c r="C234" s="46" t="s">
        <v>42</v>
      </c>
      <c r="D234" s="46" t="s">
        <v>42</v>
      </c>
      <c r="E234" s="20" t="s">
        <v>16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</row>
    <row r="235" spans="1:14" x14ac:dyDescent="0.25">
      <c r="A235" s="63"/>
      <c r="B235" s="75"/>
      <c r="C235" s="32" t="s">
        <v>42</v>
      </c>
      <c r="D235" s="32" t="s">
        <v>44</v>
      </c>
      <c r="E235" s="20" t="s">
        <v>29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</row>
    <row r="236" spans="1:14" x14ac:dyDescent="0.25">
      <c r="A236" s="64"/>
      <c r="B236" s="75"/>
      <c r="C236" s="32" t="s">
        <v>42</v>
      </c>
      <c r="D236" s="32" t="s">
        <v>44</v>
      </c>
      <c r="E236" s="20" t="s">
        <v>18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</row>
    <row r="237" spans="1:14" x14ac:dyDescent="0.25">
      <c r="A237" s="67" t="s">
        <v>48</v>
      </c>
      <c r="B237" s="89" t="s">
        <v>84</v>
      </c>
      <c r="C237" s="58" t="s">
        <v>44</v>
      </c>
      <c r="D237" s="58" t="s">
        <v>55</v>
      </c>
      <c r="E237" s="60" t="s">
        <v>14</v>
      </c>
      <c r="F237" s="14">
        <f>F238+F239+F240+F241</f>
        <v>0</v>
      </c>
      <c r="G237" s="14">
        <f t="shared" ref="G237:N237" si="248">G238+G239+G240+G241</f>
        <v>0</v>
      </c>
      <c r="H237" s="14">
        <f t="shared" si="248"/>
        <v>0</v>
      </c>
      <c r="I237" s="14">
        <f t="shared" si="248"/>
        <v>0</v>
      </c>
      <c r="J237" s="14">
        <f t="shared" si="248"/>
        <v>0</v>
      </c>
      <c r="K237" s="14">
        <f t="shared" si="248"/>
        <v>0</v>
      </c>
      <c r="L237" s="14">
        <f t="shared" si="248"/>
        <v>0</v>
      </c>
      <c r="M237" s="14">
        <f t="shared" si="248"/>
        <v>0</v>
      </c>
      <c r="N237" s="14">
        <f t="shared" si="248"/>
        <v>0</v>
      </c>
    </row>
    <row r="238" spans="1:14" x14ac:dyDescent="0.25">
      <c r="A238" s="67"/>
      <c r="B238" s="89"/>
      <c r="C238" s="58" t="s">
        <v>44</v>
      </c>
      <c r="D238" s="58" t="s">
        <v>44</v>
      </c>
      <c r="E238" s="15" t="s">
        <v>15</v>
      </c>
      <c r="F238" s="16">
        <f>F243+F248+F253+F258</f>
        <v>0</v>
      </c>
      <c r="G238" s="16">
        <f t="shared" ref="G238:N238" si="249">G243+G248+G253+G258</f>
        <v>0</v>
      </c>
      <c r="H238" s="16">
        <f t="shared" si="249"/>
        <v>0</v>
      </c>
      <c r="I238" s="16">
        <f t="shared" si="249"/>
        <v>0</v>
      </c>
      <c r="J238" s="16">
        <f t="shared" si="249"/>
        <v>0</v>
      </c>
      <c r="K238" s="16">
        <f t="shared" si="249"/>
        <v>0</v>
      </c>
      <c r="L238" s="16">
        <f t="shared" si="249"/>
        <v>0</v>
      </c>
      <c r="M238" s="16">
        <f t="shared" si="249"/>
        <v>0</v>
      </c>
      <c r="N238" s="16">
        <f t="shared" si="249"/>
        <v>0</v>
      </c>
    </row>
    <row r="239" spans="1:14" ht="22.5" x14ac:dyDescent="0.25">
      <c r="A239" s="67"/>
      <c r="B239" s="89"/>
      <c r="C239" s="58" t="s">
        <v>42</v>
      </c>
      <c r="D239" s="58" t="s">
        <v>44</v>
      </c>
      <c r="E239" s="15" t="s">
        <v>16</v>
      </c>
      <c r="F239" s="16">
        <f>F244+F249+F254+F259</f>
        <v>0</v>
      </c>
      <c r="G239" s="16">
        <f t="shared" ref="G239:N239" si="250">G244+G249+G254+G259</f>
        <v>0</v>
      </c>
      <c r="H239" s="16">
        <f t="shared" si="250"/>
        <v>0</v>
      </c>
      <c r="I239" s="16">
        <f t="shared" si="250"/>
        <v>0</v>
      </c>
      <c r="J239" s="16">
        <f t="shared" si="250"/>
        <v>0</v>
      </c>
      <c r="K239" s="16">
        <f t="shared" si="250"/>
        <v>0</v>
      </c>
      <c r="L239" s="16">
        <f t="shared" si="250"/>
        <v>0</v>
      </c>
      <c r="M239" s="16">
        <f t="shared" si="250"/>
        <v>0</v>
      </c>
      <c r="N239" s="16">
        <f t="shared" si="250"/>
        <v>0</v>
      </c>
    </row>
    <row r="240" spans="1:14" x14ac:dyDescent="0.25">
      <c r="A240" s="67"/>
      <c r="B240" s="89"/>
      <c r="C240" s="58" t="s">
        <v>42</v>
      </c>
      <c r="D240" s="58" t="s">
        <v>44</v>
      </c>
      <c r="E240" s="15" t="s">
        <v>17</v>
      </c>
      <c r="F240" s="16">
        <f>F245+F250+F255+F260</f>
        <v>0</v>
      </c>
      <c r="G240" s="16">
        <f t="shared" ref="G240:N240" si="251">G245+G250+G255+G260</f>
        <v>0</v>
      </c>
      <c r="H240" s="16">
        <f t="shared" si="251"/>
        <v>0</v>
      </c>
      <c r="I240" s="16">
        <f t="shared" si="251"/>
        <v>0</v>
      </c>
      <c r="J240" s="16">
        <f t="shared" si="251"/>
        <v>0</v>
      </c>
      <c r="K240" s="16">
        <f t="shared" si="251"/>
        <v>0</v>
      </c>
      <c r="L240" s="16">
        <f t="shared" si="251"/>
        <v>0</v>
      </c>
      <c r="M240" s="16">
        <f t="shared" si="251"/>
        <v>0</v>
      </c>
      <c r="N240" s="16">
        <f t="shared" si="251"/>
        <v>0</v>
      </c>
    </row>
    <row r="241" spans="1:14" x14ac:dyDescent="0.25">
      <c r="A241" s="67"/>
      <c r="B241" s="89"/>
      <c r="C241" s="58" t="s">
        <v>44</v>
      </c>
      <c r="D241" s="58" t="s">
        <v>44</v>
      </c>
      <c r="E241" s="15" t="s">
        <v>18</v>
      </c>
      <c r="F241" s="16">
        <f>F246+F251+F256+F261</f>
        <v>0</v>
      </c>
      <c r="G241" s="16">
        <f t="shared" ref="G241:N241" si="252">G246+G251+G256+G261</f>
        <v>0</v>
      </c>
      <c r="H241" s="16">
        <f t="shared" si="252"/>
        <v>0</v>
      </c>
      <c r="I241" s="16">
        <f t="shared" si="252"/>
        <v>0</v>
      </c>
      <c r="J241" s="16">
        <f t="shared" si="252"/>
        <v>0</v>
      </c>
      <c r="K241" s="16">
        <f t="shared" si="252"/>
        <v>0</v>
      </c>
      <c r="L241" s="16">
        <f t="shared" si="252"/>
        <v>0</v>
      </c>
      <c r="M241" s="16">
        <f t="shared" si="252"/>
        <v>0</v>
      </c>
      <c r="N241" s="16">
        <f t="shared" si="252"/>
        <v>0</v>
      </c>
    </row>
    <row r="242" spans="1:14" ht="26.25" customHeight="1" x14ac:dyDescent="0.25">
      <c r="A242" s="62" t="s">
        <v>95</v>
      </c>
      <c r="B242" s="77" t="s">
        <v>85</v>
      </c>
      <c r="C242" s="32" t="s">
        <v>42</v>
      </c>
      <c r="D242" s="32" t="s">
        <v>44</v>
      </c>
      <c r="E242" s="44" t="s">
        <v>14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</row>
    <row r="243" spans="1:14" x14ac:dyDescent="0.25">
      <c r="A243" s="63"/>
      <c r="B243" s="77"/>
      <c r="C243" s="32" t="s">
        <v>42</v>
      </c>
      <c r="D243" s="32" t="s">
        <v>44</v>
      </c>
      <c r="E243" s="20" t="s">
        <v>15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</row>
    <row r="244" spans="1:14" ht="22.5" x14ac:dyDescent="0.25">
      <c r="A244" s="63"/>
      <c r="B244" s="77"/>
      <c r="C244" s="32" t="s">
        <v>42</v>
      </c>
      <c r="D244" s="32" t="s">
        <v>44</v>
      </c>
      <c r="E244" s="20" t="s">
        <v>16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</row>
    <row r="245" spans="1:14" x14ac:dyDescent="0.25">
      <c r="A245" s="63"/>
      <c r="B245" s="77"/>
      <c r="C245" s="32" t="s">
        <v>42</v>
      </c>
      <c r="D245" s="32" t="s">
        <v>44</v>
      </c>
      <c r="E245" s="20" t="s">
        <v>17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</row>
    <row r="246" spans="1:14" ht="57.75" customHeight="1" x14ac:dyDescent="0.25">
      <c r="A246" s="64"/>
      <c r="B246" s="77"/>
      <c r="C246" s="32" t="s">
        <v>42</v>
      </c>
      <c r="D246" s="32" t="s">
        <v>44</v>
      </c>
      <c r="E246" s="20" t="s">
        <v>18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</row>
    <row r="247" spans="1:14" ht="15.75" customHeight="1" x14ac:dyDescent="0.25">
      <c r="A247" s="62" t="s">
        <v>115</v>
      </c>
      <c r="B247" s="77" t="s">
        <v>49</v>
      </c>
      <c r="C247" s="32" t="s">
        <v>42</v>
      </c>
      <c r="D247" s="32" t="s">
        <v>44</v>
      </c>
      <c r="E247" s="44" t="s">
        <v>14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</row>
    <row r="248" spans="1:14" x14ac:dyDescent="0.25">
      <c r="A248" s="63"/>
      <c r="B248" s="77"/>
      <c r="C248" s="32" t="s">
        <v>42</v>
      </c>
      <c r="D248" s="32" t="s">
        <v>44</v>
      </c>
      <c r="E248" s="20" t="s">
        <v>15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</row>
    <row r="249" spans="1:14" ht="22.5" x14ac:dyDescent="0.25">
      <c r="A249" s="63"/>
      <c r="B249" s="77"/>
      <c r="C249" s="32" t="s">
        <v>42</v>
      </c>
      <c r="D249" s="32" t="s">
        <v>44</v>
      </c>
      <c r="E249" s="20" t="s">
        <v>16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</row>
    <row r="250" spans="1:14" x14ac:dyDescent="0.25">
      <c r="A250" s="63"/>
      <c r="B250" s="77"/>
      <c r="C250" s="32" t="s">
        <v>42</v>
      </c>
      <c r="D250" s="32" t="s">
        <v>44</v>
      </c>
      <c r="E250" s="20" t="s">
        <v>17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</row>
    <row r="251" spans="1:14" x14ac:dyDescent="0.25">
      <c r="A251" s="64"/>
      <c r="B251" s="77"/>
      <c r="C251" s="32" t="s">
        <v>42</v>
      </c>
      <c r="D251" s="32" t="s">
        <v>44</v>
      </c>
      <c r="E251" s="20" t="s">
        <v>18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</row>
    <row r="252" spans="1:14" ht="15.75" customHeight="1" x14ac:dyDescent="0.25">
      <c r="A252" s="62" t="s">
        <v>93</v>
      </c>
      <c r="B252" s="77" t="s">
        <v>50</v>
      </c>
      <c r="C252" s="32" t="s">
        <v>42</v>
      </c>
      <c r="D252" s="32" t="s">
        <v>44</v>
      </c>
      <c r="E252" s="44" t="s">
        <v>14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</row>
    <row r="253" spans="1:14" x14ac:dyDescent="0.25">
      <c r="A253" s="63"/>
      <c r="B253" s="77"/>
      <c r="C253" s="32" t="s">
        <v>42</v>
      </c>
      <c r="D253" s="32" t="s">
        <v>44</v>
      </c>
      <c r="E253" s="20" t="s">
        <v>15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</row>
    <row r="254" spans="1:14" ht="22.5" x14ac:dyDescent="0.25">
      <c r="A254" s="63"/>
      <c r="B254" s="77"/>
      <c r="C254" s="32" t="s">
        <v>42</v>
      </c>
      <c r="D254" s="32" t="s">
        <v>44</v>
      </c>
      <c r="E254" s="20" t="s">
        <v>16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</row>
    <row r="255" spans="1:14" x14ac:dyDescent="0.25">
      <c r="A255" s="63"/>
      <c r="B255" s="77"/>
      <c r="C255" s="32" t="s">
        <v>42</v>
      </c>
      <c r="D255" s="32" t="s">
        <v>44</v>
      </c>
      <c r="E255" s="20" t="s">
        <v>17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</row>
    <row r="256" spans="1:14" x14ac:dyDescent="0.25">
      <c r="A256" s="64"/>
      <c r="B256" s="77"/>
      <c r="C256" s="32" t="s">
        <v>42</v>
      </c>
      <c r="D256" s="32" t="s">
        <v>44</v>
      </c>
      <c r="E256" s="20" t="s">
        <v>18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</row>
    <row r="257" spans="1:14" ht="15.75" customHeight="1" x14ac:dyDescent="0.25">
      <c r="A257" s="62" t="s">
        <v>96</v>
      </c>
      <c r="B257" s="75" t="s">
        <v>51</v>
      </c>
      <c r="C257" s="32" t="s">
        <v>42</v>
      </c>
      <c r="D257" s="32" t="s">
        <v>44</v>
      </c>
      <c r="E257" s="44" t="s">
        <v>14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</row>
    <row r="258" spans="1:14" x14ac:dyDescent="0.25">
      <c r="A258" s="63"/>
      <c r="B258" s="75"/>
      <c r="C258" s="32" t="s">
        <v>42</v>
      </c>
      <c r="D258" s="32" t="s">
        <v>44</v>
      </c>
      <c r="E258" s="20" t="s">
        <v>15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</row>
    <row r="259" spans="1:14" ht="22.5" x14ac:dyDescent="0.25">
      <c r="A259" s="63"/>
      <c r="B259" s="75"/>
      <c r="C259" s="32" t="s">
        <v>42</v>
      </c>
      <c r="D259" s="32" t="s">
        <v>44</v>
      </c>
      <c r="E259" s="20" t="s">
        <v>16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</row>
    <row r="260" spans="1:14" x14ac:dyDescent="0.25">
      <c r="A260" s="63"/>
      <c r="B260" s="75"/>
      <c r="C260" s="32" t="s">
        <v>42</v>
      </c>
      <c r="D260" s="32" t="s">
        <v>44</v>
      </c>
      <c r="E260" s="20" t="s">
        <v>17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</row>
    <row r="261" spans="1:14" x14ac:dyDescent="0.25">
      <c r="A261" s="64"/>
      <c r="B261" s="75"/>
      <c r="C261" s="32" t="s">
        <v>42</v>
      </c>
      <c r="D261" s="32" t="s">
        <v>44</v>
      </c>
      <c r="E261" s="20" t="s">
        <v>18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</row>
    <row r="262" spans="1:14" x14ac:dyDescent="0.25">
      <c r="A262" s="66" t="s">
        <v>52</v>
      </c>
      <c r="B262" s="65" t="s">
        <v>87</v>
      </c>
      <c r="C262" s="61"/>
      <c r="D262" s="61"/>
      <c r="E262" s="13" t="s">
        <v>14</v>
      </c>
      <c r="F262" s="14">
        <f>F263+F264+F265+F266</f>
        <v>843.4</v>
      </c>
      <c r="G262" s="14">
        <f t="shared" ref="G262:N262" si="253">G263+G264+G265+G266</f>
        <v>598</v>
      </c>
      <c r="H262" s="14">
        <f t="shared" si="253"/>
        <v>639.5</v>
      </c>
      <c r="I262" s="14">
        <f t="shared" si="253"/>
        <v>623.70000000000005</v>
      </c>
      <c r="J262" s="14">
        <f t="shared" si="253"/>
        <v>641.5</v>
      </c>
      <c r="K262" s="14">
        <f t="shared" si="253"/>
        <v>641.5</v>
      </c>
      <c r="L262" s="14">
        <f t="shared" si="253"/>
        <v>641.5</v>
      </c>
      <c r="M262" s="14">
        <f t="shared" si="253"/>
        <v>3207.5</v>
      </c>
      <c r="N262" s="14">
        <f t="shared" si="253"/>
        <v>3207.5</v>
      </c>
    </row>
    <row r="263" spans="1:14" x14ac:dyDescent="0.25">
      <c r="A263" s="66"/>
      <c r="B263" s="65"/>
      <c r="C263" s="58" t="s">
        <v>42</v>
      </c>
      <c r="D263" s="58" t="s">
        <v>42</v>
      </c>
      <c r="E263" s="15" t="s">
        <v>15</v>
      </c>
      <c r="F263" s="16">
        <f>F268</f>
        <v>0</v>
      </c>
      <c r="G263" s="16">
        <f t="shared" ref="G263:N263" si="254">G268</f>
        <v>0</v>
      </c>
      <c r="H263" s="16">
        <f t="shared" si="254"/>
        <v>0</v>
      </c>
      <c r="I263" s="16">
        <f t="shared" si="254"/>
        <v>0</v>
      </c>
      <c r="J263" s="16">
        <f t="shared" si="254"/>
        <v>0</v>
      </c>
      <c r="K263" s="16">
        <f t="shared" si="254"/>
        <v>0</v>
      </c>
      <c r="L263" s="16">
        <f t="shared" si="254"/>
        <v>0</v>
      </c>
      <c r="M263" s="16">
        <f t="shared" si="254"/>
        <v>0</v>
      </c>
      <c r="N263" s="16">
        <f t="shared" si="254"/>
        <v>0</v>
      </c>
    </row>
    <row r="264" spans="1:14" ht="22.5" x14ac:dyDescent="0.25">
      <c r="A264" s="66"/>
      <c r="B264" s="65"/>
      <c r="C264" s="58" t="s">
        <v>42</v>
      </c>
      <c r="D264" s="58" t="s">
        <v>42</v>
      </c>
      <c r="E264" s="15" t="s">
        <v>16</v>
      </c>
      <c r="F264" s="16">
        <f t="shared" ref="F264:N266" si="255">F269</f>
        <v>843.4</v>
      </c>
      <c r="G264" s="16">
        <f t="shared" si="255"/>
        <v>598</v>
      </c>
      <c r="H264" s="16">
        <f t="shared" si="255"/>
        <v>639.5</v>
      </c>
      <c r="I264" s="16">
        <f t="shared" si="255"/>
        <v>623.70000000000005</v>
      </c>
      <c r="J264" s="16">
        <f t="shared" si="255"/>
        <v>641.5</v>
      </c>
      <c r="K264" s="16">
        <f t="shared" si="255"/>
        <v>641.5</v>
      </c>
      <c r="L264" s="16">
        <f t="shared" si="255"/>
        <v>641.5</v>
      </c>
      <c r="M264" s="16">
        <f t="shared" si="255"/>
        <v>3207.5</v>
      </c>
      <c r="N264" s="16">
        <f t="shared" si="255"/>
        <v>3207.5</v>
      </c>
    </row>
    <row r="265" spans="1:14" x14ac:dyDescent="0.25">
      <c r="A265" s="66"/>
      <c r="B265" s="65"/>
      <c r="C265" s="58" t="s">
        <v>42</v>
      </c>
      <c r="D265" s="58" t="s">
        <v>42</v>
      </c>
      <c r="E265" s="15" t="s">
        <v>17</v>
      </c>
      <c r="F265" s="16">
        <f t="shared" si="255"/>
        <v>0</v>
      </c>
      <c r="G265" s="16">
        <f t="shared" si="255"/>
        <v>0</v>
      </c>
      <c r="H265" s="16">
        <f t="shared" si="255"/>
        <v>0</v>
      </c>
      <c r="I265" s="16">
        <f t="shared" si="255"/>
        <v>0</v>
      </c>
      <c r="J265" s="16">
        <f t="shared" si="255"/>
        <v>0</v>
      </c>
      <c r="K265" s="16">
        <f t="shared" si="255"/>
        <v>0</v>
      </c>
      <c r="L265" s="16">
        <f t="shared" si="255"/>
        <v>0</v>
      </c>
      <c r="M265" s="16">
        <f t="shared" si="255"/>
        <v>0</v>
      </c>
      <c r="N265" s="16">
        <f t="shared" si="255"/>
        <v>0</v>
      </c>
    </row>
    <row r="266" spans="1:14" ht="72.75" customHeight="1" x14ac:dyDescent="0.25">
      <c r="A266" s="66"/>
      <c r="B266" s="65"/>
      <c r="C266" s="58" t="s">
        <v>42</v>
      </c>
      <c r="D266" s="58" t="s">
        <v>42</v>
      </c>
      <c r="E266" s="15" t="s">
        <v>18</v>
      </c>
      <c r="F266" s="16">
        <f t="shared" si="255"/>
        <v>0</v>
      </c>
      <c r="G266" s="16">
        <f t="shared" si="255"/>
        <v>0</v>
      </c>
      <c r="H266" s="16">
        <f t="shared" si="255"/>
        <v>0</v>
      </c>
      <c r="I266" s="16">
        <f t="shared" si="255"/>
        <v>0</v>
      </c>
      <c r="J266" s="16">
        <f t="shared" si="255"/>
        <v>0</v>
      </c>
      <c r="K266" s="16">
        <f t="shared" si="255"/>
        <v>0</v>
      </c>
      <c r="L266" s="16">
        <f t="shared" si="255"/>
        <v>0</v>
      </c>
      <c r="M266" s="16">
        <f t="shared" si="255"/>
        <v>0</v>
      </c>
      <c r="N266" s="16">
        <f t="shared" si="255"/>
        <v>0</v>
      </c>
    </row>
    <row r="267" spans="1:14" x14ac:dyDescent="0.25">
      <c r="A267" s="62" t="s">
        <v>95</v>
      </c>
      <c r="B267" s="75" t="s">
        <v>24</v>
      </c>
      <c r="C267" s="32">
        <v>903</v>
      </c>
      <c r="D267" s="32" t="s">
        <v>55</v>
      </c>
      <c r="E267" s="45" t="s">
        <v>14</v>
      </c>
      <c r="F267" s="18">
        <f>F268+F269+F270+F271</f>
        <v>843.4</v>
      </c>
      <c r="G267" s="18">
        <f t="shared" ref="G267:N267" si="256">G268+G269+G270+G271</f>
        <v>598</v>
      </c>
      <c r="H267" s="18">
        <f t="shared" si="256"/>
        <v>639.5</v>
      </c>
      <c r="I267" s="18">
        <f t="shared" si="256"/>
        <v>623.70000000000005</v>
      </c>
      <c r="J267" s="18">
        <f t="shared" si="256"/>
        <v>641.5</v>
      </c>
      <c r="K267" s="18">
        <f t="shared" si="256"/>
        <v>641.5</v>
      </c>
      <c r="L267" s="18">
        <f t="shared" si="256"/>
        <v>641.5</v>
      </c>
      <c r="M267" s="18">
        <f t="shared" si="256"/>
        <v>3207.5</v>
      </c>
      <c r="N267" s="18">
        <f t="shared" si="256"/>
        <v>3207.5</v>
      </c>
    </row>
    <row r="268" spans="1:14" x14ac:dyDescent="0.25">
      <c r="A268" s="63"/>
      <c r="B268" s="75"/>
      <c r="C268" s="32" t="s">
        <v>42</v>
      </c>
      <c r="D268" s="32" t="s">
        <v>44</v>
      </c>
      <c r="E268" s="20" t="s">
        <v>15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</row>
    <row r="269" spans="1:14" ht="22.5" x14ac:dyDescent="0.25">
      <c r="A269" s="63"/>
      <c r="B269" s="75"/>
      <c r="C269" s="32">
        <v>903</v>
      </c>
      <c r="D269" s="32" t="s">
        <v>63</v>
      </c>
      <c r="E269" s="20" t="s">
        <v>16</v>
      </c>
      <c r="F269" s="28">
        <v>843.4</v>
      </c>
      <c r="G269" s="28">
        <v>598</v>
      </c>
      <c r="H269" s="28">
        <v>639.5</v>
      </c>
      <c r="I269" s="28">
        <v>623.70000000000005</v>
      </c>
      <c r="J269" s="28">
        <v>641.5</v>
      </c>
      <c r="K269" s="28">
        <v>641.5</v>
      </c>
      <c r="L269" s="28">
        <v>641.5</v>
      </c>
      <c r="M269" s="28">
        <v>3207.5</v>
      </c>
      <c r="N269" s="28">
        <v>3207.5</v>
      </c>
    </row>
    <row r="270" spans="1:14" x14ac:dyDescent="0.25">
      <c r="A270" s="63"/>
      <c r="B270" s="75"/>
      <c r="C270" s="32" t="s">
        <v>42</v>
      </c>
      <c r="D270" s="32" t="s">
        <v>44</v>
      </c>
      <c r="E270" s="20" t="s">
        <v>17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</row>
    <row r="271" spans="1:14" x14ac:dyDescent="0.25">
      <c r="A271" s="64"/>
      <c r="B271" s="75"/>
      <c r="C271" s="32" t="s">
        <v>47</v>
      </c>
      <c r="D271" s="32" t="s">
        <v>44</v>
      </c>
      <c r="E271" s="20" t="s">
        <v>18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</row>
    <row r="272" spans="1:14" ht="16.5" x14ac:dyDescent="0.25">
      <c r="A272" s="1"/>
    </row>
    <row r="273" spans="5:5" x14ac:dyDescent="0.25">
      <c r="E273" s="6" t="s">
        <v>88</v>
      </c>
    </row>
  </sheetData>
  <mergeCells count="119">
    <mergeCell ref="B132:B136"/>
    <mergeCell ref="B217:B221"/>
    <mergeCell ref="B222:B226"/>
    <mergeCell ref="B262:B266"/>
    <mergeCell ref="B227:B231"/>
    <mergeCell ref="B232:B236"/>
    <mergeCell ref="B207:B211"/>
    <mergeCell ref="B182:B186"/>
    <mergeCell ref="B187:B191"/>
    <mergeCell ref="B192:B196"/>
    <mergeCell ref="B197:B201"/>
    <mergeCell ref="B237:B241"/>
    <mergeCell ref="B247:B251"/>
    <mergeCell ref="B252:B256"/>
    <mergeCell ref="B242:B246"/>
    <mergeCell ref="B142:B146"/>
    <mergeCell ref="B147:B151"/>
    <mergeCell ref="B152:B156"/>
    <mergeCell ref="B162:B166"/>
    <mergeCell ref="B137:B141"/>
    <mergeCell ref="B267:B271"/>
    <mergeCell ref="A7:N7"/>
    <mergeCell ref="A8:N8"/>
    <mergeCell ref="A9:N9"/>
    <mergeCell ref="C11:D13"/>
    <mergeCell ref="E11:E15"/>
    <mergeCell ref="N14:N15"/>
    <mergeCell ref="A11:A15"/>
    <mergeCell ref="F11:N13"/>
    <mergeCell ref="A177:A181"/>
    <mergeCell ref="B177:B181"/>
    <mergeCell ref="B172:B176"/>
    <mergeCell ref="B167:B171"/>
    <mergeCell ref="B157:B161"/>
    <mergeCell ref="B97:B101"/>
    <mergeCell ref="B102:B106"/>
    <mergeCell ref="B107:B111"/>
    <mergeCell ref="B112:B116"/>
    <mergeCell ref="B117:B121"/>
    <mergeCell ref="B122:B126"/>
    <mergeCell ref="B127:B131"/>
    <mergeCell ref="B257:B261"/>
    <mergeCell ref="B202:B206"/>
    <mergeCell ref="B212:B216"/>
    <mergeCell ref="A97:A101"/>
    <mergeCell ref="A102:A106"/>
    <mergeCell ref="B92:B96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B87:B91"/>
    <mergeCell ref="A77:A81"/>
    <mergeCell ref="A82:A86"/>
    <mergeCell ref="A87:A91"/>
    <mergeCell ref="A92:A96"/>
    <mergeCell ref="A52:A56"/>
    <mergeCell ref="A57:A61"/>
    <mergeCell ref="A62:A66"/>
    <mergeCell ref="A67:A71"/>
    <mergeCell ref="A72:A76"/>
    <mergeCell ref="M14:M15"/>
    <mergeCell ref="B17:B21"/>
    <mergeCell ref="D14:D15"/>
    <mergeCell ref="F14:F15"/>
    <mergeCell ref="G14:G15"/>
    <mergeCell ref="H14:H15"/>
    <mergeCell ref="I14:I15"/>
    <mergeCell ref="A22:A26"/>
    <mergeCell ref="B22:B26"/>
    <mergeCell ref="A17:A21"/>
    <mergeCell ref="A32:A36"/>
    <mergeCell ref="A37:A41"/>
    <mergeCell ref="A42:A46"/>
    <mergeCell ref="A47:A51"/>
    <mergeCell ref="B37:B41"/>
    <mergeCell ref="J14:J15"/>
    <mergeCell ref="K14:K15"/>
    <mergeCell ref="L14:L15"/>
    <mergeCell ref="A27:A31"/>
    <mergeCell ref="B27:B31"/>
    <mergeCell ref="B32:B36"/>
    <mergeCell ref="A147:A151"/>
    <mergeCell ref="A152:A156"/>
    <mergeCell ref="A157:A161"/>
    <mergeCell ref="A162:A166"/>
    <mergeCell ref="A172:A176"/>
    <mergeCell ref="A107:A111"/>
    <mergeCell ref="A117:A121"/>
    <mergeCell ref="A112:A116"/>
    <mergeCell ref="A122:A126"/>
    <mergeCell ref="A127:A131"/>
    <mergeCell ref="A167:A171"/>
    <mergeCell ref="A142:A146"/>
    <mergeCell ref="A132:A136"/>
    <mergeCell ref="A137:A141"/>
    <mergeCell ref="A267:A271"/>
    <mergeCell ref="A212:A216"/>
    <mergeCell ref="A217:A221"/>
    <mergeCell ref="A222:A226"/>
    <mergeCell ref="A227:A231"/>
    <mergeCell ref="A232:A236"/>
    <mergeCell ref="A182:A186"/>
    <mergeCell ref="A187:A191"/>
    <mergeCell ref="A192:A196"/>
    <mergeCell ref="A197:A201"/>
    <mergeCell ref="A202:A206"/>
    <mergeCell ref="A207:A211"/>
    <mergeCell ref="A262:A266"/>
    <mergeCell ref="A237:A241"/>
    <mergeCell ref="A242:A246"/>
    <mergeCell ref="A247:A251"/>
    <mergeCell ref="A252:A256"/>
    <mergeCell ref="A257:A261"/>
  </mergeCells>
  <pageMargins left="0.70866141732283472" right="0.11811023622047245" top="0.31496062992125984" bottom="0.31496062992125984" header="0.31496062992125984" footer="0.31496062992125984"/>
  <pageSetup paperSize="9" scale="65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2022-09-26T11:20:53Z</dcterms:modified>
</cp:coreProperties>
</file>