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232" windowWidth="15576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оперативка!$A$2:$Y$171</definedName>
  </definedNames>
  <calcPr calcId="125725"/>
</workbook>
</file>

<file path=xl/calcChain.xml><?xml version="1.0" encoding="utf-8"?>
<calcChain xmlns="http://schemas.openxmlformats.org/spreadsheetml/2006/main">
  <c r="C14" i="1"/>
  <c r="C15"/>
  <c r="C16"/>
  <c r="C18"/>
  <c r="C19"/>
  <c r="D11" l="1"/>
  <c r="R34" l="1"/>
  <c r="S32"/>
  <c r="E36" l="1"/>
  <c r="B26"/>
  <c r="F34"/>
  <c r="B9" l="1"/>
  <c r="B13"/>
  <c r="B17"/>
  <c r="B22"/>
  <c r="B24"/>
  <c r="B29"/>
  <c r="B32"/>
  <c r="B44"/>
  <c r="B55"/>
  <c r="F11" l="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E11"/>
  <c r="S36" l="1"/>
  <c r="S34"/>
  <c r="C27" l="1"/>
  <c r="F83" l="1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E83"/>
  <c r="C84" l="1"/>
  <c r="D85"/>
  <c r="C87"/>
  <c r="D87" s="1"/>
  <c r="D88"/>
  <c r="D89"/>
  <c r="C90"/>
  <c r="D90" s="1"/>
  <c r="D92"/>
  <c r="D99"/>
  <c r="B100"/>
  <c r="C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B101"/>
  <c r="C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C102"/>
  <c r="D102" s="1"/>
  <c r="C103"/>
  <c r="D103" s="1"/>
  <c r="C104"/>
  <c r="D104" s="1"/>
  <c r="C105"/>
  <c r="D105" s="1"/>
  <c r="C106"/>
  <c r="C107" s="1"/>
  <c r="B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C108"/>
  <c r="D108" s="1"/>
  <c r="C109"/>
  <c r="D109" s="1"/>
  <c r="C110"/>
  <c r="D110" s="1"/>
  <c r="C111"/>
  <c r="D111" s="1"/>
  <c r="D112"/>
  <c r="C113"/>
  <c r="D113" s="1"/>
  <c r="B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C115"/>
  <c r="D115" s="1"/>
  <c r="C116"/>
  <c r="D116" s="1"/>
  <c r="C117"/>
  <c r="D117" s="1"/>
  <c r="C118"/>
  <c r="D118" s="1"/>
  <c r="B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B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B121"/>
  <c r="F121"/>
  <c r="G121"/>
  <c r="H121"/>
  <c r="I121"/>
  <c r="J121"/>
  <c r="K121"/>
  <c r="L121"/>
  <c r="M121"/>
  <c r="O121"/>
  <c r="P121"/>
  <c r="R121"/>
  <c r="S121"/>
  <c r="T121"/>
  <c r="U121"/>
  <c r="X121"/>
  <c r="Y121"/>
  <c r="B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B123"/>
  <c r="E123"/>
  <c r="I123"/>
  <c r="Q123"/>
  <c r="R123"/>
  <c r="U123"/>
  <c r="W123"/>
  <c r="C124"/>
  <c r="C125"/>
  <c r="H126"/>
  <c r="M126"/>
  <c r="P126"/>
  <c r="R126"/>
  <c r="T126"/>
  <c r="X126"/>
  <c r="C127"/>
  <c r="D127" s="1"/>
  <c r="C128"/>
  <c r="D128" s="1"/>
  <c r="C131"/>
  <c r="C133"/>
  <c r="C134" s="1"/>
  <c r="B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B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D136"/>
  <c r="C137"/>
  <c r="B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B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C140"/>
  <c r="C141"/>
  <c r="C143"/>
  <c r="B144"/>
  <c r="E144"/>
  <c r="F144"/>
  <c r="G144"/>
  <c r="H144"/>
  <c r="I144"/>
  <c r="J144"/>
  <c r="K144"/>
  <c r="L144"/>
  <c r="M144"/>
  <c r="N144"/>
  <c r="O144"/>
  <c r="P144"/>
  <c r="R144"/>
  <c r="S144"/>
  <c r="T144"/>
  <c r="U144"/>
  <c r="V144"/>
  <c r="W144"/>
  <c r="X144"/>
  <c r="Y144"/>
  <c r="D145"/>
  <c r="C146"/>
  <c r="D146" s="1"/>
  <c r="B147"/>
  <c r="E147"/>
  <c r="F147"/>
  <c r="G147"/>
  <c r="H147"/>
  <c r="I147"/>
  <c r="J147"/>
  <c r="K147"/>
  <c r="L147"/>
  <c r="M147"/>
  <c r="O147"/>
  <c r="P147"/>
  <c r="R147"/>
  <c r="S147"/>
  <c r="T147"/>
  <c r="U147"/>
  <c r="W147"/>
  <c r="X147"/>
  <c r="Y147"/>
  <c r="B148"/>
  <c r="E148"/>
  <c r="F148"/>
  <c r="G148"/>
  <c r="H148"/>
  <c r="I148"/>
  <c r="J148"/>
  <c r="K148"/>
  <c r="L148"/>
  <c r="M148"/>
  <c r="N148"/>
  <c r="O148"/>
  <c r="P148"/>
  <c r="R148"/>
  <c r="S148"/>
  <c r="T148"/>
  <c r="U148"/>
  <c r="V148"/>
  <c r="W148"/>
  <c r="X148"/>
  <c r="Y148"/>
  <c r="C149"/>
  <c r="D149" s="1"/>
  <c r="C150"/>
  <c r="D150" s="1"/>
  <c r="B151"/>
  <c r="G151"/>
  <c r="L151"/>
  <c r="Y151"/>
  <c r="C152"/>
  <c r="D152" s="1"/>
  <c r="C153"/>
  <c r="D153" s="1"/>
  <c r="B154"/>
  <c r="H154"/>
  <c r="N154"/>
  <c r="R154"/>
  <c r="S154"/>
  <c r="W154"/>
  <c r="C155"/>
  <c r="D155" s="1"/>
  <c r="C156"/>
  <c r="B157"/>
  <c r="M157"/>
  <c r="T157"/>
  <c r="U157"/>
  <c r="C158"/>
  <c r="D158" s="1"/>
  <c r="C159"/>
  <c r="D159" s="1"/>
  <c r="B160"/>
  <c r="E160"/>
  <c r="H160"/>
  <c r="I160"/>
  <c r="J160"/>
  <c r="K160"/>
  <c r="L160"/>
  <c r="M160"/>
  <c r="P160"/>
  <c r="Q160"/>
  <c r="S160"/>
  <c r="T160"/>
  <c r="U160"/>
  <c r="V160"/>
  <c r="W160"/>
  <c r="X160"/>
  <c r="C161"/>
  <c r="C162"/>
  <c r="H163"/>
  <c r="I163"/>
  <c r="J163"/>
  <c r="K163"/>
  <c r="M163"/>
  <c r="Q163"/>
  <c r="R163"/>
  <c r="V163"/>
  <c r="X163"/>
  <c r="C164"/>
  <c r="D164" s="1"/>
  <c r="C165"/>
  <c r="B166"/>
  <c r="Q166"/>
  <c r="T166"/>
  <c r="C167"/>
  <c r="D167" s="1"/>
  <c r="C168"/>
  <c r="D168" s="1"/>
  <c r="B169"/>
  <c r="G169"/>
  <c r="L169"/>
  <c r="U169"/>
  <c r="C170"/>
  <c r="C171"/>
  <c r="B172"/>
  <c r="G172"/>
  <c r="J172"/>
  <c r="K172"/>
  <c r="L172"/>
  <c r="R172"/>
  <c r="U172"/>
  <c r="X172"/>
  <c r="C173"/>
  <c r="D173" s="1"/>
  <c r="D174"/>
  <c r="D175"/>
  <c r="C176"/>
  <c r="C177" s="1"/>
  <c r="C178"/>
  <c r="D178" s="1"/>
  <c r="C180"/>
  <c r="C181" s="1"/>
  <c r="B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C182"/>
  <c r="D182" s="1"/>
  <c r="C183"/>
  <c r="D183" s="1"/>
  <c r="C184"/>
  <c r="D184" s="1"/>
  <c r="C185"/>
  <c r="D185" s="1"/>
  <c r="C186"/>
  <c r="D186" s="1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C188"/>
  <c r="D188" s="1"/>
  <c r="C189"/>
  <c r="C192"/>
  <c r="D192" s="1"/>
  <c r="C193"/>
  <c r="D193" s="1"/>
  <c r="B194"/>
  <c r="B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C196"/>
  <c r="D196" s="1"/>
  <c r="C197"/>
  <c r="D197" s="1"/>
  <c r="B198"/>
  <c r="B199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V199"/>
  <c r="W199"/>
  <c r="X199"/>
  <c r="Y199"/>
  <c r="C200"/>
  <c r="D200" s="1"/>
  <c r="C201"/>
  <c r="D201" s="1"/>
  <c r="B202"/>
  <c r="B203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C204"/>
  <c r="C205" s="1"/>
  <c r="D205" s="1"/>
  <c r="C206"/>
  <c r="D206" s="1"/>
  <c r="B207"/>
  <c r="C208"/>
  <c r="E209"/>
  <c r="E211" s="1"/>
  <c r="F209"/>
  <c r="F211" s="1"/>
  <c r="G209"/>
  <c r="G211" s="1"/>
  <c r="H209"/>
  <c r="H211" s="1"/>
  <c r="I209"/>
  <c r="I211" s="1"/>
  <c r="J209"/>
  <c r="J211" s="1"/>
  <c r="K209"/>
  <c r="K211" s="1"/>
  <c r="L209"/>
  <c r="L211" s="1"/>
  <c r="M209"/>
  <c r="M211" s="1"/>
  <c r="N209"/>
  <c r="N211" s="1"/>
  <c r="O209"/>
  <c r="O211" s="1"/>
  <c r="P209"/>
  <c r="P211" s="1"/>
  <c r="Q209"/>
  <c r="Q211" s="1"/>
  <c r="R209"/>
  <c r="R211" s="1"/>
  <c r="S209"/>
  <c r="S211" s="1"/>
  <c r="T209"/>
  <c r="T211" s="1"/>
  <c r="U209"/>
  <c r="U211" s="1"/>
  <c r="V209"/>
  <c r="V211" s="1"/>
  <c r="W209"/>
  <c r="W211" s="1"/>
  <c r="X209"/>
  <c r="X211" s="1"/>
  <c r="Y209"/>
  <c r="Y211" s="1"/>
  <c r="C210"/>
  <c r="D210" s="1"/>
  <c r="C213"/>
  <c r="C214"/>
  <c r="C215"/>
  <c r="C216"/>
  <c r="C217"/>
  <c r="D204" l="1"/>
  <c r="C157"/>
  <c r="D157" s="1"/>
  <c r="D180"/>
  <c r="D176"/>
  <c r="D106"/>
  <c r="C194"/>
  <c r="D194" s="1"/>
  <c r="C190"/>
  <c r="D190" s="1"/>
  <c r="C119"/>
  <c r="D119" s="1"/>
  <c r="C198"/>
  <c r="D198" s="1"/>
  <c r="C139"/>
  <c r="D139" s="1"/>
  <c r="C207"/>
  <c r="D207" s="1"/>
  <c r="C166"/>
  <c r="D166" s="1"/>
  <c r="D156"/>
  <c r="C129"/>
  <c r="D129" s="1"/>
  <c r="C126"/>
  <c r="C114"/>
  <c r="B209"/>
  <c r="B211" s="1"/>
  <c r="C160"/>
  <c r="D160" s="1"/>
  <c r="C172"/>
  <c r="D172" s="1"/>
  <c r="D165"/>
  <c r="C163"/>
  <c r="C154"/>
  <c r="D154" s="1"/>
  <c r="C151"/>
  <c r="D151" s="1"/>
  <c r="C142"/>
  <c r="C144" s="1"/>
  <c r="C203"/>
  <c r="C202"/>
  <c r="D202" s="1"/>
  <c r="C199"/>
  <c r="C195"/>
  <c r="D189"/>
  <c r="C169"/>
  <c r="D169" s="1"/>
  <c r="D143"/>
  <c r="D137"/>
  <c r="C135"/>
  <c r="D133"/>
  <c r="C83"/>
  <c r="C148"/>
  <c r="D148" s="1"/>
  <c r="C147"/>
  <c r="C121"/>
  <c r="D121" s="1"/>
  <c r="C120"/>
  <c r="D120" s="1"/>
  <c r="C187"/>
  <c r="D187" s="1"/>
  <c r="C138"/>
  <c r="C123"/>
  <c r="D123" s="1"/>
  <c r="C122"/>
  <c r="D122" s="1"/>
  <c r="C60"/>
  <c r="C61"/>
  <c r="C209" l="1"/>
  <c r="D209" l="1"/>
  <c r="C211"/>
  <c r="D211" s="1"/>
  <c r="L26"/>
  <c r="M26"/>
  <c r="C59" l="1"/>
  <c r="M13" l="1"/>
  <c r="N13"/>
  <c r="O13"/>
  <c r="P13"/>
  <c r="Q13"/>
  <c r="R13"/>
  <c r="S13"/>
  <c r="T13"/>
  <c r="U13"/>
  <c r="V13"/>
  <c r="W13"/>
  <c r="X13"/>
  <c r="Y13"/>
  <c r="E13"/>
  <c r="F13"/>
  <c r="G13"/>
  <c r="H13"/>
  <c r="I13"/>
  <c r="J13"/>
  <c r="K13"/>
  <c r="L13"/>
  <c r="C50" l="1"/>
  <c r="C51"/>
  <c r="C52"/>
  <c r="C53"/>
  <c r="C54"/>
  <c r="C56"/>
  <c r="C57"/>
  <c r="C58"/>
  <c r="F32" l="1"/>
  <c r="G32"/>
  <c r="H32"/>
  <c r="I32"/>
  <c r="J32"/>
  <c r="K32"/>
  <c r="L32"/>
  <c r="M32"/>
  <c r="N32"/>
  <c r="O32"/>
  <c r="P32"/>
  <c r="Q32"/>
  <c r="R32"/>
  <c r="T32"/>
  <c r="U32"/>
  <c r="V32"/>
  <c r="W32"/>
  <c r="X32"/>
  <c r="Y32"/>
  <c r="F39" l="1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E39"/>
  <c r="C25"/>
  <c r="D25" s="1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E24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E22"/>
  <c r="C239" l="1"/>
  <c r="D79" l="1"/>
  <c r="D81"/>
  <c r="C233" l="1"/>
  <c r="E44" l="1"/>
  <c r="C231" l="1"/>
  <c r="C229"/>
  <c r="C228"/>
  <c r="C227"/>
  <c r="C226"/>
  <c r="C225"/>
  <c r="C80"/>
  <c r="D80" s="1"/>
  <c r="C78"/>
  <c r="D78" s="1"/>
  <c r="C77"/>
  <c r="D77" s="1"/>
  <c r="C76"/>
  <c r="D76" s="1"/>
  <c r="C75"/>
  <c r="D75" s="1"/>
  <c r="C74"/>
  <c r="C73"/>
  <c r="D73" s="1"/>
  <c r="C72"/>
  <c r="C71"/>
  <c r="C70"/>
  <c r="C69"/>
  <c r="C68"/>
  <c r="C67"/>
  <c r="C66"/>
  <c r="C65"/>
  <c r="C64"/>
  <c r="C63"/>
  <c r="C62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C55" s="1"/>
  <c r="C49"/>
  <c r="C48"/>
  <c r="C47"/>
  <c r="C46"/>
  <c r="C45"/>
  <c r="Y44"/>
  <c r="X44"/>
  <c r="V44"/>
  <c r="U44"/>
  <c r="T44"/>
  <c r="S44"/>
  <c r="R44"/>
  <c r="Q44"/>
  <c r="P44"/>
  <c r="O44"/>
  <c r="N44"/>
  <c r="M44"/>
  <c r="L44"/>
  <c r="K44"/>
  <c r="J44"/>
  <c r="I44"/>
  <c r="H44"/>
  <c r="G44"/>
  <c r="F44"/>
  <c r="C43"/>
  <c r="C42"/>
  <c r="C41"/>
  <c r="C40"/>
  <c r="C37"/>
  <c r="Y36"/>
  <c r="X36"/>
  <c r="W36"/>
  <c r="V36"/>
  <c r="U36"/>
  <c r="T36"/>
  <c r="R36"/>
  <c r="Q36"/>
  <c r="P36"/>
  <c r="O36"/>
  <c r="N36"/>
  <c r="M36"/>
  <c r="L36"/>
  <c r="K36"/>
  <c r="J36"/>
  <c r="I36"/>
  <c r="H36"/>
  <c r="G36"/>
  <c r="F36"/>
  <c r="C35"/>
  <c r="Y34"/>
  <c r="X34"/>
  <c r="W34"/>
  <c r="V34"/>
  <c r="U34"/>
  <c r="T34"/>
  <c r="Q34"/>
  <c r="P34"/>
  <c r="O34"/>
  <c r="N34"/>
  <c r="M34"/>
  <c r="L34"/>
  <c r="K34"/>
  <c r="J34"/>
  <c r="I34"/>
  <c r="H34"/>
  <c r="G34"/>
  <c r="E34"/>
  <c r="C33"/>
  <c r="E32"/>
  <c r="C31"/>
  <c r="C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Y26"/>
  <c r="X26"/>
  <c r="W26"/>
  <c r="V26"/>
  <c r="U26"/>
  <c r="T26"/>
  <c r="S26"/>
  <c r="R26"/>
  <c r="Q26"/>
  <c r="P26"/>
  <c r="O26"/>
  <c r="N26"/>
  <c r="K26"/>
  <c r="J26"/>
  <c r="I26"/>
  <c r="H26"/>
  <c r="G26"/>
  <c r="F26"/>
  <c r="E26"/>
  <c r="C23"/>
  <c r="D23" s="1"/>
  <c r="C21"/>
  <c r="D21" s="1"/>
  <c r="C20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C17" s="1"/>
  <c r="C12"/>
  <c r="C10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C8"/>
  <c r="D8" s="1"/>
  <c r="C7"/>
  <c r="C22" l="1"/>
  <c r="D22" s="1"/>
  <c r="C24"/>
  <c r="D24" s="1"/>
  <c r="C32"/>
  <c r="D32" s="1"/>
  <c r="D20"/>
  <c r="C13"/>
  <c r="C34"/>
  <c r="C9"/>
  <c r="C44"/>
  <c r="C26"/>
  <c r="C29"/>
  <c r="C36"/>
  <c r="C39"/>
  <c r="D60"/>
  <c r="D31"/>
  <c r="D63"/>
  <c r="D16"/>
  <c r="D10"/>
  <c r="D15"/>
  <c r="D30"/>
  <c r="D62"/>
  <c r="D66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<sst xmlns="http://schemas.openxmlformats.org/spreadsheetml/2006/main" count="250" uniqueCount="203">
  <si>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</si>
  <si>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</si>
  <si>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</si>
  <si>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</si>
  <si>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</si>
  <si>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</si>
  <si>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</si>
  <si>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</si>
  <si>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</si>
  <si>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</si>
  <si>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</si>
  <si>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</si>
  <si>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</si>
  <si>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</si>
  <si>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</si>
  <si>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</si>
  <si>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</si>
  <si>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</si>
  <si>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</si>
  <si>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</si>
  <si>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</si>
  <si>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</si>
  <si>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</si>
  <si>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</si>
  <si>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</si>
  <si>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</si>
  <si>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</si>
  <si>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</si>
  <si>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</si>
  <si>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</si>
  <si>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</si>
  <si>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</si>
  <si>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</si>
  <si>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</si>
  <si>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</si>
  <si>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</si>
  <si>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</si>
  <si>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</si>
  <si>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</si>
  <si>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</si>
  <si>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</si>
  <si>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</si>
  <si>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</si>
  <si>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</si>
  <si>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</si>
  <si>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</si>
  <si>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</si>
  <si>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</si>
  <si>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</si>
  <si>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</si>
  <si>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</si>
  <si>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</si>
  <si>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</si>
  <si>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</si>
  <si>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</si>
  <si>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</si>
  <si>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</si>
  <si>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</si>
  <si>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</si>
  <si>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</si>
  <si>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</si>
  <si>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</si>
  <si>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</si>
  <si>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</si>
  <si>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</si>
  <si>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</si>
  <si>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</si>
  <si>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</si>
  <si>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</si>
  <si>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</si>
  <si>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</si>
  <si>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</si>
  <si>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</si>
  <si>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</si>
  <si>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</si>
  <si>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</si>
  <si>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</si>
  <si>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</si>
  <si>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</si>
  <si>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</si>
  <si>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</si>
  <si>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</si>
  <si>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</si>
  <si>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</si>
  <si>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</si>
  <si>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</si>
  <si>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</si>
  <si>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</si>
  <si>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</si>
  <si>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</si>
  <si>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</si>
  <si>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</si>
  <si>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</si>
  <si>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</si>
  <si>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</si>
  <si>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</si>
  <si>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</si>
  <si>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</si>
  <si>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</si>
  <si>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</si>
  <si>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</si>
  <si>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</si>
  <si>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</si>
  <si>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</si>
  <si>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</si>
  <si>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</si>
  <si>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</si>
  <si>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</si>
  <si>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</si>
  <si>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</si>
  <si>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</si>
  <si>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</si>
  <si>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</si>
  <si>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</si>
  <si>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</si>
  <si>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</si>
  <si>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</si>
  <si>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</si>
  <si>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</si>
  <si>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</si>
  <si>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</si>
  <si>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</si>
  <si>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</si>
  <si>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</si>
  <si>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</si>
  <si>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</si>
  <si>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</si>
  <si>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</si>
  <si>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</si>
  <si>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</si>
  <si>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</si>
  <si>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</si>
  <si>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</si>
  <si>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</si>
  <si>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</si>
  <si>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</si>
  <si>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</si>
  <si>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</si>
  <si>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</si>
  <si>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</si>
  <si>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</si>
  <si>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</si>
  <si>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</si>
  <si>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</si>
  <si>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</si>
  <si>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</si>
  <si>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</si>
  <si>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</si>
  <si>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</si>
  <si>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</si>
  <si>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</si>
  <si>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</si>
  <si>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</si>
  <si>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</si>
  <si>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</si>
  <si>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</si>
  <si>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</si>
  <si>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</si>
  <si>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</si>
  <si>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</si>
  <si>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</si>
  <si>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</si>
  <si>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</si>
  <si>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</si>
  <si>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</si>
  <si>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</si>
  <si>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</si>
  <si>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</si>
  <si>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</si>
  <si>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</si>
  <si>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</si>
  <si>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</si>
  <si>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</si>
  <si>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</si>
  <si>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</si>
  <si>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</si>
  <si>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</si>
  <si>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</si>
  <si>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</si>
  <si>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</si>
  <si>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</si>
  <si>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</si>
  <si>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</si>
  <si>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</si>
  <si>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</si>
  <si>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</si>
  <si>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</si>
  <si>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</si>
  <si>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</si>
  <si>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</si>
  <si>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</si>
  <si>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</si>
  <si>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</si>
  <si>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</si>
  <si>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</si>
  <si>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</si>
  <si>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</si>
  <si>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</si>
  <si>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</si>
  <si>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</si>
  <si>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</si>
  <si>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</si>
  <si>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Информация о сельскохозяйственных работах по состоянию на 26 мая 2022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</si>
</sst>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3" fontId="16" fillId="0" borderId="2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0" fontId="15" fillId="0" borderId="3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39"/>
  <sheetViews>
    <sheetView tabSelected="1" view="pageBreakPreview" topLeftCell="A2" zoomScale="60" zoomScaleNormal="70" zoomScalePageLayoutView="82" workbookViewId="0">
      <pane xSplit="3" ySplit="5" topLeftCell="O7" activePane="bottomRight" state="frozen"/>
      <selection activeCell="A2" sqref="A2"/>
      <selection pane="topRight" activeCell="F2" sqref="F2"/>
      <selection pane="bottomLeft" activeCell="A7" sqref="A7"/>
      <selection pane="bottomRight" activeCell="A3" sqref="A3"/>
    </sheetView>
  </sheetViews>
  <sheetFormatPr defaultColWidth="9.109375" defaultRowHeight="16.8" outlineLevelRow="1"/>
  <cols>
    <col min="1" max="1" width="99.88671875" style="79" customWidth="1"/>
    <col min="2" max="2" width="14.44140625" style="2" hidden="1" customWidth="1"/>
    <col min="3" max="3" width="13.33203125" style="2" hidden="1" customWidth="1"/>
    <col min="4" max="4" width="15" style="2" hidden="1" customWidth="1"/>
    <col min="5" max="8" width="13.6640625" style="1" hidden="1" customWidth="1"/>
    <col min="9" max="9" width="14" style="1" hidden="1" customWidth="1"/>
    <col min="10" max="14" width="13.6640625" style="1" hidden="1" customWidth="1"/>
    <col min="15" max="15" width="13.6640625" style="1" customWidth="1"/>
    <col min="16" max="16" width="13.6640625" style="1" hidden="1" customWidth="1"/>
    <col min="17" max="17" width="13.5546875" style="1" hidden="1" customWidth="1"/>
    <col min="18" max="24" width="13.6640625" style="1" hidden="1" customWidth="1"/>
    <col min="25" max="25" width="2.33203125" style="1" hidden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>
      <c r="A1" s="1"/>
      <c r="Y1" s="3"/>
    </row>
    <row r="2" spans="1:26" s="4" customFormat="1" ht="90" customHeight="1">
      <c r="A2" s="114" t="s">
        <v>202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6" s="4" customFormat="1" ht="0.6" customHeight="1" thickBot="1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>
      <c r="A4" s="115" t="s">
        <v>3</v>
      </c>
      <c r="B4" s="118" t="s">
        <v>198</v>
      </c>
      <c r="C4" s="121" t="s">
        <v>199</v>
      </c>
      <c r="D4" s="121" t="s">
        <v>200</v>
      </c>
      <c r="E4" s="124" t="s">
        <v>4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6"/>
    </row>
    <row r="5" spans="1:26" s="2" customFormat="1" ht="87" customHeight="1">
      <c r="A5" s="116"/>
      <c r="B5" s="119"/>
      <c r="C5" s="122"/>
      <c r="D5" s="122"/>
      <c r="E5" s="127" t="s">
        <v>5</v>
      </c>
      <c r="F5" s="127" t="s">
        <v>6</v>
      </c>
      <c r="G5" s="129" t="s">
        <v>7</v>
      </c>
      <c r="H5" s="129" t="s">
        <v>8</v>
      </c>
      <c r="I5" s="129" t="s">
        <v>9</v>
      </c>
      <c r="J5" s="129" t="s">
        <v>10</v>
      </c>
      <c r="K5" s="129" t="s">
        <v>11</v>
      </c>
      <c r="L5" s="129" t="s">
        <v>12</v>
      </c>
      <c r="M5" s="129" t="s">
        <v>13</v>
      </c>
      <c r="N5" s="129" t="s">
        <v>14</v>
      </c>
      <c r="O5" s="129" t="s">
        <v>15</v>
      </c>
      <c r="P5" s="129" t="s">
        <v>16</v>
      </c>
      <c r="Q5" s="129" t="s">
        <v>17</v>
      </c>
      <c r="R5" s="129" t="s">
        <v>18</v>
      </c>
      <c r="S5" s="129" t="s">
        <v>19</v>
      </c>
      <c r="T5" s="129" t="s">
        <v>20</v>
      </c>
      <c r="U5" s="129" t="s">
        <v>21</v>
      </c>
      <c r="V5" s="129" t="s">
        <v>22</v>
      </c>
      <c r="W5" s="129" t="s">
        <v>23</v>
      </c>
      <c r="X5" s="129" t="s">
        <v>24</v>
      </c>
      <c r="Y5" s="127" t="s">
        <v>25</v>
      </c>
    </row>
    <row r="6" spans="1:26" s="2" customFormat="1" ht="70.2" customHeight="1" thickBot="1">
      <c r="A6" s="117"/>
      <c r="B6" s="120"/>
      <c r="C6" s="123"/>
      <c r="D6" s="123"/>
      <c r="E6" s="128"/>
      <c r="F6" s="128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28"/>
    </row>
    <row r="7" spans="1:26" s="2" customFormat="1" ht="30" hidden="1" customHeight="1">
      <c r="A7" s="7" t="s">
        <v>26</v>
      </c>
      <c r="B7" s="8">
        <v>48111</v>
      </c>
      <c r="C7" s="8">
        <f>SUM(E7:Y7)</f>
        <v>48111</v>
      </c>
      <c r="D7" s="8"/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>
      <c r="A8" s="11" t="s">
        <v>27</v>
      </c>
      <c r="B8" s="8">
        <v>50020</v>
      </c>
      <c r="C8" s="8">
        <f>SUM(E8:Y8)</f>
        <v>48979</v>
      </c>
      <c r="D8" s="15">
        <f t="shared" ref="D8:D32" si="0">C8/B8</f>
        <v>0.97918832467013195</v>
      </c>
      <c r="E8" s="10">
        <v>1991</v>
      </c>
      <c r="F8" s="10">
        <v>1426</v>
      </c>
      <c r="G8" s="10">
        <v>3522</v>
      </c>
      <c r="H8" s="10">
        <v>3013</v>
      </c>
      <c r="I8" s="10">
        <v>1398</v>
      </c>
      <c r="J8" s="10">
        <v>3138</v>
      </c>
      <c r="K8" s="10">
        <v>2061</v>
      </c>
      <c r="L8" s="10">
        <v>2730</v>
      </c>
      <c r="M8" s="10">
        <v>2753</v>
      </c>
      <c r="N8" s="10">
        <v>787</v>
      </c>
      <c r="O8" s="10">
        <v>1403</v>
      </c>
      <c r="P8" s="10">
        <v>1997</v>
      </c>
      <c r="Q8" s="10">
        <v>2963</v>
      </c>
      <c r="R8" s="10">
        <v>3011</v>
      </c>
      <c r="S8" s="10">
        <v>3794</v>
      </c>
      <c r="T8" s="10">
        <v>2317</v>
      </c>
      <c r="U8" s="10">
        <v>1909</v>
      </c>
      <c r="V8" s="10">
        <v>712</v>
      </c>
      <c r="W8" s="10">
        <v>1872</v>
      </c>
      <c r="X8" s="10">
        <v>4024</v>
      </c>
      <c r="Y8" s="10">
        <v>2158</v>
      </c>
    </row>
    <row r="9" spans="1:26" s="12" customFormat="1" ht="30" hidden="1" customHeight="1">
      <c r="A9" s="13" t="s">
        <v>28</v>
      </c>
      <c r="B9" s="14">
        <f t="shared" ref="B9:Y9" si="1">B8/B7</f>
        <v>1.0396790754713059</v>
      </c>
      <c r="C9" s="14">
        <f t="shared" si="1"/>
        <v>1.0180416121053397</v>
      </c>
      <c r="D9" s="15"/>
      <c r="E9" s="75">
        <f t="shared" si="1"/>
        <v>0.96276595744680848</v>
      </c>
      <c r="F9" s="75">
        <f t="shared" si="1"/>
        <v>1</v>
      </c>
      <c r="G9" s="75">
        <f t="shared" si="1"/>
        <v>1.0637269707037149</v>
      </c>
      <c r="H9" s="75">
        <f t="shared" si="1"/>
        <v>1</v>
      </c>
      <c r="I9" s="75">
        <f t="shared" si="1"/>
        <v>1.0123099203475743</v>
      </c>
      <c r="J9" s="75">
        <f t="shared" si="1"/>
        <v>0.97001545595054095</v>
      </c>
      <c r="K9" s="75">
        <f t="shared" si="1"/>
        <v>0.93047404063205419</v>
      </c>
      <c r="L9" s="75">
        <f t="shared" si="1"/>
        <v>0.97744360902255634</v>
      </c>
      <c r="M9" s="75">
        <f t="shared" si="1"/>
        <v>1.2069267864971505</v>
      </c>
      <c r="N9" s="75">
        <f t="shared" si="1"/>
        <v>1.1372832369942196</v>
      </c>
      <c r="O9" s="75">
        <f t="shared" si="1"/>
        <v>0.88853704876504114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1.1859956236323852</v>
      </c>
      <c r="T9" s="75">
        <f t="shared" si="1"/>
        <v>0.99271636675235642</v>
      </c>
      <c r="U9" s="75">
        <f t="shared" si="1"/>
        <v>0.92400774443368827</v>
      </c>
      <c r="V9" s="75">
        <f t="shared" si="1"/>
        <v>1.0394160583941605</v>
      </c>
      <c r="W9" s="75">
        <f t="shared" si="1"/>
        <v>0.99310344827586206</v>
      </c>
      <c r="X9" s="75">
        <f t="shared" si="1"/>
        <v>1.0062515628907227</v>
      </c>
      <c r="Y9" s="75">
        <f t="shared" si="1"/>
        <v>1.0060606060606061</v>
      </c>
    </row>
    <row r="10" spans="1:26" s="12" customFormat="1" ht="30" hidden="1" customHeight="1">
      <c r="A10" s="11" t="s">
        <v>29</v>
      </c>
      <c r="B10" s="8">
        <v>47228</v>
      </c>
      <c r="C10" s="8">
        <f>SUM(E10:Y10)</f>
        <v>45927</v>
      </c>
      <c r="D10" s="15">
        <f t="shared" si="0"/>
        <v>0.97245278224781906</v>
      </c>
      <c r="E10" s="10">
        <v>1801</v>
      </c>
      <c r="F10" s="10">
        <v>1306</v>
      </c>
      <c r="G10" s="10">
        <v>3522</v>
      </c>
      <c r="H10" s="10">
        <v>2944</v>
      </c>
      <c r="I10" s="10">
        <v>1278</v>
      </c>
      <c r="J10" s="10">
        <v>3022</v>
      </c>
      <c r="K10" s="10">
        <v>2036</v>
      </c>
      <c r="L10" s="10">
        <v>2632</v>
      </c>
      <c r="M10" s="10">
        <v>2607</v>
      </c>
      <c r="N10" s="10">
        <v>787</v>
      </c>
      <c r="O10" s="10">
        <v>1162</v>
      </c>
      <c r="P10" s="10">
        <v>1997</v>
      </c>
      <c r="Q10" s="10">
        <v>2750</v>
      </c>
      <c r="R10" s="10">
        <v>2685</v>
      </c>
      <c r="S10" s="10">
        <v>3694</v>
      </c>
      <c r="T10" s="10">
        <v>1901</v>
      </c>
      <c r="U10" s="10">
        <v>1707</v>
      </c>
      <c r="V10" s="10">
        <v>660</v>
      </c>
      <c r="W10" s="10">
        <v>1639</v>
      </c>
      <c r="X10" s="10">
        <v>3914</v>
      </c>
      <c r="Y10" s="10">
        <v>1883</v>
      </c>
    </row>
    <row r="11" spans="1:26" s="12" customFormat="1" ht="30" hidden="1" customHeight="1">
      <c r="A11" s="11" t="s">
        <v>30</v>
      </c>
      <c r="B11" s="14">
        <v>0.95</v>
      </c>
      <c r="C11" s="14">
        <v>0.94</v>
      </c>
      <c r="D11" s="15">
        <f t="shared" si="0"/>
        <v>0.98947368421052628</v>
      </c>
      <c r="E11" s="75">
        <f>E10/E8</f>
        <v>0.90457056755399301</v>
      </c>
      <c r="F11" s="75">
        <f t="shared" ref="F11:Y11" si="2">F10/F8</f>
        <v>0.91584852734922861</v>
      </c>
      <c r="G11" s="75">
        <f t="shared" si="2"/>
        <v>1</v>
      </c>
      <c r="H11" s="75">
        <f t="shared" si="2"/>
        <v>0.97709923664122134</v>
      </c>
      <c r="I11" s="75">
        <f t="shared" si="2"/>
        <v>0.91416309012875541</v>
      </c>
      <c r="J11" s="75">
        <f t="shared" si="2"/>
        <v>0.96303377947737412</v>
      </c>
      <c r="K11" s="75">
        <f t="shared" si="2"/>
        <v>0.98786996603590493</v>
      </c>
      <c r="L11" s="75">
        <f t="shared" si="2"/>
        <v>0.96410256410256412</v>
      </c>
      <c r="M11" s="75">
        <f t="shared" si="2"/>
        <v>0.94696694515074464</v>
      </c>
      <c r="N11" s="75">
        <f t="shared" si="2"/>
        <v>1</v>
      </c>
      <c r="O11" s="75">
        <f t="shared" si="2"/>
        <v>0.82822523164647188</v>
      </c>
      <c r="P11" s="75">
        <f t="shared" si="2"/>
        <v>1</v>
      </c>
      <c r="Q11" s="75">
        <f t="shared" si="2"/>
        <v>0.92811339858251773</v>
      </c>
      <c r="R11" s="75">
        <f t="shared" si="2"/>
        <v>0.8917303221521089</v>
      </c>
      <c r="S11" s="75">
        <f t="shared" si="2"/>
        <v>0.97364259356879279</v>
      </c>
      <c r="T11" s="75">
        <f t="shared" si="2"/>
        <v>0.82045748813120412</v>
      </c>
      <c r="U11" s="75">
        <f t="shared" si="2"/>
        <v>0.89418543740178102</v>
      </c>
      <c r="V11" s="75">
        <f t="shared" si="2"/>
        <v>0.9269662921348315</v>
      </c>
      <c r="W11" s="75">
        <f t="shared" si="2"/>
        <v>0.87553418803418803</v>
      </c>
      <c r="X11" s="75">
        <f t="shared" si="2"/>
        <v>0.97266401590457252</v>
      </c>
      <c r="Y11" s="75">
        <f t="shared" si="2"/>
        <v>0.87256719184430032</v>
      </c>
    </row>
    <row r="12" spans="1:26" s="12" customFormat="1" ht="30" hidden="1" customHeight="1">
      <c r="A12" s="13" t="s">
        <v>31</v>
      </c>
      <c r="B12" s="8">
        <v>10541</v>
      </c>
      <c r="C12" s="8">
        <f>SUM(E12:Y12)</f>
        <v>4258</v>
      </c>
      <c r="D12" s="15"/>
      <c r="E12" s="80">
        <v>400</v>
      </c>
      <c r="F12" s="80"/>
      <c r="G12" s="80">
        <v>605</v>
      </c>
      <c r="H12" s="80">
        <v>75</v>
      </c>
      <c r="I12" s="80"/>
      <c r="J12" s="80">
        <v>350</v>
      </c>
      <c r="K12" s="80"/>
      <c r="L12" s="80">
        <v>100</v>
      </c>
      <c r="M12" s="80"/>
      <c r="N12" s="80"/>
      <c r="O12" s="80">
        <v>850</v>
      </c>
      <c r="P12" s="80"/>
      <c r="Q12" s="80">
        <v>629</v>
      </c>
      <c r="R12" s="80"/>
      <c r="S12" s="80">
        <v>709</v>
      </c>
      <c r="T12" s="80">
        <v>490</v>
      </c>
      <c r="U12" s="80"/>
      <c r="V12" s="80"/>
      <c r="W12" s="80"/>
      <c r="X12" s="80">
        <v>50</v>
      </c>
      <c r="Y12" s="80"/>
    </row>
    <row r="13" spans="1:26" s="12" customFormat="1" ht="30" hidden="1" customHeight="1">
      <c r="A13" s="13" t="s">
        <v>32</v>
      </c>
      <c r="B13" s="15">
        <f>B12/B8</f>
        <v>0.21073570571771291</v>
      </c>
      <c r="C13" s="15">
        <f>C12/C8</f>
        <v>8.6935217133873699E-2</v>
      </c>
      <c r="D13" s="15"/>
      <c r="E13" s="16">
        <f t="shared" ref="E13:L13" si="3">E12/E8</f>
        <v>0.20090406830738322</v>
      </c>
      <c r="F13" s="16">
        <f t="shared" si="3"/>
        <v>0</v>
      </c>
      <c r="G13" s="16">
        <f t="shared" si="3"/>
        <v>0.17177739920499716</v>
      </c>
      <c r="H13" s="16">
        <f t="shared" si="3"/>
        <v>2.4892134085628941E-2</v>
      </c>
      <c r="I13" s="16">
        <f t="shared" si="3"/>
        <v>0</v>
      </c>
      <c r="J13" s="16">
        <f t="shared" si="3"/>
        <v>0.11153601019757807</v>
      </c>
      <c r="K13" s="16">
        <f t="shared" si="3"/>
        <v>0</v>
      </c>
      <c r="L13" s="16">
        <f t="shared" si="3"/>
        <v>3.6630036630036632E-2</v>
      </c>
      <c r="M13" s="16">
        <f t="shared" ref="M13" si="4">M12/M8</f>
        <v>0</v>
      </c>
      <c r="N13" s="16">
        <f t="shared" ref="N13" si="5">N12/N8</f>
        <v>0</v>
      </c>
      <c r="O13" s="16">
        <f t="shared" ref="O13" si="6">O12/O8</f>
        <v>0.60584461867426942</v>
      </c>
      <c r="P13" s="16">
        <f t="shared" ref="P13" si="7">P12/P8</f>
        <v>0</v>
      </c>
      <c r="Q13" s="16">
        <f t="shared" ref="Q13" si="8">Q12/Q8</f>
        <v>0.2122848464394195</v>
      </c>
      <c r="R13" s="16">
        <f t="shared" ref="R13" si="9">R12/R8</f>
        <v>0</v>
      </c>
      <c r="S13" s="16">
        <f t="shared" ref="S13" si="10">S12/S8</f>
        <v>0.18687401159725883</v>
      </c>
      <c r="T13" s="16">
        <f t="shared" ref="T13" si="11">T12/T8</f>
        <v>0.21148036253776434</v>
      </c>
      <c r="U13" s="16">
        <f t="shared" ref="U13" si="12">U12/U8</f>
        <v>0</v>
      </c>
      <c r="V13" s="16">
        <f t="shared" ref="V13" si="13">V12/V8</f>
        <v>0</v>
      </c>
      <c r="W13" s="16">
        <f t="shared" ref="W13" si="14">W12/W8</f>
        <v>0</v>
      </c>
      <c r="X13" s="16">
        <f t="shared" ref="X13" si="15">X12/X8</f>
        <v>1.2425447316103381E-2</v>
      </c>
      <c r="Y13" s="16">
        <f t="shared" ref="Y13" si="16">Y12/Y8</f>
        <v>0</v>
      </c>
    </row>
    <row r="14" spans="1:26" s="12" customFormat="1" ht="30" hidden="1" customHeight="1">
      <c r="A14" s="18" t="s">
        <v>33</v>
      </c>
      <c r="B14" s="8">
        <v>3475</v>
      </c>
      <c r="C14" s="23">
        <f t="shared" ref="C14:C19" si="17">SUM(E14:Y14)</f>
        <v>1805</v>
      </c>
      <c r="D14" s="15"/>
      <c r="E14" s="10"/>
      <c r="F14" s="10"/>
      <c r="G14" s="10">
        <v>890</v>
      </c>
      <c r="H14" s="10"/>
      <c r="I14" s="10"/>
      <c r="J14" s="10">
        <v>120</v>
      </c>
      <c r="K14" s="10"/>
      <c r="L14" s="10"/>
      <c r="M14" s="10">
        <v>400</v>
      </c>
      <c r="N14" s="10"/>
      <c r="O14" s="10">
        <v>105</v>
      </c>
      <c r="P14" s="10"/>
      <c r="Q14" s="10"/>
      <c r="R14" s="10"/>
      <c r="S14" s="10">
        <v>90</v>
      </c>
      <c r="T14" s="10"/>
      <c r="U14" s="10"/>
      <c r="V14" s="10"/>
      <c r="W14" s="10"/>
      <c r="X14" s="10">
        <v>200</v>
      </c>
      <c r="Y14" s="10"/>
    </row>
    <row r="15" spans="1:26" s="12" customFormat="1" ht="30" hidden="1" customHeight="1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>
      <c r="A20" s="22" t="s">
        <v>39</v>
      </c>
      <c r="B20" s="23">
        <v>100529</v>
      </c>
      <c r="C20" s="23">
        <f>SUM(E20:Y20)</f>
        <v>88572</v>
      </c>
      <c r="D20" s="15">
        <f t="shared" si="0"/>
        <v>0.88105919684867051</v>
      </c>
      <c r="E20" s="106">
        <v>7450</v>
      </c>
      <c r="F20" s="106">
        <v>3312</v>
      </c>
      <c r="G20" s="106">
        <v>3845</v>
      </c>
      <c r="H20" s="106">
        <v>6849</v>
      </c>
      <c r="I20" s="106">
        <v>2567</v>
      </c>
      <c r="J20" s="106">
        <v>5990</v>
      </c>
      <c r="K20" s="106">
        <v>2476</v>
      </c>
      <c r="L20" s="106">
        <v>3533</v>
      </c>
      <c r="M20" s="106">
        <v>4578</v>
      </c>
      <c r="N20" s="106">
        <v>1773</v>
      </c>
      <c r="O20" s="106">
        <v>3117</v>
      </c>
      <c r="P20" s="106">
        <v>6485</v>
      </c>
      <c r="Q20" s="106">
        <v>6080</v>
      </c>
      <c r="R20" s="106">
        <v>3178</v>
      </c>
      <c r="S20" s="106">
        <v>7307</v>
      </c>
      <c r="T20" s="106">
        <v>4019</v>
      </c>
      <c r="U20" s="106">
        <v>1720</v>
      </c>
      <c r="V20" s="106">
        <v>2225</v>
      </c>
      <c r="W20" s="106">
        <v>6102</v>
      </c>
      <c r="X20" s="106">
        <v>3776</v>
      </c>
      <c r="Y20" s="106">
        <v>2190</v>
      </c>
    </row>
    <row r="21" spans="1:26" s="12" customFormat="1" ht="30" hidden="1" customHeight="1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30">
        <f t="shared" ref="I22" si="23">I21/I20</f>
        <v>0</v>
      </c>
      <c r="J22" s="30">
        <f t="shared" ref="J22" si="24">J21/J20</f>
        <v>0</v>
      </c>
      <c r="K22" s="30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0</v>
      </c>
      <c r="P22" s="30">
        <f t="shared" ref="P22" si="30">P21/P20</f>
        <v>0</v>
      </c>
      <c r="Q22" s="30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10" customFormat="1" ht="30" hidden="1" customHeight="1">
      <c r="A25" s="107" t="s">
        <v>44</v>
      </c>
      <c r="B25" s="108">
        <v>40536</v>
      </c>
      <c r="C25" s="108">
        <f>SUM(E25:Y25)</f>
        <v>5223</v>
      </c>
      <c r="D25" s="15">
        <f t="shared" si="0"/>
        <v>0.12884843102427471</v>
      </c>
      <c r="E25" s="109">
        <v>1200</v>
      </c>
      <c r="F25" s="109"/>
      <c r="G25" s="109">
        <v>50</v>
      </c>
      <c r="H25" s="109">
        <v>592</v>
      </c>
      <c r="I25" s="109"/>
      <c r="J25" s="109"/>
      <c r="K25" s="109"/>
      <c r="L25" s="109"/>
      <c r="M25" s="109"/>
      <c r="N25" s="109"/>
      <c r="O25" s="109">
        <v>2709</v>
      </c>
      <c r="P25" s="109">
        <v>60</v>
      </c>
      <c r="Q25" s="109">
        <v>62</v>
      </c>
      <c r="R25" s="109"/>
      <c r="S25" s="109">
        <v>290</v>
      </c>
      <c r="T25" s="109">
        <v>110</v>
      </c>
      <c r="U25" s="109"/>
      <c r="V25" s="109"/>
      <c r="W25" s="109"/>
      <c r="X25" s="109">
        <v>150</v>
      </c>
      <c r="Y25" s="109"/>
    </row>
    <row r="26" spans="1:26" s="12" customFormat="1" ht="30" hidden="1" customHeight="1">
      <c r="A26" s="18" t="s">
        <v>45</v>
      </c>
      <c r="B26" s="28">
        <f t="shared" ref="B26:Y26" si="41">B25/B20</f>
        <v>0.40322692954271899</v>
      </c>
      <c r="C26" s="28">
        <f t="shared" si="41"/>
        <v>5.896897439371359E-2</v>
      </c>
      <c r="D26" s="15"/>
      <c r="E26" s="29">
        <f t="shared" si="41"/>
        <v>0.16107382550335569</v>
      </c>
      <c r="F26" s="29">
        <f t="shared" si="41"/>
        <v>0</v>
      </c>
      <c r="G26" s="29">
        <f t="shared" si="41"/>
        <v>1.3003901170351105E-2</v>
      </c>
      <c r="H26" s="29">
        <f t="shared" si="41"/>
        <v>8.6435976054898528E-2</v>
      </c>
      <c r="I26" s="29">
        <f t="shared" si="41"/>
        <v>0</v>
      </c>
      <c r="J26" s="29">
        <f t="shared" si="41"/>
        <v>0</v>
      </c>
      <c r="K26" s="29">
        <f t="shared" si="41"/>
        <v>0</v>
      </c>
      <c r="L26" s="29">
        <f t="shared" si="41"/>
        <v>0</v>
      </c>
      <c r="M26" s="29">
        <f t="shared" si="41"/>
        <v>0</v>
      </c>
      <c r="N26" s="29">
        <f t="shared" si="41"/>
        <v>0</v>
      </c>
      <c r="O26" s="29">
        <f t="shared" si="41"/>
        <v>0.86910490856592881</v>
      </c>
      <c r="P26" s="29">
        <f t="shared" si="41"/>
        <v>9.2521202775636083E-3</v>
      </c>
      <c r="Q26" s="29">
        <f t="shared" si="41"/>
        <v>1.0197368421052632E-2</v>
      </c>
      <c r="R26" s="29">
        <f t="shared" si="41"/>
        <v>0</v>
      </c>
      <c r="S26" s="29">
        <f t="shared" si="41"/>
        <v>3.9687970439304776E-2</v>
      </c>
      <c r="T26" s="29">
        <f t="shared" si="41"/>
        <v>2.7369992535456581E-2</v>
      </c>
      <c r="U26" s="29">
        <f t="shared" si="41"/>
        <v>0</v>
      </c>
      <c r="V26" s="29">
        <f t="shared" si="41"/>
        <v>0</v>
      </c>
      <c r="W26" s="29">
        <f t="shared" si="41"/>
        <v>0</v>
      </c>
      <c r="X26" s="29">
        <f t="shared" si="41"/>
        <v>3.9724576271186439E-2</v>
      </c>
      <c r="Y26" s="29">
        <f t="shared" si="41"/>
        <v>0</v>
      </c>
    </row>
    <row r="27" spans="1:26" s="104" customFormat="1" ht="30" hidden="1" customHeight="1">
      <c r="A27" s="101" t="s">
        <v>196</v>
      </c>
      <c r="B27" s="102">
        <v>10</v>
      </c>
      <c r="C27" s="23">
        <f>SUM(E27:Y27)</f>
        <v>6</v>
      </c>
      <c r="D27" s="103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>
      <c r="A28" s="25" t="s">
        <v>46</v>
      </c>
      <c r="B28" s="23">
        <v>31856</v>
      </c>
      <c r="C28" s="23"/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2037</v>
      </c>
      <c r="P28" s="26"/>
      <c r="Q28" s="26">
        <v>20</v>
      </c>
      <c r="R28" s="26"/>
      <c r="S28" s="26"/>
      <c r="T28" s="26"/>
      <c r="U28" s="26"/>
      <c r="V28" s="26"/>
      <c r="W28" s="26"/>
      <c r="X28" s="26"/>
      <c r="Y28" s="26"/>
    </row>
    <row r="29" spans="1:26" s="12" customFormat="1" ht="30" hidden="1" customHeight="1">
      <c r="A29" s="18" t="s">
        <v>45</v>
      </c>
      <c r="B29" s="9">
        <f t="shared" ref="B29:Y29" si="42">B28/B20</f>
        <v>0.31688368530473793</v>
      </c>
      <c r="C29" s="9">
        <f t="shared" si="42"/>
        <v>0</v>
      </c>
      <c r="D29" s="15"/>
      <c r="E29" s="30">
        <f t="shared" si="42"/>
        <v>0</v>
      </c>
      <c r="F29" s="30">
        <f t="shared" si="42"/>
        <v>0</v>
      </c>
      <c r="G29" s="30">
        <f t="shared" si="42"/>
        <v>0</v>
      </c>
      <c r="H29" s="30">
        <f t="shared" si="42"/>
        <v>0</v>
      </c>
      <c r="I29" s="30">
        <f t="shared" si="42"/>
        <v>0</v>
      </c>
      <c r="J29" s="30">
        <f t="shared" si="42"/>
        <v>0</v>
      </c>
      <c r="K29" s="30">
        <f t="shared" si="42"/>
        <v>0</v>
      </c>
      <c r="L29" s="30">
        <f t="shared" si="42"/>
        <v>0</v>
      </c>
      <c r="M29" s="30">
        <f t="shared" si="42"/>
        <v>0</v>
      </c>
      <c r="N29" s="30">
        <f t="shared" si="42"/>
        <v>0</v>
      </c>
      <c r="O29" s="30">
        <f t="shared" si="42"/>
        <v>0.65351299326275269</v>
      </c>
      <c r="P29" s="30">
        <f t="shared" si="42"/>
        <v>0</v>
      </c>
      <c r="Q29" s="30">
        <f t="shared" si="42"/>
        <v>3.2894736842105261E-3</v>
      </c>
      <c r="R29" s="30">
        <f t="shared" si="42"/>
        <v>0</v>
      </c>
      <c r="S29" s="30">
        <f t="shared" si="42"/>
        <v>0</v>
      </c>
      <c r="T29" s="30">
        <f t="shared" si="42"/>
        <v>0</v>
      </c>
      <c r="U29" s="30">
        <f t="shared" si="42"/>
        <v>0</v>
      </c>
      <c r="V29" s="30">
        <f t="shared" si="42"/>
        <v>0</v>
      </c>
      <c r="W29" s="30">
        <f t="shared" si="42"/>
        <v>0</v>
      </c>
      <c r="X29" s="30">
        <f t="shared" si="42"/>
        <v>0</v>
      </c>
      <c r="Y29" s="30">
        <f t="shared" si="42"/>
        <v>0</v>
      </c>
    </row>
    <row r="30" spans="1:26" s="12" customFormat="1" ht="30" hidden="1" customHeight="1">
      <c r="A30" s="11" t="s">
        <v>201</v>
      </c>
      <c r="B30" s="23">
        <v>102447</v>
      </c>
      <c r="C30" s="23">
        <f>SUM(E30:Y30)</f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>
      <c r="A32" s="18" t="s">
        <v>41</v>
      </c>
      <c r="B32" s="30">
        <f t="shared" ref="B32:C32" si="43">B31/B30</f>
        <v>0</v>
      </c>
      <c r="C32" s="30">
        <f t="shared" si="43"/>
        <v>0</v>
      </c>
      <c r="D32" s="15" t="e">
        <f t="shared" si="0"/>
        <v>#DIV/0!</v>
      </c>
      <c r="E32" s="30">
        <f>E31/E30</f>
        <v>0</v>
      </c>
      <c r="F32" s="30">
        <f t="shared" ref="F32:Y32" si="44">F31/F30</f>
        <v>0</v>
      </c>
      <c r="G32" s="30">
        <f t="shared" si="44"/>
        <v>0</v>
      </c>
      <c r="H32" s="30">
        <f t="shared" si="44"/>
        <v>0</v>
      </c>
      <c r="I32" s="30">
        <f t="shared" si="44"/>
        <v>0</v>
      </c>
      <c r="J32" s="30">
        <f t="shared" si="44"/>
        <v>0</v>
      </c>
      <c r="K32" s="30">
        <f t="shared" si="44"/>
        <v>0</v>
      </c>
      <c r="L32" s="30">
        <f t="shared" si="44"/>
        <v>0</v>
      </c>
      <c r="M32" s="30">
        <f t="shared" si="44"/>
        <v>0</v>
      </c>
      <c r="N32" s="30">
        <f t="shared" si="44"/>
        <v>0</v>
      </c>
      <c r="O32" s="30">
        <f t="shared" si="44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4"/>
        <v>0</v>
      </c>
      <c r="U32" s="30">
        <f t="shared" si="44"/>
        <v>0</v>
      </c>
      <c r="V32" s="30">
        <f t="shared" si="44"/>
        <v>0</v>
      </c>
      <c r="W32" s="30">
        <f t="shared" si="44"/>
        <v>0</v>
      </c>
      <c r="X32" s="30">
        <f t="shared" si="44"/>
        <v>0</v>
      </c>
      <c r="Y32" s="30">
        <f t="shared" si="44"/>
        <v>0</v>
      </c>
    </row>
    <row r="33" spans="1:29" s="12" customFormat="1" ht="30" hidden="1" customHeight="1">
      <c r="A33" s="13" t="s">
        <v>48</v>
      </c>
      <c r="B33" s="23">
        <v>11790</v>
      </c>
      <c r="C33" s="23">
        <f>SUM(E33:Y33)</f>
        <v>3138</v>
      </c>
      <c r="D33" s="15"/>
      <c r="E33" s="26"/>
      <c r="F33" s="26"/>
      <c r="G33" s="26">
        <v>250</v>
      </c>
      <c r="H33" s="26"/>
      <c r="I33" s="26"/>
      <c r="J33" s="26"/>
      <c r="K33" s="26"/>
      <c r="L33" s="26">
        <v>50</v>
      </c>
      <c r="M33" s="26"/>
      <c r="N33" s="26">
        <v>600</v>
      </c>
      <c r="O33" s="26">
        <v>593</v>
      </c>
      <c r="P33" s="26"/>
      <c r="Q33" s="26">
        <v>130</v>
      </c>
      <c r="R33" s="26"/>
      <c r="S33" s="26">
        <v>100</v>
      </c>
      <c r="T33" s="26">
        <v>1030</v>
      </c>
      <c r="U33" s="26"/>
      <c r="V33" s="26"/>
      <c r="W33" s="26"/>
      <c r="X33" s="26">
        <v>385</v>
      </c>
      <c r="Y33" s="26"/>
    </row>
    <row r="34" spans="1:29" s="12" customFormat="1" ht="30" hidden="1" customHeight="1">
      <c r="A34" s="13" t="s">
        <v>45</v>
      </c>
      <c r="B34" s="28"/>
      <c r="C34" s="28">
        <f t="shared" ref="C34:Y34" si="45">C33/C30</f>
        <v>2.8095370262599492E-2</v>
      </c>
      <c r="D34" s="15"/>
      <c r="E34" s="29">
        <f t="shared" si="45"/>
        <v>0</v>
      </c>
      <c r="F34" s="29">
        <f t="shared" si="45"/>
        <v>0</v>
      </c>
      <c r="G34" s="29">
        <f t="shared" si="45"/>
        <v>2.073828287017835E-2</v>
      </c>
      <c r="H34" s="29">
        <f t="shared" si="45"/>
        <v>0</v>
      </c>
      <c r="I34" s="29">
        <f t="shared" si="45"/>
        <v>0</v>
      </c>
      <c r="J34" s="29">
        <f t="shared" si="45"/>
        <v>0</v>
      </c>
      <c r="K34" s="29">
        <f t="shared" si="45"/>
        <v>0</v>
      </c>
      <c r="L34" s="29">
        <f t="shared" si="45"/>
        <v>1.0495382031905962E-2</v>
      </c>
      <c r="M34" s="29">
        <f t="shared" si="45"/>
        <v>0</v>
      </c>
      <c r="N34" s="29">
        <f t="shared" si="45"/>
        <v>0.14388489208633093</v>
      </c>
      <c r="O34" s="29">
        <f t="shared" si="45"/>
        <v>0.13398102123813826</v>
      </c>
      <c r="P34" s="29">
        <f>P33/Q30</f>
        <v>0</v>
      </c>
      <c r="Q34" s="29">
        <f>Q33/R30</f>
        <v>3.3522434244455904E-2</v>
      </c>
      <c r="R34" s="29">
        <f>R33/S30</f>
        <v>0</v>
      </c>
      <c r="S34" s="29">
        <f>S33/T30</f>
        <v>1.8639328984156569E-2</v>
      </c>
      <c r="T34" s="29">
        <f t="shared" si="45"/>
        <v>0.19198508853681268</v>
      </c>
      <c r="U34" s="29">
        <f t="shared" si="45"/>
        <v>0</v>
      </c>
      <c r="V34" s="29">
        <f t="shared" si="45"/>
        <v>0</v>
      </c>
      <c r="W34" s="29">
        <f t="shared" si="45"/>
        <v>0</v>
      </c>
      <c r="X34" s="29">
        <f t="shared" si="45"/>
        <v>4.6118830857690467E-2</v>
      </c>
      <c r="Y34" s="29">
        <f t="shared" si="45"/>
        <v>0</v>
      </c>
    </row>
    <row r="35" spans="1:29" s="12" customFormat="1" ht="30" hidden="1" customHeight="1">
      <c r="A35" s="25" t="s">
        <v>49</v>
      </c>
      <c r="B35" s="23">
        <v>27975</v>
      </c>
      <c r="C35" s="23">
        <f>SUM(E35:Y35)</f>
        <v>1586</v>
      </c>
      <c r="D35" s="15"/>
      <c r="E35" s="26"/>
      <c r="F35" s="26"/>
      <c r="G35" s="26">
        <v>150</v>
      </c>
      <c r="H35" s="26"/>
      <c r="I35" s="26"/>
      <c r="J35" s="26"/>
      <c r="K35" s="26"/>
      <c r="L35" s="26"/>
      <c r="M35" s="26">
        <v>260</v>
      </c>
      <c r="N35" s="26"/>
      <c r="O35" s="26">
        <v>929</v>
      </c>
      <c r="P35" s="26"/>
      <c r="Q35" s="26">
        <v>247</v>
      </c>
      <c r="R35" s="26"/>
      <c r="S35" s="26"/>
      <c r="T35" s="26"/>
      <c r="U35" s="26"/>
      <c r="V35" s="26"/>
      <c r="W35" s="26"/>
      <c r="X35" s="26"/>
      <c r="Y35" s="26"/>
    </row>
    <row r="36" spans="1:29" s="12" customFormat="1" ht="30" hidden="1" customHeight="1">
      <c r="A36" s="18" t="s">
        <v>45</v>
      </c>
      <c r="B36" s="9"/>
      <c r="C36" s="9">
        <f t="shared" ref="C36:Y36" si="46">C35/C30</f>
        <v>1.4199890770071E-2</v>
      </c>
      <c r="D36" s="15"/>
      <c r="E36" s="105">
        <f t="shared" si="46"/>
        <v>0</v>
      </c>
      <c r="F36" s="30">
        <f t="shared" si="46"/>
        <v>0</v>
      </c>
      <c r="G36" s="30">
        <f t="shared" si="46"/>
        <v>1.244296972210701E-2</v>
      </c>
      <c r="H36" s="30">
        <f t="shared" si="46"/>
        <v>0</v>
      </c>
      <c r="I36" s="30">
        <f t="shared" si="46"/>
        <v>0</v>
      </c>
      <c r="J36" s="30">
        <f t="shared" si="46"/>
        <v>0</v>
      </c>
      <c r="K36" s="30">
        <f t="shared" si="46"/>
        <v>0</v>
      </c>
      <c r="L36" s="30">
        <f t="shared" si="46"/>
        <v>0</v>
      </c>
      <c r="M36" s="30">
        <f t="shared" si="46"/>
        <v>8.0645161290322578E-2</v>
      </c>
      <c r="N36" s="30">
        <f t="shared" si="46"/>
        <v>0</v>
      </c>
      <c r="O36" s="30">
        <f t="shared" si="46"/>
        <v>0.20989606868504293</v>
      </c>
      <c r="P36" s="30">
        <f>P35/Q30</f>
        <v>0</v>
      </c>
      <c r="Q36" s="30">
        <f>Q35/R30</f>
        <v>6.3692625064466213E-2</v>
      </c>
      <c r="R36" s="30">
        <f>R35/S30</f>
        <v>0</v>
      </c>
      <c r="S36" s="30">
        <f>S35/T30</f>
        <v>0</v>
      </c>
      <c r="T36" s="30">
        <f t="shared" si="46"/>
        <v>0</v>
      </c>
      <c r="U36" s="30">
        <f t="shared" si="46"/>
        <v>0</v>
      </c>
      <c r="V36" s="30">
        <f t="shared" si="46"/>
        <v>0</v>
      </c>
      <c r="W36" s="30">
        <f t="shared" si="46"/>
        <v>0</v>
      </c>
      <c r="X36" s="30">
        <f t="shared" si="46"/>
        <v>0</v>
      </c>
      <c r="Y36" s="30">
        <f t="shared" si="46"/>
        <v>0</v>
      </c>
      <c r="Z36" s="30"/>
      <c r="AA36" s="30"/>
      <c r="AB36" s="30"/>
      <c r="AC36" s="30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>
      <c r="A38" s="25" t="s">
        <v>51</v>
      </c>
      <c r="B38" s="23"/>
      <c r="C38" s="23"/>
      <c r="D38" s="15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>
        <v>2256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9" s="12" customFormat="1" ht="30" hidden="1" customHeight="1">
      <c r="A39" s="18" t="s">
        <v>52</v>
      </c>
      <c r="B39" s="9"/>
      <c r="C39" s="9" t="e">
        <f>#REF!/C37</f>
        <v>#REF!</v>
      </c>
      <c r="D39" s="15"/>
      <c r="E39" s="30" t="e">
        <f>#REF!/E37</f>
        <v>#REF!</v>
      </c>
      <c r="F39" s="30" t="e">
        <f>#REF!/F37</f>
        <v>#REF!</v>
      </c>
      <c r="G39" s="30" t="e">
        <f>#REF!/G37</f>
        <v>#REF!</v>
      </c>
      <c r="H39" s="30" t="e">
        <f>#REF!/H37</f>
        <v>#REF!</v>
      </c>
      <c r="I39" s="30" t="e">
        <f>#REF!/I37</f>
        <v>#REF!</v>
      </c>
      <c r="J39" s="30" t="e">
        <f>#REF!/J37</f>
        <v>#REF!</v>
      </c>
      <c r="K39" s="30" t="e">
        <f>#REF!/K37</f>
        <v>#REF!</v>
      </c>
      <c r="L39" s="30" t="e">
        <f>#REF!/L37</f>
        <v>#REF!</v>
      </c>
      <c r="M39" s="30" t="e">
        <f>#REF!/M37</f>
        <v>#REF!</v>
      </c>
      <c r="N39" s="30" t="e">
        <f>#REF!/N37</f>
        <v>#REF!</v>
      </c>
      <c r="O39" s="30" t="e">
        <f>#REF!/O37</f>
        <v>#REF!</v>
      </c>
      <c r="P39" s="30" t="e">
        <f>#REF!/P37</f>
        <v>#REF!</v>
      </c>
      <c r="Q39" s="30" t="e">
        <f>#REF!/Q37</f>
        <v>#REF!</v>
      </c>
      <c r="R39" s="30" t="e">
        <f>#REF!/R37</f>
        <v>#REF!</v>
      </c>
      <c r="S39" s="30" t="e">
        <f>#REF!/S37</f>
        <v>#REF!</v>
      </c>
      <c r="T39" s="30" t="e">
        <f>#REF!/T37</f>
        <v>#REF!</v>
      </c>
      <c r="U39" s="30" t="e">
        <f>#REF!/U37</f>
        <v>#REF!</v>
      </c>
      <c r="V39" s="30" t="e">
        <f>#REF!/V37</f>
        <v>#REF!</v>
      </c>
      <c r="W39" s="30" t="e">
        <f>#REF!/W37</f>
        <v>#REF!</v>
      </c>
      <c r="X39" s="30" t="e">
        <f>#REF!/X37</f>
        <v>#REF!</v>
      </c>
      <c r="Y39" s="30" t="e">
        <f>#REF!/Y37</f>
        <v>#REF!</v>
      </c>
    </row>
    <row r="40" spans="1:29" s="12" customFormat="1" ht="30" hidden="1" customHeight="1">
      <c r="A40" s="81" t="s">
        <v>53</v>
      </c>
      <c r="B40" s="23"/>
      <c r="C40" s="23">
        <f>SUM(E40:Y40)</f>
        <v>2335</v>
      </c>
      <c r="D40" s="1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97">
        <v>2335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9" s="2" customFormat="1" ht="30" hidden="1" customHeight="1">
      <c r="A41" s="11" t="s">
        <v>168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>
      <c r="A42" s="32" t="s">
        <v>166</v>
      </c>
      <c r="B42" s="23">
        <v>94</v>
      </c>
      <c r="C42" s="23">
        <f>SUM(E42:Y42)</f>
        <v>3792</v>
      </c>
      <c r="D42" s="1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1">
        <v>3792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0"/>
    </row>
    <row r="43" spans="1:29" s="2" customFormat="1" ht="30" customHeight="1">
      <c r="A43" s="17" t="s">
        <v>195</v>
      </c>
      <c r="B43" s="23"/>
      <c r="C43" s="23">
        <f>SUM(E43:Y43)</f>
        <v>6449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>
        <v>425</v>
      </c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customHeight="1">
      <c r="A44" s="18" t="s">
        <v>52</v>
      </c>
      <c r="B44" s="33">
        <f>B42/B41</f>
        <v>4.3833674520977209E-4</v>
      </c>
      <c r="C44" s="33">
        <f>C42/C41</f>
        <v>2.0388346382520219E-2</v>
      </c>
      <c r="D44" s="15"/>
      <c r="E44" s="35">
        <f>E42/E41</f>
        <v>0</v>
      </c>
      <c r="F44" s="35">
        <f t="shared" ref="F44:Y44" si="47">F42/F41</f>
        <v>0</v>
      </c>
      <c r="G44" s="35">
        <f t="shared" si="47"/>
        <v>0</v>
      </c>
      <c r="H44" s="35">
        <f t="shared" si="47"/>
        <v>0</v>
      </c>
      <c r="I44" s="35">
        <f t="shared" si="47"/>
        <v>0</v>
      </c>
      <c r="J44" s="35">
        <f t="shared" si="47"/>
        <v>0</v>
      </c>
      <c r="K44" s="35">
        <f t="shared" si="47"/>
        <v>0</v>
      </c>
      <c r="L44" s="35">
        <f t="shared" si="47"/>
        <v>0</v>
      </c>
      <c r="M44" s="35">
        <f t="shared" si="47"/>
        <v>0</v>
      </c>
      <c r="N44" s="35">
        <f t="shared" si="47"/>
        <v>0</v>
      </c>
      <c r="O44" s="35">
        <f t="shared" si="47"/>
        <v>0.6106280193236715</v>
      </c>
      <c r="P44" s="35">
        <f t="shared" si="47"/>
        <v>0</v>
      </c>
      <c r="Q44" s="35">
        <f t="shared" si="47"/>
        <v>0</v>
      </c>
      <c r="R44" s="35">
        <f t="shared" si="47"/>
        <v>0</v>
      </c>
      <c r="S44" s="35">
        <f t="shared" si="47"/>
        <v>0</v>
      </c>
      <c r="T44" s="35">
        <f t="shared" si="47"/>
        <v>0</v>
      </c>
      <c r="U44" s="35">
        <f t="shared" si="47"/>
        <v>0</v>
      </c>
      <c r="V44" s="35">
        <f t="shared" si="47"/>
        <v>0</v>
      </c>
      <c r="W44" s="35"/>
      <c r="X44" s="35">
        <f t="shared" si="47"/>
        <v>0</v>
      </c>
      <c r="Y44" s="35">
        <f t="shared" si="47"/>
        <v>0</v>
      </c>
      <c r="Z44" s="21"/>
    </row>
    <row r="45" spans="1:29" s="2" customFormat="1" ht="30" customHeight="1">
      <c r="A45" s="18" t="s">
        <v>167</v>
      </c>
      <c r="B45" s="23">
        <v>60</v>
      </c>
      <c r="C45" s="23">
        <f>SUM(E45:Y45)</f>
        <v>1599</v>
      </c>
      <c r="D45" s="1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112">
        <v>1599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21"/>
    </row>
    <row r="46" spans="1:29" s="2" customFormat="1" ht="30" customHeight="1">
      <c r="A46" s="18" t="s">
        <v>54</v>
      </c>
      <c r="B46" s="23">
        <v>30</v>
      </c>
      <c r="C46" s="23">
        <f>SUM(E46:Y46)</f>
        <v>1192</v>
      </c>
      <c r="D46" s="1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97">
        <v>1192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1"/>
    </row>
    <row r="47" spans="1:29" s="2" customFormat="1" ht="30" customHeight="1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customHeight="1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>
      <c r="A49" s="18" t="s">
        <v>57</v>
      </c>
      <c r="B49" s="23"/>
      <c r="C49" s="23">
        <f>SUM(E49:Y49)</f>
        <v>1762</v>
      </c>
      <c r="D49" s="15"/>
      <c r="E49" s="26">
        <v>15</v>
      </c>
      <c r="F49" s="26"/>
      <c r="G49" s="26">
        <v>205</v>
      </c>
      <c r="H49" s="26">
        <v>73</v>
      </c>
      <c r="I49" s="26">
        <v>55</v>
      </c>
      <c r="J49" s="26">
        <v>220</v>
      </c>
      <c r="K49" s="26">
        <v>40</v>
      </c>
      <c r="L49" s="26">
        <v>97</v>
      </c>
      <c r="M49" s="26"/>
      <c r="N49" s="26"/>
      <c r="O49" s="26"/>
      <c r="P49" s="26">
        <v>85</v>
      </c>
      <c r="Q49" s="26">
        <v>200</v>
      </c>
      <c r="R49" s="26"/>
      <c r="S49" s="26">
        <v>12</v>
      </c>
      <c r="T49" s="26">
        <v>100</v>
      </c>
      <c r="U49" s="26">
        <v>30</v>
      </c>
      <c r="V49" s="26"/>
      <c r="W49" s="26"/>
      <c r="X49" s="26">
        <v>630</v>
      </c>
      <c r="Y49" s="26"/>
      <c r="Z49" s="21"/>
    </row>
    <row r="50" spans="1:26" s="2" customFormat="1" ht="30" hidden="1" customHeight="1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>
      <c r="A51" s="17" t="s">
        <v>169</v>
      </c>
      <c r="B51" s="23"/>
      <c r="C51" s="23">
        <f t="shared" si="48"/>
        <v>340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112">
        <v>340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customHeight="1" outlineLevel="1">
      <c r="A52" s="17" t="s">
        <v>170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customHeight="1">
      <c r="A54" s="32" t="s">
        <v>60</v>
      </c>
      <c r="B54" s="23"/>
      <c r="C54" s="23">
        <f t="shared" si="48"/>
        <v>232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112">
        <v>74</v>
      </c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customHeight="1">
      <c r="A58" s="32" t="s">
        <v>162</v>
      </c>
      <c r="B58" s="27"/>
      <c r="C58" s="27">
        <f t="shared" si="48"/>
        <v>146.5</v>
      </c>
      <c r="D58" s="9"/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>
        <v>6</v>
      </c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hidden="1" customHeight="1">
      <c r="A59" s="13" t="s">
        <v>197</v>
      </c>
      <c r="B59" s="27"/>
      <c r="C59" s="27">
        <f t="shared" si="48"/>
        <v>0</v>
      </c>
      <c r="D59" s="9"/>
      <c r="E59" s="26"/>
      <c r="F59" s="26"/>
      <c r="G59" s="26"/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0"/>
    </row>
    <row r="60" spans="1:26" s="2" customFormat="1" ht="30" hidden="1" customHeight="1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>
      <c r="A64" s="18" t="s">
        <v>65</v>
      </c>
      <c r="B64" s="23"/>
      <c r="C64" s="23">
        <f t="shared" si="51"/>
        <v>4261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113">
        <v>250</v>
      </c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hidden="1" customHeight="1">
      <c r="A65" s="18" t="s">
        <v>66</v>
      </c>
      <c r="B65" s="23"/>
      <c r="C65" s="23">
        <f t="shared" si="51"/>
        <v>2084</v>
      </c>
      <c r="D65" s="15"/>
      <c r="E65" s="37"/>
      <c r="F65" s="37">
        <v>6</v>
      </c>
      <c r="G65" s="37"/>
      <c r="H65" s="37">
        <v>668</v>
      </c>
      <c r="I65" s="37"/>
      <c r="J65" s="37">
        <v>730</v>
      </c>
      <c r="K65" s="37">
        <v>80</v>
      </c>
      <c r="L65" s="37">
        <v>180</v>
      </c>
      <c r="M65" s="37"/>
      <c r="N65" s="37"/>
      <c r="O65" s="37"/>
      <c r="P65" s="37"/>
      <c r="Q65" s="37">
        <v>120</v>
      </c>
      <c r="R65" s="37"/>
      <c r="S65" s="37"/>
      <c r="T65" s="37"/>
      <c r="U65" s="37"/>
      <c r="V65" s="37"/>
      <c r="W65" s="37"/>
      <c r="X65" s="37">
        <v>300</v>
      </c>
      <c r="Y65" s="37"/>
      <c r="Z65" s="21"/>
    </row>
    <row r="66" spans="1:26" s="2" customFormat="1" ht="30" customHeight="1">
      <c r="A66" s="18" t="s">
        <v>67</v>
      </c>
      <c r="B66" s="23"/>
      <c r="C66" s="23">
        <f t="shared" si="51"/>
        <v>115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113">
        <v>115</v>
      </c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>
      <c r="A68" s="18" t="s">
        <v>69</v>
      </c>
      <c r="B68" s="23"/>
      <c r="C68" s="23">
        <f t="shared" si="51"/>
        <v>4018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37">
        <v>270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customHeight="1">
      <c r="A69" s="18" t="s">
        <v>70</v>
      </c>
      <c r="B69" s="23"/>
      <c r="C69" s="23">
        <f t="shared" si="51"/>
        <v>226</v>
      </c>
      <c r="D69" s="1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>
        <v>226</v>
      </c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>
      <c r="A74" s="18" t="s">
        <v>75</v>
      </c>
      <c r="B74" s="23"/>
      <c r="C74" s="19">
        <f t="shared" si="51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5" hidden="1" customHeight="1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>
      <c r="A83" s="13" t="s">
        <v>80</v>
      </c>
      <c r="B83" s="42"/>
      <c r="C83" s="42">
        <f>SUM(E83:Y83)</f>
        <v>-58137</v>
      </c>
      <c r="D83" s="15"/>
      <c r="E83" s="100">
        <f>(E42-E84)</f>
        <v>-2925</v>
      </c>
      <c r="F83" s="100">
        <f t="shared" ref="F83:Y83" si="52">(F42-F84)</f>
        <v>-2253</v>
      </c>
      <c r="G83" s="100">
        <f t="shared" si="52"/>
        <v>-8550</v>
      </c>
      <c r="H83" s="100">
        <f t="shared" si="52"/>
        <v>-3688</v>
      </c>
      <c r="I83" s="100">
        <f t="shared" si="52"/>
        <v>-2300</v>
      </c>
      <c r="J83" s="100">
        <f t="shared" si="52"/>
        <v>-3800</v>
      </c>
      <c r="K83" s="100">
        <f t="shared" si="52"/>
        <v>-2592</v>
      </c>
      <c r="L83" s="100">
        <f t="shared" si="52"/>
        <v>-5121</v>
      </c>
      <c r="M83" s="100">
        <f t="shared" si="52"/>
        <v>-2780</v>
      </c>
      <c r="N83" s="100">
        <f t="shared" si="52"/>
        <v>-1095</v>
      </c>
      <c r="O83" s="100">
        <f t="shared" si="52"/>
        <v>3132</v>
      </c>
      <c r="P83" s="100">
        <f t="shared" si="52"/>
        <v>-708</v>
      </c>
      <c r="Q83" s="100">
        <f t="shared" si="52"/>
        <v>-3875</v>
      </c>
      <c r="R83" s="100">
        <f t="shared" si="52"/>
        <v>-2330</v>
      </c>
      <c r="S83" s="100">
        <f t="shared" si="52"/>
        <v>-3205</v>
      </c>
      <c r="T83" s="100">
        <f t="shared" si="52"/>
        <v>-1074</v>
      </c>
      <c r="U83" s="100">
        <f t="shared" si="52"/>
        <v>-2210</v>
      </c>
      <c r="V83" s="100">
        <f t="shared" si="52"/>
        <v>-798</v>
      </c>
      <c r="W83" s="100">
        <f t="shared" si="52"/>
        <v>-1755</v>
      </c>
      <c r="X83" s="100">
        <f t="shared" si="52"/>
        <v>-9000</v>
      </c>
      <c r="Y83" s="100">
        <f t="shared" si="52"/>
        <v>-1210</v>
      </c>
    </row>
    <row r="84" spans="1:26" ht="30.6" hidden="1" customHeight="1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50000000000003" hidden="1" customHeight="1" outlineLevel="1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95" hidden="1" customHeight="1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5" hidden="1" customHeight="1" outlineLevel="1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95" hidden="1" customHeight="1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2" hidden="1" customHeight="1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>
      <c r="A185" s="11" t="s">
        <v>172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hidden="1" customHeight="1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hidden="1" customHeight="1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</row>
    <row r="222" spans="1:25" ht="20.399999999999999" hidden="1" customHeight="1">
      <c r="A222" s="131"/>
      <c r="B222" s="132"/>
      <c r="C222" s="132"/>
      <c r="D222" s="132"/>
      <c r="E222" s="132"/>
      <c r="F222" s="132"/>
      <c r="G222" s="132"/>
      <c r="H222" s="132"/>
      <c r="I222" s="132"/>
      <c r="J222" s="132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hidden="1" customHeight="1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/>
    <row r="231" spans="1:25" s="65" customFormat="1" hidden="1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/>
    <row r="233" spans="1:25" ht="21.6" hidden="1" customHeight="1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/>
    <row r="235" spans="1:25" hidden="1"/>
    <row r="236" spans="1:25" ht="13.95" hidden="1" customHeight="1"/>
    <row r="237" spans="1:25" hidden="1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idden="1"/>
    <row r="239" spans="1:25" ht="21.6" hidden="1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agro2</cp:lastModifiedBy>
  <cp:lastPrinted>2022-04-26T12:41:04Z</cp:lastPrinted>
  <dcterms:created xsi:type="dcterms:W3CDTF">2017-06-08T05:54:08Z</dcterms:created>
  <dcterms:modified xsi:type="dcterms:W3CDTF">2022-05-26T08:18:14Z</dcterms:modified>
</cp:coreProperties>
</file>