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оперативка!$A$2:$Y$237</definedName>
  </definedNames>
  <calcPr calcId="145621"/>
</workbook>
</file>

<file path=xl/calcChain.xml><?xml version="1.0" encoding="utf-8"?>
<calcChain xmlns="http://schemas.openxmlformats.org/spreadsheetml/2006/main">
  <c r="C45" i="1" l="1"/>
  <c r="C25" i="1" l="1"/>
  <c r="E83" i="1" l="1"/>
  <c r="C42" i="1" l="1"/>
  <c r="L26" i="1" l="1"/>
  <c r="C33" i="1" l="1"/>
  <c r="C43" i="1" l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D11" i="1" l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C83" i="1" l="1"/>
  <c r="C84" i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D60" i="1" s="1"/>
  <c r="C61" i="1"/>
  <c r="D61" i="1" s="1"/>
  <c r="C209" i="1" l="1"/>
  <c r="D209" i="1" l="1"/>
  <c r="C211" i="1"/>
  <c r="D211" i="1" s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3" i="1"/>
  <c r="D53" i="1" s="1"/>
  <c r="C54" i="1"/>
  <c r="D54" i="1" s="1"/>
  <c r="C56" i="1"/>
  <c r="D56" i="1" s="1"/>
  <c r="C57" i="1"/>
  <c r="D57" i="1" s="1"/>
  <c r="C58" i="1"/>
  <c r="D58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D69" i="1" s="1"/>
  <c r="C68" i="1"/>
  <c r="D68" i="1" s="1"/>
  <c r="C67" i="1"/>
  <c r="C66" i="1"/>
  <c r="C65" i="1"/>
  <c r="D65" i="1" s="1"/>
  <c r="C64" i="1"/>
  <c r="D64" i="1" s="1"/>
  <c r="C63" i="1"/>
  <c r="D63" i="1" s="1"/>
  <c r="C62" i="1"/>
  <c r="D62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D55" i="1" s="1"/>
  <c r="C49" i="1"/>
  <c r="C48" i="1"/>
  <c r="D48" i="1" s="1"/>
  <c r="C47" i="1"/>
  <c r="D47" i="1" s="1"/>
  <c r="C46" i="1"/>
  <c r="D46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3" i="1"/>
  <c r="D42" i="1"/>
  <c r="C41" i="1"/>
  <c r="D41" i="1" s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C17" i="1" l="1"/>
  <c r="C44" i="1"/>
  <c r="D44" i="1" s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<sst xmlns="http://schemas.openxmlformats.org/spreadsheetml/2006/main" count="251" uniqueCount="203">
  <si>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</si>
  <si>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</si>
  <si>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</si>
  <si>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</si>
  <si>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</si>
  <si>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</si>
  <si>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</si>
  <si>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</si>
  <si>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</si>
  <si>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</si>
  <si>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</si>
  <si>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</si>
  <si>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</si>
  <si>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</si>
  <si>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</si>
  <si>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</si>
  <si>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</si>
  <si>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</si>
  <si>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</si>
  <si>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</si>
  <si>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</si>
  <si>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</si>
  <si>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</si>
  <si>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</si>
  <si>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</si>
  <si>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</si>
  <si>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</si>
  <si>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</si>
  <si>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</si>
  <si>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</si>
  <si>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</si>
  <si>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</si>
  <si>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</si>
  <si>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</si>
  <si>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</si>
  <si>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</si>
  <si>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</si>
  <si>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</si>
  <si>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</si>
  <si>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</si>
  <si>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</si>
  <si>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</si>
  <si>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</si>
  <si>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</si>
  <si>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</si>
  <si>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</si>
  <si>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</si>
  <si>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</si>
  <si>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</si>
  <si>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</si>
  <si>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</si>
  <si>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</si>
  <si>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</si>
  <si>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</si>
  <si>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</si>
  <si>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</si>
  <si>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</si>
  <si>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</si>
  <si>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</si>
  <si>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</si>
  <si>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</si>
  <si>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</si>
  <si>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</si>
  <si>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</si>
  <si>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</si>
  <si>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</si>
  <si>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</si>
  <si>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</si>
  <si>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</si>
  <si>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</si>
  <si>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</si>
  <si>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</si>
  <si>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</si>
  <si>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</si>
  <si>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</si>
  <si>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</si>
  <si>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</si>
  <si>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</si>
  <si>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</si>
  <si>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</si>
  <si>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</si>
  <si>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</si>
  <si>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</si>
  <si>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</si>
  <si>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</si>
  <si>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</si>
  <si>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</si>
  <si>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</si>
  <si>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</si>
  <si>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</si>
  <si>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</si>
  <si>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</si>
  <si>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</si>
  <si>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</si>
  <si>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</si>
  <si>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</si>
  <si>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</si>
  <si>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</si>
  <si>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</si>
  <si>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</si>
  <si>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</si>
  <si>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</si>
  <si>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</si>
  <si>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</si>
  <si>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</si>
  <si>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</si>
  <si>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</si>
  <si>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</si>
  <si>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</si>
  <si>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</si>
  <si>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</si>
  <si>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</si>
  <si>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</si>
  <si>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</si>
  <si>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</si>
  <si>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</si>
  <si>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</si>
  <si>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</si>
  <si>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</si>
  <si>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</si>
  <si>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</si>
  <si>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</si>
  <si>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</si>
  <si>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</si>
  <si>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</si>
  <si>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</si>
  <si>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</si>
  <si>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</si>
  <si>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</si>
  <si>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</si>
  <si>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</si>
  <si>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</si>
  <si>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</si>
  <si>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</si>
  <si>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</si>
  <si>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</si>
  <si>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</si>
  <si>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</si>
  <si>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</si>
  <si>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</si>
  <si>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</si>
  <si>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</si>
  <si>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</si>
  <si>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</si>
  <si>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</si>
  <si>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</si>
  <si>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</si>
  <si>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</si>
  <si>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</si>
  <si>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</si>
  <si>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</si>
  <si>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</si>
  <si>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</si>
  <si>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</si>
  <si>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</si>
  <si>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</si>
  <si>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</si>
  <si>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</si>
  <si>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</si>
  <si>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</si>
  <si>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</si>
  <si>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</si>
  <si>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</si>
  <si>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</si>
  <si>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</si>
  <si>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</si>
  <si>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</si>
  <si>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</si>
  <si>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</si>
  <si>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</si>
  <si>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</si>
  <si>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</si>
  <si>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</si>
  <si>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</si>
  <si>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</si>
  <si>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</si>
  <si>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</si>
  <si>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</si>
  <si>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</si>
  <si>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</si>
  <si>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</si>
  <si>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</si>
  <si>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</si>
  <si>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</si>
  <si>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</si>
  <si>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</si>
  <si>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</si>
  <si>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</si>
  <si>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</si>
  <si>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</si>
  <si>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</si>
  <si>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</si>
  <si>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</si>
  <si>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</si>
  <si>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</si>
  <si>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</si>
  <si>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</si>
  <si>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</si>
  <si>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</si>
  <si>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</si>
  <si>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</si>
  <si>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</si>
  <si>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6 мая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</si>
</sst>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Z6" sqref="A4:XFD6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5" width="13.7109375" style="1" customWidth="1"/>
    <col min="16" max="16" width="13.7109375" style="11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55" t="s">
        <v>202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112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48" customFormat="1" ht="17.45" customHeight="1" thickBot="1" x14ac:dyDescent="0.35">
      <c r="A4" s="156" t="s">
        <v>3</v>
      </c>
      <c r="B4" s="159" t="s">
        <v>198</v>
      </c>
      <c r="C4" s="152" t="s">
        <v>199</v>
      </c>
      <c r="D4" s="152" t="s">
        <v>200</v>
      </c>
      <c r="E4" s="162" t="s">
        <v>4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4"/>
      <c r="Z4" s="148" t="s">
        <v>0</v>
      </c>
    </row>
    <row r="5" spans="1:26" s="148" customFormat="1" ht="87" customHeight="1" x14ac:dyDescent="0.25">
      <c r="A5" s="157"/>
      <c r="B5" s="160"/>
      <c r="C5" s="153"/>
      <c r="D5" s="153"/>
      <c r="E5" s="165" t="s">
        <v>5</v>
      </c>
      <c r="F5" s="165" t="s">
        <v>6</v>
      </c>
      <c r="G5" s="165" t="s">
        <v>7</v>
      </c>
      <c r="H5" s="165" t="s">
        <v>8</v>
      </c>
      <c r="I5" s="165" t="s">
        <v>9</v>
      </c>
      <c r="J5" s="165" t="s">
        <v>10</v>
      </c>
      <c r="K5" s="165" t="s">
        <v>11</v>
      </c>
      <c r="L5" s="165" t="s">
        <v>12</v>
      </c>
      <c r="M5" s="165" t="s">
        <v>13</v>
      </c>
      <c r="N5" s="165" t="s">
        <v>14</v>
      </c>
      <c r="O5" s="165" t="s">
        <v>15</v>
      </c>
      <c r="P5" s="165" t="s">
        <v>16</v>
      </c>
      <c r="Q5" s="165" t="s">
        <v>17</v>
      </c>
      <c r="R5" s="165" t="s">
        <v>18</v>
      </c>
      <c r="S5" s="165" t="s">
        <v>19</v>
      </c>
      <c r="T5" s="165" t="s">
        <v>20</v>
      </c>
      <c r="U5" s="165" t="s">
        <v>21</v>
      </c>
      <c r="V5" s="165" t="s">
        <v>22</v>
      </c>
      <c r="W5" s="165" t="s">
        <v>23</v>
      </c>
      <c r="X5" s="165" t="s">
        <v>24</v>
      </c>
      <c r="Y5" s="165" t="s">
        <v>25</v>
      </c>
    </row>
    <row r="6" spans="1:26" s="148" customFormat="1" ht="70.150000000000006" customHeight="1" thickBot="1" x14ac:dyDescent="0.3">
      <c r="A6" s="158"/>
      <c r="B6" s="161"/>
      <c r="C6" s="154"/>
      <c r="D6" s="154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65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0.97</v>
      </c>
      <c r="D11" s="15">
        <f t="shared" si="0"/>
        <v>1</v>
      </c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customHeight="1" x14ac:dyDescent="0.2">
      <c r="A12" s="13" t="s">
        <v>31</v>
      </c>
      <c r="B12" s="8">
        <v>20820</v>
      </c>
      <c r="C12" s="8">
        <f>SUM(E12:Y12)</f>
        <v>21952</v>
      </c>
      <c r="D12" s="15">
        <f t="shared" si="0"/>
        <v>1.0543707973102785</v>
      </c>
      <c r="E12" s="80">
        <v>1450</v>
      </c>
      <c r="F12" s="80">
        <v>350</v>
      </c>
      <c r="G12" s="80">
        <v>1932</v>
      </c>
      <c r="H12" s="80">
        <v>935</v>
      </c>
      <c r="I12" s="80">
        <v>260</v>
      </c>
      <c r="J12" s="80">
        <v>2100</v>
      </c>
      <c r="K12" s="80">
        <v>1131</v>
      </c>
      <c r="L12" s="80">
        <v>405</v>
      </c>
      <c r="M12" s="80">
        <v>968</v>
      </c>
      <c r="N12" s="80">
        <v>35</v>
      </c>
      <c r="O12" s="80">
        <v>442</v>
      </c>
      <c r="P12" s="80">
        <v>700</v>
      </c>
      <c r="Q12" s="80">
        <v>2388</v>
      </c>
      <c r="R12" s="80">
        <v>620</v>
      </c>
      <c r="S12" s="80">
        <v>2684</v>
      </c>
      <c r="T12" s="80">
        <v>1742</v>
      </c>
      <c r="U12" s="80">
        <v>742</v>
      </c>
      <c r="V12" s="80">
        <v>225</v>
      </c>
      <c r="W12" s="80">
        <v>260</v>
      </c>
      <c r="X12" s="80">
        <v>2043</v>
      </c>
      <c r="Y12" s="80">
        <v>540</v>
      </c>
    </row>
    <row r="13" spans="1:26" s="12" customFormat="1" ht="30" customHeight="1" x14ac:dyDescent="0.2">
      <c r="A13" s="13" t="s">
        <v>32</v>
      </c>
      <c r="B13" s="15">
        <f>B12/B8</f>
        <v>0.41220376566552497</v>
      </c>
      <c r="C13" s="15">
        <f>C12/C8</f>
        <v>0.44287530009885612</v>
      </c>
      <c r="D13" s="15"/>
      <c r="E13" s="16">
        <f t="shared" ref="E13:L13" si="3">E12/E8</f>
        <v>0.72827724761426416</v>
      </c>
      <c r="F13" s="16">
        <f t="shared" si="3"/>
        <v>0.24893314366998578</v>
      </c>
      <c r="G13" s="16">
        <f t="shared" si="3"/>
        <v>0.54591692568522177</v>
      </c>
      <c r="H13" s="16">
        <f t="shared" si="3"/>
        <v>0.30827563468513025</v>
      </c>
      <c r="I13" s="16">
        <f t="shared" si="3"/>
        <v>0.1859799713876967</v>
      </c>
      <c r="J13" s="16">
        <f t="shared" si="3"/>
        <v>0.67157019507515192</v>
      </c>
      <c r="K13" s="16">
        <f t="shared" si="3"/>
        <v>0.48519948519948519</v>
      </c>
      <c r="L13" s="16">
        <f t="shared" si="3"/>
        <v>0.14443651925820256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0.34</v>
      </c>
      <c r="P13" s="16">
        <f t="shared" ref="P13" si="7">P12/P8</f>
        <v>0.35052578868302453</v>
      </c>
      <c r="Q13" s="16">
        <f t="shared" ref="Q13" si="8">Q12/Q8</f>
        <v>0.8059399257509281</v>
      </c>
      <c r="R13" s="16">
        <f t="shared" ref="R13" si="9">R12/R8</f>
        <v>0.20591165725672533</v>
      </c>
      <c r="S13" s="16">
        <f t="shared" ref="S13" si="10">S12/S8</f>
        <v>0.68855823499230373</v>
      </c>
      <c r="T13" s="16">
        <f t="shared" ref="T13" si="11">T12/T8</f>
        <v>0.75183426845058265</v>
      </c>
      <c r="U13" s="16">
        <f t="shared" ref="U13" si="12">U12/U8</f>
        <v>0.37531613555892768</v>
      </c>
      <c r="V13" s="16">
        <f t="shared" ref="V13" si="13">V12/V8</f>
        <v>0.3125</v>
      </c>
      <c r="W13" s="16">
        <f t="shared" ref="W13" si="14">W12/W8</f>
        <v>0.13527575442247658</v>
      </c>
      <c r="X13" s="16">
        <f t="shared" ref="X13" si="15">X12/X8</f>
        <v>0.50770377733598404</v>
      </c>
      <c r="Y13" s="16">
        <f t="shared" ref="Y13" si="16">Y12/Y8</f>
        <v>0.24346257889990983</v>
      </c>
    </row>
    <row r="14" spans="1:26" s="12" customFormat="1" ht="30" customHeight="1" x14ac:dyDescent="0.2">
      <c r="A14" s="18" t="s">
        <v>33</v>
      </c>
      <c r="B14" s="8">
        <v>5746</v>
      </c>
      <c r="C14" s="23">
        <f t="shared" ref="C14:C19" si="17">SUM(E14:Y14)</f>
        <v>6525</v>
      </c>
      <c r="D14" s="15">
        <f t="shared" si="0"/>
        <v>1.1355725722241559</v>
      </c>
      <c r="E14" s="10">
        <v>103</v>
      </c>
      <c r="F14" s="10">
        <v>150</v>
      </c>
      <c r="G14" s="10">
        <v>1190</v>
      </c>
      <c r="H14" s="10">
        <v>400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/>
      <c r="O14" s="10">
        <v>18</v>
      </c>
      <c r="P14" s="10">
        <v>345</v>
      </c>
      <c r="Q14" s="10"/>
      <c r="R14" s="10">
        <v>250</v>
      </c>
      <c r="S14" s="10">
        <v>420</v>
      </c>
      <c r="T14" s="10"/>
      <c r="U14" s="10">
        <v>300</v>
      </c>
      <c r="V14" s="10">
        <v>4</v>
      </c>
      <c r="W14" s="10">
        <v>70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100587</v>
      </c>
      <c r="C20" s="23">
        <f>SUM(E20:Y20)</f>
        <v>89337</v>
      </c>
      <c r="D20" s="15">
        <f t="shared" si="0"/>
        <v>0.88815652122043609</v>
      </c>
      <c r="E20" s="106">
        <v>7450</v>
      </c>
      <c r="F20" s="106">
        <v>3312</v>
      </c>
      <c r="G20" s="106">
        <v>3845</v>
      </c>
      <c r="H20" s="106">
        <v>6912</v>
      </c>
      <c r="I20" s="106">
        <v>2567</v>
      </c>
      <c r="J20" s="106">
        <v>6276</v>
      </c>
      <c r="K20" s="106">
        <v>2486</v>
      </c>
      <c r="L20" s="106">
        <v>3533</v>
      </c>
      <c r="M20" s="106">
        <v>4751</v>
      </c>
      <c r="N20" s="106">
        <v>1773</v>
      </c>
      <c r="O20" s="106">
        <v>3117</v>
      </c>
      <c r="P20" s="106">
        <v>6485</v>
      </c>
      <c r="Q20" s="106">
        <v>6080</v>
      </c>
      <c r="R20" s="106">
        <v>3411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5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customHeight="1" x14ac:dyDescent="0.2">
      <c r="A25" s="107" t="s">
        <v>44</v>
      </c>
      <c r="B25" s="108">
        <v>77833</v>
      </c>
      <c r="C25" s="108">
        <f>SUM(E25:Y25)</f>
        <v>69469.899999999994</v>
      </c>
      <c r="D25" s="15">
        <f t="shared" si="0"/>
        <v>0.89255071756195947</v>
      </c>
      <c r="E25" s="109">
        <v>5960</v>
      </c>
      <c r="F25" s="109">
        <v>2013</v>
      </c>
      <c r="G25" s="109">
        <v>1183</v>
      </c>
      <c r="H25" s="109">
        <v>5410</v>
      </c>
      <c r="I25" s="109">
        <v>1210</v>
      </c>
      <c r="J25" s="109">
        <v>5424</v>
      </c>
      <c r="K25" s="109">
        <v>2321</v>
      </c>
      <c r="L25" s="109">
        <v>1554</v>
      </c>
      <c r="M25" s="109">
        <v>6371.9</v>
      </c>
      <c r="N25" s="109">
        <v>1484</v>
      </c>
      <c r="O25" s="109">
        <v>2257</v>
      </c>
      <c r="P25" s="26">
        <v>5464</v>
      </c>
      <c r="Q25" s="109">
        <v>4679</v>
      </c>
      <c r="R25" s="109">
        <v>2978</v>
      </c>
      <c r="S25" s="109">
        <v>6721</v>
      </c>
      <c r="T25" s="109">
        <v>3249</v>
      </c>
      <c r="U25" s="109">
        <v>1230</v>
      </c>
      <c r="V25" s="109">
        <v>868</v>
      </c>
      <c r="W25" s="109">
        <v>5540</v>
      </c>
      <c r="X25" s="109">
        <v>2033</v>
      </c>
      <c r="Y25" s="109">
        <v>1520</v>
      </c>
    </row>
    <row r="26" spans="1:26" s="12" customFormat="1" ht="30" customHeight="1" x14ac:dyDescent="0.2">
      <c r="A26" s="18" t="s">
        <v>45</v>
      </c>
      <c r="B26" s="28">
        <f t="shared" ref="B26:Y26" si="41">B25/B20</f>
        <v>0.77378786523109344</v>
      </c>
      <c r="C26" s="28">
        <f t="shared" si="41"/>
        <v>0.77761621724481456</v>
      </c>
      <c r="D26" s="15"/>
      <c r="E26" s="29">
        <f t="shared" si="41"/>
        <v>0.8</v>
      </c>
      <c r="F26" s="29">
        <f t="shared" si="41"/>
        <v>0.60778985507246375</v>
      </c>
      <c r="G26" s="29">
        <f t="shared" si="41"/>
        <v>0.30767230169050713</v>
      </c>
      <c r="H26" s="29">
        <f t="shared" si="41"/>
        <v>0.7826967592592593</v>
      </c>
      <c r="I26" s="29">
        <f t="shared" si="41"/>
        <v>0.47136735488897546</v>
      </c>
      <c r="J26" s="29">
        <f t="shared" si="41"/>
        <v>0.86424474187380496</v>
      </c>
      <c r="K26" s="29">
        <f t="shared" si="41"/>
        <v>0.9336283185840708</v>
      </c>
      <c r="L26" s="29">
        <f t="shared" si="41"/>
        <v>0.43985281630342488</v>
      </c>
      <c r="M26" s="29">
        <f t="shared" si="41"/>
        <v>1.341170279941065</v>
      </c>
      <c r="N26" s="29">
        <f t="shared" si="41"/>
        <v>0.83699943598420756</v>
      </c>
      <c r="O26" s="29">
        <f t="shared" si="41"/>
        <v>0.72409367982034012</v>
      </c>
      <c r="P26" s="29">
        <f t="shared" si="41"/>
        <v>0.84255975327679256</v>
      </c>
      <c r="Q26" s="29">
        <f t="shared" si="41"/>
        <v>0.76957236842105259</v>
      </c>
      <c r="R26" s="29">
        <f t="shared" si="41"/>
        <v>0.87305775432424504</v>
      </c>
      <c r="S26" s="29">
        <f t="shared" si="41"/>
        <v>0.91980292869850833</v>
      </c>
      <c r="T26" s="29">
        <f t="shared" si="41"/>
        <v>0.80841005225180396</v>
      </c>
      <c r="U26" s="29">
        <f t="shared" si="41"/>
        <v>0.71511627906976749</v>
      </c>
      <c r="V26" s="29">
        <f t="shared" si="41"/>
        <v>0.39011235955056178</v>
      </c>
      <c r="W26" s="29">
        <f t="shared" si="41"/>
        <v>0.90789904949196987</v>
      </c>
      <c r="X26" s="29">
        <f t="shared" si="41"/>
        <v>0.53840042372881358</v>
      </c>
      <c r="Y26" s="29">
        <f t="shared" si="41"/>
        <v>0.69406392694063923</v>
      </c>
    </row>
    <row r="27" spans="1:26" s="104" customFormat="1" ht="30" hidden="1" customHeight="1" x14ac:dyDescent="0.2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 x14ac:dyDescent="0.2">
      <c r="A28" s="25" t="s">
        <v>46</v>
      </c>
      <c r="B28" s="23">
        <v>31856</v>
      </c>
      <c r="C28" s="23">
        <f t="shared" ref="C28:C32" si="42">SUM(E28:Y28)</f>
        <v>43031</v>
      </c>
      <c r="D28" s="15">
        <f t="shared" si="0"/>
        <v>1.3507973380210949</v>
      </c>
      <c r="E28" s="26">
        <v>1600</v>
      </c>
      <c r="F28" s="26">
        <v>320</v>
      </c>
      <c r="G28" s="26">
        <v>50</v>
      </c>
      <c r="H28" s="26">
        <v>670</v>
      </c>
      <c r="I28" s="26"/>
      <c r="J28" s="26">
        <v>4647</v>
      </c>
      <c r="K28" s="26">
        <v>2486</v>
      </c>
      <c r="L28" s="26">
        <v>1188</v>
      </c>
      <c r="M28" s="26">
        <v>100</v>
      </c>
      <c r="N28" s="26">
        <v>1294</v>
      </c>
      <c r="O28" s="26">
        <v>1357</v>
      </c>
      <c r="P28" s="26">
        <v>5564</v>
      </c>
      <c r="Q28" s="26">
        <v>5380</v>
      </c>
      <c r="R28" s="26">
        <v>2978</v>
      </c>
      <c r="S28" s="26">
        <v>4523</v>
      </c>
      <c r="T28" s="26">
        <v>1635</v>
      </c>
      <c r="U28" s="26"/>
      <c r="V28" s="26"/>
      <c r="W28" s="26">
        <v>5190</v>
      </c>
      <c r="X28" s="26">
        <v>1859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9.6688372319214597</v>
      </c>
      <c r="D29" s="15">
        <f t="shared" si="0"/>
        <v>30.52986346833513</v>
      </c>
      <c r="E29" s="30">
        <f t="shared" si="43"/>
        <v>0.21476510067114093</v>
      </c>
      <c r="F29" s="30">
        <f t="shared" si="43"/>
        <v>9.6618357487922704E-2</v>
      </c>
      <c r="G29" s="30">
        <f t="shared" si="43"/>
        <v>1.3003901170351105E-2</v>
      </c>
      <c r="H29" s="30">
        <f t="shared" si="43"/>
        <v>9.6932870370370364E-2</v>
      </c>
      <c r="I29" s="30">
        <f t="shared" si="43"/>
        <v>0</v>
      </c>
      <c r="J29" s="30">
        <f t="shared" si="43"/>
        <v>0.74043977055449328</v>
      </c>
      <c r="K29" s="30">
        <f t="shared" si="43"/>
        <v>1</v>
      </c>
      <c r="L29" s="30">
        <f t="shared" si="43"/>
        <v>0.33625813756014716</v>
      </c>
      <c r="M29" s="30">
        <f t="shared" si="43"/>
        <v>2.1048200378867607E-2</v>
      </c>
      <c r="N29" s="30">
        <f t="shared" si="43"/>
        <v>0.72983643542019172</v>
      </c>
      <c r="O29" s="30">
        <f t="shared" si="43"/>
        <v>0.43535450753930061</v>
      </c>
      <c r="P29" s="105">
        <f t="shared" si="43"/>
        <v>0.85797995373939862</v>
      </c>
      <c r="Q29" s="30">
        <f t="shared" si="43"/>
        <v>0.88486842105263153</v>
      </c>
      <c r="R29" s="30">
        <f t="shared" si="43"/>
        <v>0.87305775432424504</v>
      </c>
      <c r="S29" s="30">
        <f t="shared" si="43"/>
        <v>0.61899548378267411</v>
      </c>
      <c r="T29" s="30">
        <f t="shared" si="43"/>
        <v>0.40681761632246827</v>
      </c>
      <c r="U29" s="30">
        <f t="shared" si="43"/>
        <v>0</v>
      </c>
      <c r="V29" s="30">
        <f t="shared" si="43"/>
        <v>0</v>
      </c>
      <c r="W29" s="30">
        <f t="shared" si="43"/>
        <v>0.85054080629301865</v>
      </c>
      <c r="X29" s="30">
        <f t="shared" si="43"/>
        <v>0.49231991525423729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30">
        <f t="shared" si="45"/>
        <v>0</v>
      </c>
      <c r="J32" s="30">
        <f t="shared" si="45"/>
        <v>0</v>
      </c>
      <c r="K32" s="30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5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customHeight="1" x14ac:dyDescent="0.2">
      <c r="A33" s="13" t="s">
        <v>48</v>
      </c>
      <c r="B33" s="23">
        <v>28634</v>
      </c>
      <c r="C33" s="23">
        <f>SUM(E33:Y33)</f>
        <v>26782</v>
      </c>
      <c r="D33" s="15">
        <f t="shared" si="0"/>
        <v>0.93532164559614439</v>
      </c>
      <c r="E33" s="26">
        <v>350</v>
      </c>
      <c r="F33" s="26">
        <v>413</v>
      </c>
      <c r="G33" s="26">
        <v>561</v>
      </c>
      <c r="H33" s="26">
        <v>79</v>
      </c>
      <c r="I33" s="26">
        <v>390</v>
      </c>
      <c r="J33" s="26">
        <v>1702</v>
      </c>
      <c r="K33" s="26">
        <v>3034</v>
      </c>
      <c r="L33" s="26">
        <v>1128</v>
      </c>
      <c r="M33" s="26">
        <v>352</v>
      </c>
      <c r="N33" s="26">
        <v>620</v>
      </c>
      <c r="O33" s="26">
        <v>593</v>
      </c>
      <c r="P33" s="26">
        <v>1768</v>
      </c>
      <c r="Q33" s="26">
        <v>2014</v>
      </c>
      <c r="R33" s="26">
        <v>660</v>
      </c>
      <c r="S33" s="26">
        <v>2289</v>
      </c>
      <c r="T33" s="26">
        <v>3024</v>
      </c>
      <c r="U33" s="26">
        <v>350</v>
      </c>
      <c r="V33" s="26">
        <v>432</v>
      </c>
      <c r="W33" s="26">
        <v>2790</v>
      </c>
      <c r="X33" s="26">
        <v>3380</v>
      </c>
      <c r="Y33" s="26">
        <v>853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0.2397865539748055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4.6536706760680217E-2</v>
      </c>
      <c r="H34" s="29">
        <f t="shared" si="46"/>
        <v>1.0231835254500712E-2</v>
      </c>
      <c r="I34" s="29">
        <f t="shared" si="46"/>
        <v>4.9542682926829271E-2</v>
      </c>
      <c r="J34" s="29">
        <f t="shared" si="46"/>
        <v>0.30049435028248589</v>
      </c>
      <c r="K34" s="29">
        <f t="shared" si="46"/>
        <v>0.7925809822361547</v>
      </c>
      <c r="L34" s="29">
        <f t="shared" si="46"/>
        <v>0.23677581863979849</v>
      </c>
      <c r="M34" s="29">
        <f t="shared" si="46"/>
        <v>0.10918114143920596</v>
      </c>
      <c r="N34" s="29">
        <f t="shared" si="46"/>
        <v>0.14868105515587529</v>
      </c>
      <c r="O34" s="29">
        <f t="shared" si="46"/>
        <v>0.13398102123813826</v>
      </c>
      <c r="P34" s="29">
        <f>P33/Q30</f>
        <v>0.29117259552042163</v>
      </c>
      <c r="Q34" s="29">
        <f>Q33/R30</f>
        <v>0.51933986591026304</v>
      </c>
      <c r="R34" s="29">
        <f>R33/S30</f>
        <v>0.11014686248331108</v>
      </c>
      <c r="S34" s="29">
        <f>S33/T30</f>
        <v>0.4266542404473439</v>
      </c>
      <c r="T34" s="29">
        <f t="shared" si="46"/>
        <v>0.56365330848089468</v>
      </c>
      <c r="U34" s="29">
        <f t="shared" si="46"/>
        <v>0.19157088122605365</v>
      </c>
      <c r="V34" s="29">
        <f t="shared" si="46"/>
        <v>0.21567648527209185</v>
      </c>
      <c r="W34" s="29">
        <f t="shared" si="46"/>
        <v>0.32835118277038955</v>
      </c>
      <c r="X34" s="29">
        <f t="shared" si="46"/>
        <v>0.40488739817920461</v>
      </c>
      <c r="Y34" s="29">
        <f t="shared" si="46"/>
        <v>0.13159518667078063</v>
      </c>
    </row>
    <row r="35" spans="1:29" s="12" customFormat="1" ht="30" customHeight="1" x14ac:dyDescent="0.2">
      <c r="A35" s="25" t="s">
        <v>49</v>
      </c>
      <c r="B35" s="23">
        <v>79301</v>
      </c>
      <c r="C35" s="23">
        <f>SUM(E35:Y35)</f>
        <v>58307.7</v>
      </c>
      <c r="D35" s="15">
        <f t="shared" si="0"/>
        <v>0.73527067754504982</v>
      </c>
      <c r="E35" s="26">
        <v>1500</v>
      </c>
      <c r="F35" s="26">
        <v>1368</v>
      </c>
      <c r="G35" s="26">
        <v>4243</v>
      </c>
      <c r="H35" s="26">
        <v>1640</v>
      </c>
      <c r="I35" s="26">
        <v>1280</v>
      </c>
      <c r="J35" s="26">
        <v>5051</v>
      </c>
      <c r="K35" s="26">
        <v>3584</v>
      </c>
      <c r="L35" s="26">
        <v>2893</v>
      </c>
      <c r="M35" s="26">
        <v>821</v>
      </c>
      <c r="N35" s="26">
        <v>3384.7</v>
      </c>
      <c r="O35" s="26">
        <v>815</v>
      </c>
      <c r="P35" s="26">
        <v>3268</v>
      </c>
      <c r="Q35" s="26">
        <v>4427</v>
      </c>
      <c r="R35" s="26">
        <v>660</v>
      </c>
      <c r="S35" s="26">
        <v>3008</v>
      </c>
      <c r="T35" s="26">
        <v>3115</v>
      </c>
      <c r="U35" s="26">
        <v>960</v>
      </c>
      <c r="V35" s="26">
        <v>300</v>
      </c>
      <c r="W35" s="26">
        <v>6270</v>
      </c>
      <c r="X35" s="26">
        <v>6460</v>
      </c>
      <c r="Y35" s="26">
        <v>3260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0.52204474845779869</v>
      </c>
      <c r="D36" s="15" t="e">
        <f t="shared" si="0"/>
        <v>#DIV/0!</v>
      </c>
      <c r="E36" s="105">
        <f t="shared" si="47"/>
        <v>1.1424219345011424</v>
      </c>
      <c r="F36" s="30">
        <f t="shared" si="47"/>
        <v>0.51544837980406932</v>
      </c>
      <c r="G36" s="30">
        <f t="shared" si="47"/>
        <v>0.35197013687266693</v>
      </c>
      <c r="H36" s="30">
        <f t="shared" si="47"/>
        <v>0.21240771920735657</v>
      </c>
      <c r="I36" s="30">
        <f t="shared" si="47"/>
        <v>0.16260162601626016</v>
      </c>
      <c r="J36" s="30">
        <f t="shared" si="47"/>
        <v>0.89177259887005644</v>
      </c>
      <c r="K36" s="30">
        <f t="shared" si="47"/>
        <v>0.93625914315569492</v>
      </c>
      <c r="L36" s="30">
        <f t="shared" si="47"/>
        <v>0.60726280436607893</v>
      </c>
      <c r="M36" s="30">
        <f t="shared" si="47"/>
        <v>0.25465260545905705</v>
      </c>
      <c r="N36" s="30">
        <f t="shared" si="47"/>
        <v>0.8116786570743405</v>
      </c>
      <c r="O36" s="30">
        <f t="shared" si="47"/>
        <v>0.184139177586986</v>
      </c>
      <c r="P36" s="105">
        <f>P35/Q30</f>
        <v>0.53820816864295129</v>
      </c>
      <c r="Q36" s="30">
        <f>Q35/R30</f>
        <v>1.1415678184631253</v>
      </c>
      <c r="R36" s="30">
        <f>R35/S30</f>
        <v>0.11014686248331108</v>
      </c>
      <c r="S36" s="30">
        <f>S35/T30</f>
        <v>0.5606710158434296</v>
      </c>
      <c r="T36" s="30">
        <f t="shared" si="47"/>
        <v>0.58061509785647714</v>
      </c>
      <c r="U36" s="30">
        <f t="shared" si="47"/>
        <v>0.52545155993431858</v>
      </c>
      <c r="V36" s="30">
        <f t="shared" si="47"/>
        <v>0.14977533699450823</v>
      </c>
      <c r="W36" s="30">
        <f t="shared" si="47"/>
        <v>0.7379074967635636</v>
      </c>
      <c r="X36" s="30">
        <f t="shared" si="47"/>
        <v>0.77383804504072828</v>
      </c>
      <c r="Y36" s="30">
        <f t="shared" si="47"/>
        <v>0.50293119407590248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121843</v>
      </c>
      <c r="C38" s="23">
        <f>SUM(E38:Y38)</f>
        <v>104035</v>
      </c>
      <c r="D38" s="15">
        <f t="shared" si="0"/>
        <v>0.85384470178836702</v>
      </c>
      <c r="E38" s="26">
        <v>6500</v>
      </c>
      <c r="F38" s="26">
        <v>1750</v>
      </c>
      <c r="G38" s="26">
        <v>6447</v>
      </c>
      <c r="H38" s="26">
        <v>3720</v>
      </c>
      <c r="I38" s="26">
        <v>1250</v>
      </c>
      <c r="J38" s="26">
        <v>15620</v>
      </c>
      <c r="K38" s="26">
        <v>5490</v>
      </c>
      <c r="L38" s="26">
        <v>2590</v>
      </c>
      <c r="M38" s="26">
        <v>1040</v>
      </c>
      <c r="N38" s="26">
        <v>625</v>
      </c>
      <c r="O38" s="26">
        <v>1508</v>
      </c>
      <c r="P38" s="26">
        <v>3970</v>
      </c>
      <c r="Q38" s="26">
        <v>11390</v>
      </c>
      <c r="R38" s="26">
        <v>5650</v>
      </c>
      <c r="S38" s="26">
        <v>5333</v>
      </c>
      <c r="T38" s="26">
        <v>5986</v>
      </c>
      <c r="U38" s="26">
        <v>3920</v>
      </c>
      <c r="V38" s="26">
        <v>510</v>
      </c>
      <c r="W38" s="26">
        <v>4910</v>
      </c>
      <c r="X38" s="26">
        <v>12143</v>
      </c>
      <c r="Y38" s="26">
        <v>3683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30" t="e">
        <f t="shared" si="48"/>
        <v>#DIV/0!</v>
      </c>
      <c r="J39" s="30" t="e">
        <f t="shared" si="48"/>
        <v>#DIV/0!</v>
      </c>
      <c r="K39" s="30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5" t="e">
        <f t="shared" si="48"/>
        <v>#DIV/0!</v>
      </c>
      <c r="Q39" s="30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customHeight="1" x14ac:dyDescent="0.2">
      <c r="A40" s="81" t="s">
        <v>53</v>
      </c>
      <c r="B40" s="23">
        <v>51859</v>
      </c>
      <c r="C40" s="23">
        <f>SUM(E40:Y40)</f>
        <v>51018</v>
      </c>
      <c r="D40" s="15">
        <f t="shared" si="0"/>
        <v>0.98378294992190363</v>
      </c>
      <c r="E40" s="26">
        <v>5100</v>
      </c>
      <c r="F40" s="26">
        <v>820</v>
      </c>
      <c r="G40" s="26">
        <v>2830</v>
      </c>
      <c r="H40" s="26">
        <v>2651</v>
      </c>
      <c r="I40" s="26">
        <v>1100</v>
      </c>
      <c r="J40" s="26">
        <v>3929</v>
      </c>
      <c r="K40" s="26">
        <v>2363</v>
      </c>
      <c r="L40" s="26">
        <v>2228</v>
      </c>
      <c r="M40" s="26">
        <v>2080</v>
      </c>
      <c r="N40" s="26">
        <v>625</v>
      </c>
      <c r="O40" s="26">
        <v>110</v>
      </c>
      <c r="P40" s="26">
        <v>350</v>
      </c>
      <c r="Q40" s="26">
        <v>9404</v>
      </c>
      <c r="R40" s="26">
        <v>1200</v>
      </c>
      <c r="S40" s="26">
        <v>2295</v>
      </c>
      <c r="T40" s="26">
        <v>777</v>
      </c>
      <c r="U40" s="26">
        <v>1450</v>
      </c>
      <c r="V40" s="26">
        <v>510</v>
      </c>
      <c r="W40" s="26">
        <v>3800</v>
      </c>
      <c r="X40" s="26">
        <v>6146</v>
      </c>
      <c r="Y40" s="26">
        <v>1250</v>
      </c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>
        <f t="shared" si="0"/>
        <v>0.86729401670342787</v>
      </c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37576</v>
      </c>
      <c r="C42" s="23">
        <f>SUM(E42:Y42)</f>
        <v>34686</v>
      </c>
      <c r="D42" s="15">
        <f t="shared" si="0"/>
        <v>0.92308920587609111</v>
      </c>
      <c r="E42" s="10">
        <v>2600</v>
      </c>
      <c r="F42" s="10">
        <v>720</v>
      </c>
      <c r="G42" s="10">
        <v>2230</v>
      </c>
      <c r="H42" s="10">
        <v>3028</v>
      </c>
      <c r="I42" s="10">
        <v>520</v>
      </c>
      <c r="J42" s="10">
        <v>1827</v>
      </c>
      <c r="K42" s="10">
        <v>1726</v>
      </c>
      <c r="L42" s="10">
        <v>1249</v>
      </c>
      <c r="M42" s="10">
        <v>2124</v>
      </c>
      <c r="N42" s="10">
        <v>320</v>
      </c>
      <c r="O42" s="10">
        <v>660</v>
      </c>
      <c r="P42" s="10">
        <v>455</v>
      </c>
      <c r="Q42" s="10">
        <v>3985</v>
      </c>
      <c r="R42" s="10">
        <v>1200</v>
      </c>
      <c r="S42" s="10">
        <v>2300</v>
      </c>
      <c r="T42" s="10">
        <v>1169</v>
      </c>
      <c r="U42" s="10">
        <v>1450</v>
      </c>
      <c r="V42" s="10">
        <v>395</v>
      </c>
      <c r="W42" s="10">
        <v>1110</v>
      </c>
      <c r="X42" s="10">
        <v>4953</v>
      </c>
      <c r="Y42" s="10">
        <v>665</v>
      </c>
      <c r="Z42" s="20"/>
    </row>
    <row r="43" spans="1:29" s="2" customFormat="1" ht="30" hidden="1" customHeight="1" x14ac:dyDescent="0.25">
      <c r="A43" s="17" t="s">
        <v>195</v>
      </c>
      <c r="B43" s="23"/>
      <c r="C43" s="23">
        <f t="shared" ref="C43:C45" si="49">SUM(E43:Y43)</f>
        <v>6024</v>
      </c>
      <c r="D43" s="15" t="e">
        <f t="shared" si="0"/>
        <v>#DIV/0!</v>
      </c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0.17522278231917443</v>
      </c>
      <c r="C44" s="23">
        <f t="shared" si="49"/>
        <v>3.5161400979981114</v>
      </c>
      <c r="D44" s="15">
        <f t="shared" si="0"/>
        <v>20.066683404178224</v>
      </c>
      <c r="E44" s="35">
        <f>E42/E41</f>
        <v>0.30473511486169713</v>
      </c>
      <c r="F44" s="35">
        <f t="shared" ref="F44:Y44" si="50">F42/F41</f>
        <v>0.11988011988011989</v>
      </c>
      <c r="G44" s="35">
        <f t="shared" si="50"/>
        <v>0.15939957112223016</v>
      </c>
      <c r="H44" s="35">
        <f t="shared" si="50"/>
        <v>0.2684968432999929</v>
      </c>
      <c r="I44" s="35">
        <f t="shared" si="50"/>
        <v>9.0829694323144111E-2</v>
      </c>
      <c r="J44" s="35">
        <f t="shared" si="50"/>
        <v>0.15302789178323142</v>
      </c>
      <c r="K44" s="35">
        <f t="shared" si="50"/>
        <v>0.20313051665293633</v>
      </c>
      <c r="L44" s="35">
        <f t="shared" si="50"/>
        <v>0.12430334394904459</v>
      </c>
      <c r="M44" s="35">
        <f t="shared" si="50"/>
        <v>0.20723973070543467</v>
      </c>
      <c r="N44" s="35">
        <f t="shared" si="50"/>
        <v>0.10666666666666667</v>
      </c>
      <c r="O44" s="35">
        <f t="shared" si="50"/>
        <v>0.10628019323671498</v>
      </c>
      <c r="P44" s="35">
        <f t="shared" si="50"/>
        <v>5.737704918032787E-2</v>
      </c>
      <c r="Q44" s="35">
        <f t="shared" si="50"/>
        <v>0.39861958587576274</v>
      </c>
      <c r="R44" s="35">
        <f t="shared" si="50"/>
        <v>0.11002108737508022</v>
      </c>
      <c r="S44" s="35">
        <f t="shared" si="50"/>
        <v>0.18997274304121584</v>
      </c>
      <c r="T44" s="35">
        <f t="shared" si="50"/>
        <v>0.11900641351929146</v>
      </c>
      <c r="U44" s="35">
        <f t="shared" si="50"/>
        <v>0.1879455605962411</v>
      </c>
      <c r="V44" s="35">
        <f t="shared" si="50"/>
        <v>0.18303985171455051</v>
      </c>
      <c r="W44" s="35"/>
      <c r="X44" s="35">
        <f t="shared" si="50"/>
        <v>0.35725620311598383</v>
      </c>
      <c r="Y44" s="35">
        <f t="shared" si="50"/>
        <v>6.8911917098445602E-2</v>
      </c>
      <c r="Z44" s="21"/>
    </row>
    <row r="45" spans="1:29" s="2" customFormat="1" ht="30" customHeight="1" x14ac:dyDescent="0.25">
      <c r="A45" s="18" t="s">
        <v>167</v>
      </c>
      <c r="B45" s="23">
        <v>12543</v>
      </c>
      <c r="C45" s="23">
        <f t="shared" si="49"/>
        <v>12767</v>
      </c>
      <c r="D45" s="15">
        <f t="shared" si="0"/>
        <v>1.0178585665311328</v>
      </c>
      <c r="E45" s="34">
        <v>1300</v>
      </c>
      <c r="F45" s="34">
        <v>101</v>
      </c>
      <c r="G45" s="34">
        <v>1115</v>
      </c>
      <c r="H45" s="34">
        <v>1046</v>
      </c>
      <c r="I45" s="34">
        <v>190</v>
      </c>
      <c r="J45" s="34">
        <v>450</v>
      </c>
      <c r="K45" s="34">
        <v>860</v>
      </c>
      <c r="L45" s="34">
        <v>486</v>
      </c>
      <c r="M45" s="34">
        <v>921</v>
      </c>
      <c r="N45" s="34">
        <v>175</v>
      </c>
      <c r="O45" s="34">
        <v>245</v>
      </c>
      <c r="P45" s="34">
        <v>70</v>
      </c>
      <c r="Q45" s="34">
        <v>2128</v>
      </c>
      <c r="R45" s="34">
        <v>650</v>
      </c>
      <c r="S45" s="34">
        <v>298</v>
      </c>
      <c r="T45" s="34">
        <v>137</v>
      </c>
      <c r="U45" s="34">
        <v>190</v>
      </c>
      <c r="V45" s="34"/>
      <c r="W45" s="34">
        <v>390</v>
      </c>
      <c r="X45" s="34">
        <v>1985</v>
      </c>
      <c r="Y45" s="34">
        <v>30</v>
      </c>
      <c r="Z45" s="21"/>
    </row>
    <row r="46" spans="1:29" s="2" customFormat="1" ht="30" customHeight="1" x14ac:dyDescent="0.25">
      <c r="A46" s="18" t="s">
        <v>54</v>
      </c>
      <c r="B46" s="23">
        <v>19572</v>
      </c>
      <c r="C46" s="23">
        <f>SUM(E46:Y46)</f>
        <v>15004</v>
      </c>
      <c r="D46" s="15">
        <f t="shared" si="0"/>
        <v>0.76660535458818724</v>
      </c>
      <c r="E46" s="26">
        <v>1100</v>
      </c>
      <c r="F46" s="26">
        <v>320</v>
      </c>
      <c r="G46" s="26">
        <v>730</v>
      </c>
      <c r="H46" s="26">
        <v>1541</v>
      </c>
      <c r="I46" s="26">
        <v>100</v>
      </c>
      <c r="J46" s="26">
        <v>1147</v>
      </c>
      <c r="K46" s="26">
        <v>388</v>
      </c>
      <c r="L46" s="26">
        <v>507</v>
      </c>
      <c r="M46" s="26">
        <v>1042</v>
      </c>
      <c r="N46" s="26">
        <v>72</v>
      </c>
      <c r="O46" s="26">
        <v>175</v>
      </c>
      <c r="P46" s="26">
        <v>200</v>
      </c>
      <c r="Q46" s="26">
        <v>1299</v>
      </c>
      <c r="R46" s="26">
        <v>550</v>
      </c>
      <c r="S46" s="26">
        <v>925</v>
      </c>
      <c r="T46" s="26">
        <v>726</v>
      </c>
      <c r="U46" s="26">
        <v>660</v>
      </c>
      <c r="V46" s="26">
        <v>367</v>
      </c>
      <c r="W46" s="26">
        <v>370</v>
      </c>
      <c r="X46" s="26">
        <v>2255</v>
      </c>
      <c r="Y46" s="26">
        <v>530</v>
      </c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 t="e">
        <f t="shared" si="0"/>
        <v>#DIV/0!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 t="e">
        <f t="shared" si="0"/>
        <v>#DIV/0!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25">
      <c r="A49" s="18" t="s">
        <v>57</v>
      </c>
      <c r="B49" s="23">
        <v>2259</v>
      </c>
      <c r="C49" s="23">
        <f>SUM(E49:Y49)</f>
        <v>1704</v>
      </c>
      <c r="D49" s="15"/>
      <c r="E49" s="26"/>
      <c r="F49" s="26"/>
      <c r="G49" s="26">
        <v>150</v>
      </c>
      <c r="H49" s="26">
        <v>44</v>
      </c>
      <c r="I49" s="26">
        <v>230</v>
      </c>
      <c r="J49" s="26">
        <v>20</v>
      </c>
      <c r="K49" s="26"/>
      <c r="L49" s="26">
        <v>60</v>
      </c>
      <c r="M49" s="26">
        <v>105</v>
      </c>
      <c r="N49" s="26">
        <v>50</v>
      </c>
      <c r="O49" s="26"/>
      <c r="P49" s="26">
        <v>80</v>
      </c>
      <c r="Q49" s="26">
        <v>70</v>
      </c>
      <c r="R49" s="26"/>
      <c r="S49" s="26">
        <v>70</v>
      </c>
      <c r="T49" s="26">
        <v>220</v>
      </c>
      <c r="U49" s="26"/>
      <c r="V49" s="26"/>
      <c r="W49" s="26">
        <v>50</v>
      </c>
      <c r="X49" s="26">
        <v>535</v>
      </c>
      <c r="Y49" s="26">
        <v>20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51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51"/>
        <v>0</v>
      </c>
      <c r="D51" s="15" t="e">
        <f t="shared" si="0"/>
        <v>#DIV/0!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51"/>
        <v>0</v>
      </c>
      <c r="D52" s="15" t="e">
        <f t="shared" si="0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51"/>
        <v>0</v>
      </c>
      <c r="D53" s="15" t="e">
        <f t="shared" si="0"/>
        <v>#DIV/0!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25">
      <c r="A54" s="32" t="s">
        <v>60</v>
      </c>
      <c r="B54" s="23">
        <v>10</v>
      </c>
      <c r="C54" s="23">
        <f t="shared" si="51"/>
        <v>8</v>
      </c>
      <c r="D54" s="15">
        <f t="shared" si="0"/>
        <v>0.8</v>
      </c>
      <c r="E54" s="34"/>
      <c r="F54" s="34"/>
      <c r="G54" s="34"/>
      <c r="H54" s="34">
        <v>8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51"/>
        <v>#DIV/0!</v>
      </c>
      <c r="D55" s="15" t="e">
        <f t="shared" si="0"/>
        <v>#DIV/0!</v>
      </c>
      <c r="E55" s="35" t="e">
        <f t="shared" ref="E55:Y55" si="52">E54/E53</f>
        <v>#DIV/0!</v>
      </c>
      <c r="F55" s="35" t="e">
        <f t="shared" si="52"/>
        <v>#DIV/0!</v>
      </c>
      <c r="G55" s="35" t="e">
        <f t="shared" si="52"/>
        <v>#DIV/0!</v>
      </c>
      <c r="H55" s="35" t="e">
        <f t="shared" si="52"/>
        <v>#DIV/0!</v>
      </c>
      <c r="I55" s="35" t="e">
        <f t="shared" si="52"/>
        <v>#DIV/0!</v>
      </c>
      <c r="J55" s="35" t="e">
        <f t="shared" si="52"/>
        <v>#DIV/0!</v>
      </c>
      <c r="K55" s="35" t="e">
        <f t="shared" si="52"/>
        <v>#DIV/0!</v>
      </c>
      <c r="L55" s="35" t="e">
        <f t="shared" si="52"/>
        <v>#DIV/0!</v>
      </c>
      <c r="M55" s="35" t="e">
        <f t="shared" si="52"/>
        <v>#DIV/0!</v>
      </c>
      <c r="N55" s="35" t="e">
        <f t="shared" si="52"/>
        <v>#DIV/0!</v>
      </c>
      <c r="O55" s="35" t="e">
        <f t="shared" si="52"/>
        <v>#DIV/0!</v>
      </c>
      <c r="P55" s="35" t="e">
        <f t="shared" si="52"/>
        <v>#DIV/0!</v>
      </c>
      <c r="Q55" s="35" t="e">
        <f t="shared" si="52"/>
        <v>#DIV/0!</v>
      </c>
      <c r="R55" s="35" t="e">
        <f t="shared" si="52"/>
        <v>#DIV/0!</v>
      </c>
      <c r="S55" s="35" t="e">
        <f t="shared" si="52"/>
        <v>#DIV/0!</v>
      </c>
      <c r="T55" s="35" t="e">
        <f t="shared" si="52"/>
        <v>#DIV/0!</v>
      </c>
      <c r="U55" s="35" t="e">
        <f t="shared" si="52"/>
        <v>#DIV/0!</v>
      </c>
      <c r="V55" s="35" t="e">
        <f t="shared" si="52"/>
        <v>#DIV/0!</v>
      </c>
      <c r="W55" s="35" t="e">
        <f t="shared" si="52"/>
        <v>#DIV/0!</v>
      </c>
      <c r="X55" s="35" t="e">
        <f t="shared" si="52"/>
        <v>#DIV/0!</v>
      </c>
      <c r="Y55" s="35" t="e">
        <f t="shared" si="52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51"/>
        <v>0</v>
      </c>
      <c r="D57" s="15" t="e">
        <f t="shared" si="0"/>
        <v>#DIV/0!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25" hidden="1" customHeight="1" x14ac:dyDescent="0.25">
      <c r="A58" s="32" t="s">
        <v>162</v>
      </c>
      <c r="B58" s="27"/>
      <c r="C58" s="27">
        <f t="shared" si="51"/>
        <v>140.5</v>
      </c>
      <c r="D58" s="15" t="e">
        <f t="shared" si="0"/>
        <v>#DIV/0!</v>
      </c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customHeight="1" x14ac:dyDescent="0.25">
      <c r="A59" s="13" t="s">
        <v>197</v>
      </c>
      <c r="B59" s="27">
        <v>329</v>
      </c>
      <c r="C59" s="27">
        <f t="shared" si="51"/>
        <v>55</v>
      </c>
      <c r="D59" s="15"/>
      <c r="E59" s="26"/>
      <c r="F59" s="26"/>
      <c r="G59" s="26">
        <v>45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5</v>
      </c>
      <c r="V59" s="26"/>
      <c r="W59" s="26"/>
      <c r="X59" s="26">
        <v>5</v>
      </c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51"/>
        <v>0</v>
      </c>
      <c r="D60" s="15" t="e">
        <f t="shared" si="0"/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51"/>
        <v>255</v>
      </c>
      <c r="D61" s="15" t="e">
        <f t="shared" si="0"/>
        <v>#DIV/0!</v>
      </c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3">SUM(E62:Y62)</f>
        <v>0</v>
      </c>
      <c r="D62" s="15" t="e">
        <f t="shared" si="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3"/>
        <v>0</v>
      </c>
      <c r="D63" s="15" t="e">
        <f t="shared" si="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25">
      <c r="A64" s="18" t="s">
        <v>65</v>
      </c>
      <c r="B64" s="27">
        <v>608</v>
      </c>
      <c r="C64" s="23">
        <f t="shared" si="53"/>
        <v>130</v>
      </c>
      <c r="D64" s="15">
        <f t="shared" si="0"/>
        <v>0.21381578947368421</v>
      </c>
      <c r="E64" s="37"/>
      <c r="F64" s="37"/>
      <c r="G64" s="37">
        <v>30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>
        <v>100</v>
      </c>
      <c r="X64" s="37"/>
      <c r="Y64" s="37"/>
      <c r="Z64" s="21"/>
    </row>
    <row r="65" spans="1:26" s="2" customFormat="1" ht="30" customHeight="1" x14ac:dyDescent="0.25">
      <c r="A65" s="18" t="s">
        <v>66</v>
      </c>
      <c r="B65" s="23">
        <v>1234</v>
      </c>
      <c r="C65" s="23">
        <f t="shared" si="53"/>
        <v>623</v>
      </c>
      <c r="D65" s="15">
        <f t="shared" si="0"/>
        <v>0.50486223662884933</v>
      </c>
      <c r="E65" s="37"/>
      <c r="F65" s="37"/>
      <c r="G65" s="37"/>
      <c r="H65" s="37">
        <v>180</v>
      </c>
      <c r="I65" s="37">
        <v>188</v>
      </c>
      <c r="J65" s="37"/>
      <c r="K65" s="37"/>
      <c r="L65" s="37"/>
      <c r="M65" s="37">
        <v>255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3"/>
        <v>0</v>
      </c>
      <c r="D66" s="15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customHeight="1" x14ac:dyDescent="0.25">
      <c r="A67" s="18" t="s">
        <v>68</v>
      </c>
      <c r="B67" s="23"/>
      <c r="C67" s="23">
        <f t="shared" si="53"/>
        <v>420</v>
      </c>
      <c r="D67" s="15"/>
      <c r="E67" s="37"/>
      <c r="F67" s="37"/>
      <c r="G67" s="37"/>
      <c r="H67" s="37"/>
      <c r="I67" s="37"/>
      <c r="J67" s="37">
        <v>320</v>
      </c>
      <c r="K67" s="37"/>
      <c r="L67" s="37">
        <v>100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69</v>
      </c>
      <c r="B68" s="23">
        <v>2678</v>
      </c>
      <c r="C68" s="23">
        <f t="shared" si="53"/>
        <v>1088</v>
      </c>
      <c r="D68" s="15">
        <f t="shared" ref="D68:D69" si="54">C68/B68</f>
        <v>0.40627333831217327</v>
      </c>
      <c r="E68" s="37"/>
      <c r="F68" s="37"/>
      <c r="G68" s="37"/>
      <c r="H68" s="37"/>
      <c r="I68" s="37"/>
      <c r="J68" s="37">
        <v>196</v>
      </c>
      <c r="K68" s="37"/>
      <c r="L68" s="37">
        <v>35</v>
      </c>
      <c r="M68" s="37"/>
      <c r="N68" s="37">
        <v>181</v>
      </c>
      <c r="O68" s="37">
        <v>30</v>
      </c>
      <c r="P68" s="37"/>
      <c r="Q68" s="37">
        <v>125</v>
      </c>
      <c r="R68" s="37"/>
      <c r="S68" s="37"/>
      <c r="T68" s="37"/>
      <c r="U68" s="37"/>
      <c r="V68" s="37"/>
      <c r="W68" s="37"/>
      <c r="X68" s="37">
        <v>471</v>
      </c>
      <c r="Y68" s="37">
        <v>50</v>
      </c>
      <c r="Z68" s="21"/>
    </row>
    <row r="69" spans="1:26" s="2" customFormat="1" ht="30" customHeight="1" x14ac:dyDescent="0.25">
      <c r="A69" s="18" t="s">
        <v>70</v>
      </c>
      <c r="B69" s="23">
        <v>127</v>
      </c>
      <c r="C69" s="23">
        <f t="shared" si="53"/>
        <v>644</v>
      </c>
      <c r="D69" s="15">
        <f t="shared" si="54"/>
        <v>5.0708661417322833</v>
      </c>
      <c r="E69" s="37"/>
      <c r="F69" s="37">
        <v>25</v>
      </c>
      <c r="G69" s="37"/>
      <c r="H69" s="37">
        <v>39</v>
      </c>
      <c r="I69" s="37">
        <v>10</v>
      </c>
      <c r="J69" s="37">
        <v>80</v>
      </c>
      <c r="K69" s="37">
        <v>54</v>
      </c>
      <c r="L69" s="37"/>
      <c r="M69" s="37">
        <v>15</v>
      </c>
      <c r="N69" s="37"/>
      <c r="O69" s="37"/>
      <c r="P69" s="37"/>
      <c r="Q69" s="37"/>
      <c r="R69" s="37">
        <v>20</v>
      </c>
      <c r="S69" s="37">
        <v>236</v>
      </c>
      <c r="T69" s="37"/>
      <c r="U69" s="37">
        <v>30</v>
      </c>
      <c r="V69" s="37"/>
      <c r="W69" s="37">
        <v>100</v>
      </c>
      <c r="X69" s="37">
        <v>35</v>
      </c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3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119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3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119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3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119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3"/>
        <v>0</v>
      </c>
      <c r="D73" s="15" t="e">
        <f t="shared" ref="D73:D90" si="55">C73/B73</f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119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75</v>
      </c>
      <c r="B74" s="23"/>
      <c r="C74" s="19">
        <f t="shared" si="53"/>
        <v>13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>
        <v>13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3"/>
        <v>0</v>
      </c>
      <c r="D75" s="15" t="e">
        <f t="shared" si="55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119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5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119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5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122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5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124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5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24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5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125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124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126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25">
      <c r="A83" s="13" t="s">
        <v>80</v>
      </c>
      <c r="B83" s="42">
        <v>1120</v>
      </c>
      <c r="C83" s="42">
        <f>SUM(E83:Y83)</f>
        <v>4333</v>
      </c>
      <c r="D83" s="15"/>
      <c r="E83" s="100">
        <f>(E42-E84)</f>
        <v>0</v>
      </c>
      <c r="F83" s="100">
        <f t="shared" ref="F83:Y83" si="56">(F42-F84)</f>
        <v>0</v>
      </c>
      <c r="G83" s="100">
        <f t="shared" si="56"/>
        <v>0</v>
      </c>
      <c r="H83" s="100">
        <f t="shared" si="56"/>
        <v>0</v>
      </c>
      <c r="I83" s="100">
        <f t="shared" si="56"/>
        <v>0</v>
      </c>
      <c r="J83" s="100">
        <f t="shared" si="56"/>
        <v>450</v>
      </c>
      <c r="K83" s="100">
        <f t="shared" si="56"/>
        <v>441</v>
      </c>
      <c r="L83" s="100">
        <f t="shared" si="56"/>
        <v>20</v>
      </c>
      <c r="M83" s="100">
        <f t="shared" si="56"/>
        <v>141</v>
      </c>
      <c r="N83" s="100">
        <f t="shared" si="56"/>
        <v>85</v>
      </c>
      <c r="O83" s="100">
        <f t="shared" si="56"/>
        <v>30</v>
      </c>
      <c r="P83" s="100">
        <f t="shared" si="56"/>
        <v>270</v>
      </c>
      <c r="Q83" s="100">
        <f t="shared" si="56"/>
        <v>655</v>
      </c>
      <c r="R83" s="100">
        <f t="shared" si="56"/>
        <v>220</v>
      </c>
      <c r="S83" s="100">
        <f t="shared" si="56"/>
        <v>1403</v>
      </c>
      <c r="T83" s="100">
        <f t="shared" si="56"/>
        <v>58</v>
      </c>
      <c r="U83" s="100">
        <f t="shared" si="56"/>
        <v>0</v>
      </c>
      <c r="V83" s="100">
        <f t="shared" si="56"/>
        <v>0</v>
      </c>
      <c r="W83" s="100">
        <f t="shared" si="56"/>
        <v>310</v>
      </c>
      <c r="X83" s="100">
        <f t="shared" si="56"/>
        <v>70</v>
      </c>
      <c r="Y83" s="100">
        <f t="shared" si="56"/>
        <v>180</v>
      </c>
    </row>
    <row r="84" spans="1:26" ht="30.6" hidden="1" customHeight="1" x14ac:dyDescent="0.25">
      <c r="A84" s="13" t="s">
        <v>81</v>
      </c>
      <c r="B84" s="23"/>
      <c r="C84" s="23">
        <f>SUM(E84:Y84)</f>
        <v>30353</v>
      </c>
      <c r="D84" s="15"/>
      <c r="E84" s="10">
        <v>2600</v>
      </c>
      <c r="F84" s="10">
        <v>720</v>
      </c>
      <c r="G84" s="10">
        <v>2230</v>
      </c>
      <c r="H84" s="10">
        <v>3028</v>
      </c>
      <c r="I84" s="10">
        <v>520</v>
      </c>
      <c r="J84" s="10">
        <v>1377</v>
      </c>
      <c r="K84" s="10">
        <v>1285</v>
      </c>
      <c r="L84" s="10">
        <v>1229</v>
      </c>
      <c r="M84" s="10">
        <v>1983</v>
      </c>
      <c r="N84" s="10">
        <v>235</v>
      </c>
      <c r="O84" s="10">
        <v>630</v>
      </c>
      <c r="P84" s="10">
        <v>185</v>
      </c>
      <c r="Q84" s="10">
        <v>3330</v>
      </c>
      <c r="R84" s="10">
        <v>980</v>
      </c>
      <c r="S84" s="10">
        <v>897</v>
      </c>
      <c r="T84" s="10">
        <v>1111</v>
      </c>
      <c r="U84" s="10">
        <v>1450</v>
      </c>
      <c r="V84" s="10">
        <v>395</v>
      </c>
      <c r="W84" s="10">
        <v>800</v>
      </c>
      <c r="X84" s="10">
        <v>4883</v>
      </c>
      <c r="Y84" s="10">
        <v>485</v>
      </c>
      <c r="Z84" s="20"/>
    </row>
    <row r="85" spans="1:26" ht="30" hidden="1" customHeight="1" x14ac:dyDescent="0.25">
      <c r="A85" s="13"/>
      <c r="B85" s="33"/>
      <c r="C85" s="23"/>
      <c r="D85" s="15" t="e">
        <f t="shared" si="55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3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11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5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123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5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127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5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127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5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127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128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7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3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3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3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3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3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3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3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7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115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8">G99/G98</f>
        <v>#DIV/0!</v>
      </c>
      <c r="H100" s="29" t="e">
        <f t="shared" si="58"/>
        <v>#DIV/0!</v>
      </c>
      <c r="I100" s="29" t="e">
        <f t="shared" si="58"/>
        <v>#DIV/0!</v>
      </c>
      <c r="J100" s="29" t="e">
        <f t="shared" si="58"/>
        <v>#DIV/0!</v>
      </c>
      <c r="K100" s="29" t="e">
        <f t="shared" si="58"/>
        <v>#DIV/0!</v>
      </c>
      <c r="L100" s="29" t="e">
        <f t="shared" si="58"/>
        <v>#DIV/0!</v>
      </c>
      <c r="M100" s="29" t="e">
        <f t="shared" si="58"/>
        <v>#DIV/0!</v>
      </c>
      <c r="N100" s="29" t="e">
        <f t="shared" si="58"/>
        <v>#DIV/0!</v>
      </c>
      <c r="O100" s="29" t="e">
        <f t="shared" si="58"/>
        <v>#DIV/0!</v>
      </c>
      <c r="P100" s="118" t="e">
        <f t="shared" si="58"/>
        <v>#DIV/0!</v>
      </c>
      <c r="Q100" s="29" t="e">
        <f t="shared" si="58"/>
        <v>#DIV/0!</v>
      </c>
      <c r="R100" s="29" t="e">
        <f t="shared" si="58"/>
        <v>#DIV/0!</v>
      </c>
      <c r="S100" s="29" t="e">
        <f t="shared" si="58"/>
        <v>#DIV/0!</v>
      </c>
      <c r="T100" s="29" t="e">
        <f t="shared" si="58"/>
        <v>#DIV/0!</v>
      </c>
      <c r="U100" s="29" t="e">
        <f t="shared" si="58"/>
        <v>#DIV/0!</v>
      </c>
      <c r="V100" s="29" t="e">
        <f t="shared" si="58"/>
        <v>#DIV/0!</v>
      </c>
      <c r="W100" s="29" t="e">
        <f t="shared" si="58"/>
        <v>#DIV/0!</v>
      </c>
      <c r="X100" s="29" t="e">
        <f t="shared" si="58"/>
        <v>#DIV/0!</v>
      </c>
      <c r="Y100" s="29" t="e">
        <f t="shared" si="58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9">E98-E99</f>
        <v>0</v>
      </c>
      <c r="F101" s="97">
        <f t="shared" si="59"/>
        <v>0</v>
      </c>
      <c r="G101" s="97">
        <f t="shared" si="59"/>
        <v>0</v>
      </c>
      <c r="H101" s="97">
        <f t="shared" si="59"/>
        <v>0</v>
      </c>
      <c r="I101" s="97">
        <f t="shared" si="59"/>
        <v>0</v>
      </c>
      <c r="J101" s="97">
        <f t="shared" si="59"/>
        <v>0</v>
      </c>
      <c r="K101" s="97">
        <f t="shared" si="59"/>
        <v>0</v>
      </c>
      <c r="L101" s="97">
        <f t="shared" si="59"/>
        <v>0</v>
      </c>
      <c r="M101" s="97">
        <f t="shared" si="59"/>
        <v>0</v>
      </c>
      <c r="N101" s="97">
        <f t="shared" si="59"/>
        <v>0</v>
      </c>
      <c r="O101" s="97">
        <f t="shared" si="59"/>
        <v>0</v>
      </c>
      <c r="P101" s="129">
        <f t="shared" si="59"/>
        <v>0</v>
      </c>
      <c r="Q101" s="97">
        <f t="shared" si="59"/>
        <v>0</v>
      </c>
      <c r="R101" s="97">
        <f t="shared" si="59"/>
        <v>0</v>
      </c>
      <c r="S101" s="97">
        <f t="shared" si="59"/>
        <v>0</v>
      </c>
      <c r="T101" s="97">
        <f t="shared" si="59"/>
        <v>0</v>
      </c>
      <c r="U101" s="97">
        <f t="shared" si="59"/>
        <v>0</v>
      </c>
      <c r="V101" s="97">
        <f t="shared" si="59"/>
        <v>0</v>
      </c>
      <c r="W101" s="97">
        <f t="shared" si="59"/>
        <v>0</v>
      </c>
      <c r="X101" s="97">
        <f t="shared" si="59"/>
        <v>0</v>
      </c>
      <c r="Y101" s="97">
        <f t="shared" si="59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60">SUM(E102:Y102)</f>
        <v>0</v>
      </c>
      <c r="D102" s="15" t="e">
        <f t="shared" si="57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3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60"/>
        <v>0</v>
      </c>
      <c r="D103" s="15" t="e">
        <f t="shared" si="57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3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60"/>
        <v>0</v>
      </c>
      <c r="D104" s="15" t="e">
        <f t="shared" si="57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3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60"/>
        <v>0</v>
      </c>
      <c r="D105" s="15" t="e">
        <f t="shared" si="57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121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7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115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1">E106/E98</f>
        <v>#DIV/0!</v>
      </c>
      <c r="F107" s="29" t="e">
        <f t="shared" si="61"/>
        <v>#DIV/0!</v>
      </c>
      <c r="G107" s="29" t="e">
        <f t="shared" si="61"/>
        <v>#DIV/0!</v>
      </c>
      <c r="H107" s="29" t="e">
        <f t="shared" si="61"/>
        <v>#DIV/0!</v>
      </c>
      <c r="I107" s="29" t="e">
        <f t="shared" si="61"/>
        <v>#DIV/0!</v>
      </c>
      <c r="J107" s="29" t="e">
        <f t="shared" si="61"/>
        <v>#DIV/0!</v>
      </c>
      <c r="K107" s="29" t="e">
        <f t="shared" si="61"/>
        <v>#DIV/0!</v>
      </c>
      <c r="L107" s="29" t="e">
        <f t="shared" si="61"/>
        <v>#DIV/0!</v>
      </c>
      <c r="M107" s="29" t="e">
        <f t="shared" si="61"/>
        <v>#DIV/0!</v>
      </c>
      <c r="N107" s="29" t="e">
        <f t="shared" si="61"/>
        <v>#DIV/0!</v>
      </c>
      <c r="O107" s="29" t="e">
        <f t="shared" si="61"/>
        <v>#DIV/0!</v>
      </c>
      <c r="P107" s="118" t="e">
        <f t="shared" si="61"/>
        <v>#DIV/0!</v>
      </c>
      <c r="Q107" s="29" t="e">
        <f t="shared" si="61"/>
        <v>#DIV/0!</v>
      </c>
      <c r="R107" s="29" t="e">
        <f t="shared" si="61"/>
        <v>#DIV/0!</v>
      </c>
      <c r="S107" s="29" t="e">
        <f t="shared" si="61"/>
        <v>#DIV/0!</v>
      </c>
      <c r="T107" s="29" t="e">
        <f t="shared" si="61"/>
        <v>#DIV/0!</v>
      </c>
      <c r="U107" s="29" t="e">
        <f t="shared" si="61"/>
        <v>#DIV/0!</v>
      </c>
      <c r="V107" s="29" t="e">
        <f t="shared" si="61"/>
        <v>#DIV/0!</v>
      </c>
      <c r="W107" s="29" t="e">
        <f t="shared" si="61"/>
        <v>#DIV/0!</v>
      </c>
      <c r="X107" s="29" t="e">
        <f t="shared" si="61"/>
        <v>#DIV/0!</v>
      </c>
      <c r="Y107" s="29" t="e">
        <f t="shared" si="61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62">SUM(E108:Y108)</f>
        <v>0</v>
      </c>
      <c r="D108" s="15" t="e">
        <f t="shared" si="57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3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2"/>
        <v>0</v>
      </c>
      <c r="D109" s="15" t="e">
        <f t="shared" si="57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3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2"/>
        <v>0</v>
      </c>
      <c r="D110" s="15" t="e">
        <f t="shared" si="57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3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62"/>
        <v>0</v>
      </c>
      <c r="D111" s="15" t="e">
        <f t="shared" si="57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21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7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115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62"/>
        <v>0</v>
      </c>
      <c r="D113" s="15" t="e">
        <f t="shared" si="57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115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3">E113/E112</f>
        <v>#DIV/0!</v>
      </c>
      <c r="F114" s="30" t="e">
        <f t="shared" si="63"/>
        <v>#DIV/0!</v>
      </c>
      <c r="G114" s="30" t="e">
        <f t="shared" si="63"/>
        <v>#DIV/0!</v>
      </c>
      <c r="H114" s="30" t="e">
        <f t="shared" si="63"/>
        <v>#DIV/0!</v>
      </c>
      <c r="I114" s="30" t="e">
        <f t="shared" si="63"/>
        <v>#DIV/0!</v>
      </c>
      <c r="J114" s="30" t="e">
        <f t="shared" si="63"/>
        <v>#DIV/0!</v>
      </c>
      <c r="K114" s="30" t="e">
        <f t="shared" si="63"/>
        <v>#DIV/0!</v>
      </c>
      <c r="L114" s="30" t="e">
        <f t="shared" si="63"/>
        <v>#DIV/0!</v>
      </c>
      <c r="M114" s="30" t="e">
        <f t="shared" si="63"/>
        <v>#DIV/0!</v>
      </c>
      <c r="N114" s="30" t="e">
        <f t="shared" si="63"/>
        <v>#DIV/0!</v>
      </c>
      <c r="O114" s="30" t="e">
        <f t="shared" si="63"/>
        <v>#DIV/0!</v>
      </c>
      <c r="P114" s="117" t="e">
        <f t="shared" si="63"/>
        <v>#DIV/0!</v>
      </c>
      <c r="Q114" s="30" t="e">
        <f t="shared" si="63"/>
        <v>#DIV/0!</v>
      </c>
      <c r="R114" s="30" t="e">
        <f t="shared" si="63"/>
        <v>#DIV/0!</v>
      </c>
      <c r="S114" s="30" t="e">
        <f t="shared" si="63"/>
        <v>#DIV/0!</v>
      </c>
      <c r="T114" s="30" t="e">
        <f t="shared" si="63"/>
        <v>#DIV/0!</v>
      </c>
      <c r="U114" s="30" t="e">
        <f t="shared" si="63"/>
        <v>#DIV/0!</v>
      </c>
      <c r="V114" s="30" t="e">
        <f t="shared" si="63"/>
        <v>#DIV/0!</v>
      </c>
      <c r="W114" s="30" t="e">
        <f t="shared" si="63"/>
        <v>#DIV/0!</v>
      </c>
      <c r="X114" s="30" t="e">
        <f t="shared" si="63"/>
        <v>#DIV/0!</v>
      </c>
      <c r="Y114" s="30" t="e">
        <f t="shared" si="63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62"/>
        <v>0</v>
      </c>
      <c r="D115" s="15" t="e">
        <f t="shared" si="57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3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62"/>
        <v>0</v>
      </c>
      <c r="D116" s="15" t="e">
        <f t="shared" si="57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3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62"/>
        <v>0</v>
      </c>
      <c r="D117" s="15" t="e">
        <f t="shared" si="57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3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62"/>
        <v>0</v>
      </c>
      <c r="D118" s="15" t="e">
        <f t="shared" si="57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121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7"/>
        <v>#DIV/0!</v>
      </c>
      <c r="E119" s="54" t="e">
        <f t="shared" ref="E119:Y119" si="64">E113/E106*10</f>
        <v>#DIV/0!</v>
      </c>
      <c r="F119" s="54" t="e">
        <f t="shared" si="64"/>
        <v>#DIV/0!</v>
      </c>
      <c r="G119" s="54" t="e">
        <f t="shared" si="64"/>
        <v>#DIV/0!</v>
      </c>
      <c r="H119" s="54" t="e">
        <f t="shared" si="64"/>
        <v>#DIV/0!</v>
      </c>
      <c r="I119" s="54" t="e">
        <f t="shared" si="64"/>
        <v>#DIV/0!</v>
      </c>
      <c r="J119" s="54" t="e">
        <f t="shared" si="64"/>
        <v>#DIV/0!</v>
      </c>
      <c r="K119" s="54" t="e">
        <f t="shared" si="64"/>
        <v>#DIV/0!</v>
      </c>
      <c r="L119" s="54" t="e">
        <f t="shared" si="64"/>
        <v>#DIV/0!</v>
      </c>
      <c r="M119" s="54" t="e">
        <f t="shared" si="64"/>
        <v>#DIV/0!</v>
      </c>
      <c r="N119" s="54" t="e">
        <f t="shared" si="64"/>
        <v>#DIV/0!</v>
      </c>
      <c r="O119" s="54" t="e">
        <f t="shared" si="64"/>
        <v>#DIV/0!</v>
      </c>
      <c r="P119" s="130" t="e">
        <f t="shared" si="64"/>
        <v>#DIV/0!</v>
      </c>
      <c r="Q119" s="54" t="e">
        <f t="shared" si="64"/>
        <v>#DIV/0!</v>
      </c>
      <c r="R119" s="54" t="e">
        <f t="shared" si="64"/>
        <v>#DIV/0!</v>
      </c>
      <c r="S119" s="54" t="e">
        <f t="shared" si="64"/>
        <v>#DIV/0!</v>
      </c>
      <c r="T119" s="54" t="e">
        <f t="shared" si="64"/>
        <v>#DIV/0!</v>
      </c>
      <c r="U119" s="54" t="e">
        <f t="shared" si="64"/>
        <v>#DIV/0!</v>
      </c>
      <c r="V119" s="54" t="e">
        <f t="shared" si="64"/>
        <v>#DIV/0!</v>
      </c>
      <c r="W119" s="54" t="e">
        <f t="shared" si="64"/>
        <v>#DIV/0!</v>
      </c>
      <c r="X119" s="54" t="e">
        <f t="shared" si="64"/>
        <v>#DIV/0!</v>
      </c>
      <c r="Y119" s="54" t="e">
        <f t="shared" si="64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5">B115/B108*10</f>
        <v>#DIV/0!</v>
      </c>
      <c r="C120" s="54" t="e">
        <f t="shared" si="65"/>
        <v>#DIV/0!</v>
      </c>
      <c r="D120" s="15" t="e">
        <f t="shared" si="57"/>
        <v>#DIV/0!</v>
      </c>
      <c r="E120" s="54" t="e">
        <f t="shared" ref="E120:Y120" si="66">E115/E108*10</f>
        <v>#DIV/0!</v>
      </c>
      <c r="F120" s="54" t="e">
        <f t="shared" si="66"/>
        <v>#DIV/0!</v>
      </c>
      <c r="G120" s="54" t="e">
        <f t="shared" si="66"/>
        <v>#DIV/0!</v>
      </c>
      <c r="H120" s="54" t="e">
        <f t="shared" si="66"/>
        <v>#DIV/0!</v>
      </c>
      <c r="I120" s="54" t="e">
        <f t="shared" si="66"/>
        <v>#DIV/0!</v>
      </c>
      <c r="J120" s="54" t="e">
        <f t="shared" si="66"/>
        <v>#DIV/0!</v>
      </c>
      <c r="K120" s="54" t="e">
        <f t="shared" si="66"/>
        <v>#DIV/0!</v>
      </c>
      <c r="L120" s="54" t="e">
        <f t="shared" si="66"/>
        <v>#DIV/0!</v>
      </c>
      <c r="M120" s="54" t="e">
        <f t="shared" si="66"/>
        <v>#DIV/0!</v>
      </c>
      <c r="N120" s="54" t="e">
        <f t="shared" si="66"/>
        <v>#DIV/0!</v>
      </c>
      <c r="O120" s="54" t="e">
        <f t="shared" si="66"/>
        <v>#DIV/0!</v>
      </c>
      <c r="P120" s="130" t="e">
        <f t="shared" si="66"/>
        <v>#DIV/0!</v>
      </c>
      <c r="Q120" s="54" t="e">
        <f t="shared" si="66"/>
        <v>#DIV/0!</v>
      </c>
      <c r="R120" s="54" t="e">
        <f t="shared" si="66"/>
        <v>#DIV/0!</v>
      </c>
      <c r="S120" s="54" t="e">
        <f t="shared" si="66"/>
        <v>#DIV/0!</v>
      </c>
      <c r="T120" s="54" t="e">
        <f t="shared" si="66"/>
        <v>#DIV/0!</v>
      </c>
      <c r="U120" s="54" t="e">
        <f t="shared" si="66"/>
        <v>#DIV/0!</v>
      </c>
      <c r="V120" s="54" t="e">
        <f t="shared" si="66"/>
        <v>#DIV/0!</v>
      </c>
      <c r="W120" s="54" t="e">
        <f t="shared" si="66"/>
        <v>#DIV/0!</v>
      </c>
      <c r="X120" s="54" t="e">
        <f t="shared" si="66"/>
        <v>#DIV/0!</v>
      </c>
      <c r="Y120" s="54" t="e">
        <f t="shared" si="66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5"/>
        <v>#DIV/0!</v>
      </c>
      <c r="C121" s="54" t="e">
        <f t="shared" si="65"/>
        <v>#DIV/0!</v>
      </c>
      <c r="D121" s="15" t="e">
        <f t="shared" si="57"/>
        <v>#DIV/0!</v>
      </c>
      <c r="E121" s="54"/>
      <c r="F121" s="54" t="e">
        <f t="shared" ref="F121:M122" si="67">F116/F109*10</f>
        <v>#DIV/0!</v>
      </c>
      <c r="G121" s="54" t="e">
        <f t="shared" si="67"/>
        <v>#DIV/0!</v>
      </c>
      <c r="H121" s="54" t="e">
        <f t="shared" si="67"/>
        <v>#DIV/0!</v>
      </c>
      <c r="I121" s="54" t="e">
        <f t="shared" si="67"/>
        <v>#DIV/0!</v>
      </c>
      <c r="J121" s="54" t="e">
        <f t="shared" si="67"/>
        <v>#DIV/0!</v>
      </c>
      <c r="K121" s="54" t="e">
        <f t="shared" si="67"/>
        <v>#DIV/0!</v>
      </c>
      <c r="L121" s="54" t="e">
        <f t="shared" si="67"/>
        <v>#DIV/0!</v>
      </c>
      <c r="M121" s="54" t="e">
        <f t="shared" si="67"/>
        <v>#DIV/0!</v>
      </c>
      <c r="N121" s="54"/>
      <c r="O121" s="54" t="e">
        <f>O116/O109*10</f>
        <v>#DIV/0!</v>
      </c>
      <c r="P121" s="130" t="e">
        <f>P116/P109*10</f>
        <v>#DIV/0!</v>
      </c>
      <c r="Q121" s="54"/>
      <c r="R121" s="54" t="e">
        <f t="shared" ref="R121:U122" si="68">R116/R109*10</f>
        <v>#DIV/0!</v>
      </c>
      <c r="S121" s="54" t="e">
        <f t="shared" si="68"/>
        <v>#DIV/0!</v>
      </c>
      <c r="T121" s="54" t="e">
        <f t="shared" si="68"/>
        <v>#DIV/0!</v>
      </c>
      <c r="U121" s="54" t="e">
        <f t="shared" si="68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5"/>
        <v>#DIV/0!</v>
      </c>
      <c r="C122" s="54" t="e">
        <f t="shared" si="65"/>
        <v>#DIV/0!</v>
      </c>
      <c r="D122" s="15" t="e">
        <f t="shared" si="57"/>
        <v>#DIV/0!</v>
      </c>
      <c r="E122" s="54" t="e">
        <f>E117/E110*10</f>
        <v>#DIV/0!</v>
      </c>
      <c r="F122" s="54" t="e">
        <f t="shared" si="67"/>
        <v>#DIV/0!</v>
      </c>
      <c r="G122" s="54" t="e">
        <f t="shared" si="67"/>
        <v>#DIV/0!</v>
      </c>
      <c r="H122" s="54" t="e">
        <f t="shared" si="67"/>
        <v>#DIV/0!</v>
      </c>
      <c r="I122" s="54" t="e">
        <f t="shared" si="67"/>
        <v>#DIV/0!</v>
      </c>
      <c r="J122" s="54" t="e">
        <f t="shared" si="67"/>
        <v>#DIV/0!</v>
      </c>
      <c r="K122" s="54" t="e">
        <f t="shared" si="67"/>
        <v>#DIV/0!</v>
      </c>
      <c r="L122" s="54" t="e">
        <f t="shared" si="67"/>
        <v>#DIV/0!</v>
      </c>
      <c r="M122" s="54" t="e">
        <f t="shared" si="67"/>
        <v>#DIV/0!</v>
      </c>
      <c r="N122" s="54" t="e">
        <f>N117/N110*10</f>
        <v>#DIV/0!</v>
      </c>
      <c r="O122" s="54" t="e">
        <f>O117/O110*10</f>
        <v>#DIV/0!</v>
      </c>
      <c r="P122" s="130" t="e">
        <f>P117/P110*10</f>
        <v>#DIV/0!</v>
      </c>
      <c r="Q122" s="54" t="e">
        <f>Q117/Q110*10</f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5"/>
        <v>#DIV/0!</v>
      </c>
      <c r="C123" s="54" t="e">
        <f t="shared" si="65"/>
        <v>#DIV/0!</v>
      </c>
      <c r="D123" s="15" t="e">
        <f t="shared" si="57"/>
        <v>#DIV/0!</v>
      </c>
      <c r="E123" s="54" t="e">
        <f t="shared" si="65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130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119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119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131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7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132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7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121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7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130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13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132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132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9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115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70">E133/E132</f>
        <v>#DIV/0!</v>
      </c>
      <c r="F134" s="35" t="e">
        <f t="shared" si="70"/>
        <v>#DIV/0!</v>
      </c>
      <c r="G134" s="35" t="e">
        <f t="shared" si="70"/>
        <v>#DIV/0!</v>
      </c>
      <c r="H134" s="35" t="e">
        <f t="shared" si="70"/>
        <v>#DIV/0!</v>
      </c>
      <c r="I134" s="35" t="e">
        <f t="shared" si="70"/>
        <v>#DIV/0!</v>
      </c>
      <c r="J134" s="35" t="e">
        <f t="shared" si="70"/>
        <v>#DIV/0!</v>
      </c>
      <c r="K134" s="35" t="e">
        <f t="shared" si="70"/>
        <v>#DIV/0!</v>
      </c>
      <c r="L134" s="35" t="e">
        <f t="shared" si="70"/>
        <v>#DIV/0!</v>
      </c>
      <c r="M134" s="35" t="e">
        <f t="shared" si="70"/>
        <v>#DIV/0!</v>
      </c>
      <c r="N134" s="35" t="e">
        <f t="shared" si="70"/>
        <v>#DIV/0!</v>
      </c>
      <c r="O134" s="35" t="e">
        <f t="shared" si="70"/>
        <v>#DIV/0!</v>
      </c>
      <c r="P134" s="122" t="e">
        <f t="shared" si="70"/>
        <v>#DIV/0!</v>
      </c>
      <c r="Q134" s="35" t="e">
        <f t="shared" si="70"/>
        <v>#DIV/0!</v>
      </c>
      <c r="R134" s="35" t="e">
        <f t="shared" si="70"/>
        <v>#DIV/0!</v>
      </c>
      <c r="S134" s="35" t="e">
        <f t="shared" si="70"/>
        <v>#DIV/0!</v>
      </c>
      <c r="T134" s="35" t="e">
        <f t="shared" si="70"/>
        <v>#DIV/0!</v>
      </c>
      <c r="U134" s="35" t="e">
        <f t="shared" si="70"/>
        <v>#DIV/0!</v>
      </c>
      <c r="V134" s="35" t="e">
        <f t="shared" si="70"/>
        <v>#DIV/0!</v>
      </c>
      <c r="W134" s="35" t="e">
        <f t="shared" si="70"/>
        <v>#DIV/0!</v>
      </c>
      <c r="X134" s="35" t="e">
        <f t="shared" si="70"/>
        <v>#DIV/0!</v>
      </c>
      <c r="Y134" s="35" t="e">
        <f t="shared" si="70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71">E132-E133</f>
        <v>0</v>
      </c>
      <c r="F135" s="95">
        <f t="shared" si="71"/>
        <v>0</v>
      </c>
      <c r="G135" s="95">
        <f t="shared" si="71"/>
        <v>0</v>
      </c>
      <c r="H135" s="95">
        <f t="shared" si="71"/>
        <v>0</v>
      </c>
      <c r="I135" s="95">
        <f t="shared" si="71"/>
        <v>0</v>
      </c>
      <c r="J135" s="95">
        <f t="shared" si="71"/>
        <v>0</v>
      </c>
      <c r="K135" s="95">
        <f t="shared" si="71"/>
        <v>0</v>
      </c>
      <c r="L135" s="95">
        <f t="shared" si="71"/>
        <v>0</v>
      </c>
      <c r="M135" s="95">
        <f t="shared" si="71"/>
        <v>0</v>
      </c>
      <c r="N135" s="95">
        <f t="shared" si="71"/>
        <v>0</v>
      </c>
      <c r="O135" s="95">
        <f t="shared" si="71"/>
        <v>0</v>
      </c>
      <c r="P135" s="134">
        <f t="shared" si="71"/>
        <v>0</v>
      </c>
      <c r="Q135" s="95">
        <f t="shared" si="71"/>
        <v>0</v>
      </c>
      <c r="R135" s="95">
        <f t="shared" si="71"/>
        <v>0</v>
      </c>
      <c r="S135" s="95">
        <f t="shared" si="71"/>
        <v>0</v>
      </c>
      <c r="T135" s="95">
        <f t="shared" si="71"/>
        <v>0</v>
      </c>
      <c r="U135" s="95">
        <f t="shared" si="71"/>
        <v>0</v>
      </c>
      <c r="V135" s="95">
        <f t="shared" si="71"/>
        <v>0</v>
      </c>
      <c r="W135" s="95">
        <f t="shared" si="71"/>
        <v>0</v>
      </c>
      <c r="X135" s="95">
        <f t="shared" si="71"/>
        <v>0</v>
      </c>
      <c r="Y135" s="95">
        <f t="shared" si="71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9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115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9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115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2">E137/E136</f>
        <v>#DIV/0!</v>
      </c>
      <c r="F138" s="29" t="e">
        <f t="shared" si="72"/>
        <v>#DIV/0!</v>
      </c>
      <c r="G138" s="29" t="e">
        <f t="shared" si="72"/>
        <v>#DIV/0!</v>
      </c>
      <c r="H138" s="29" t="e">
        <f t="shared" si="72"/>
        <v>#DIV/0!</v>
      </c>
      <c r="I138" s="29" t="e">
        <f t="shared" si="72"/>
        <v>#DIV/0!</v>
      </c>
      <c r="J138" s="29" t="e">
        <f t="shared" si="72"/>
        <v>#DIV/0!</v>
      </c>
      <c r="K138" s="29" t="e">
        <f t="shared" si="72"/>
        <v>#DIV/0!</v>
      </c>
      <c r="L138" s="29" t="e">
        <f t="shared" si="72"/>
        <v>#DIV/0!</v>
      </c>
      <c r="M138" s="29" t="e">
        <f t="shared" si="72"/>
        <v>#DIV/0!</v>
      </c>
      <c r="N138" s="29" t="e">
        <f t="shared" si="72"/>
        <v>#DIV/0!</v>
      </c>
      <c r="O138" s="29" t="e">
        <f t="shared" si="72"/>
        <v>#DIV/0!</v>
      </c>
      <c r="P138" s="118" t="e">
        <f t="shared" si="72"/>
        <v>#DIV/0!</v>
      </c>
      <c r="Q138" s="29" t="e">
        <f t="shared" si="72"/>
        <v>#DIV/0!</v>
      </c>
      <c r="R138" s="29" t="e">
        <f t="shared" si="72"/>
        <v>#DIV/0!</v>
      </c>
      <c r="S138" s="29" t="e">
        <f t="shared" si="72"/>
        <v>#DIV/0!</v>
      </c>
      <c r="T138" s="29" t="e">
        <f t="shared" si="72"/>
        <v>#DIV/0!</v>
      </c>
      <c r="U138" s="29" t="e">
        <f t="shared" si="72"/>
        <v>#DIV/0!</v>
      </c>
      <c r="V138" s="29" t="e">
        <f t="shared" si="72"/>
        <v>#DIV/0!</v>
      </c>
      <c r="W138" s="29" t="e">
        <f t="shared" si="72"/>
        <v>#DIV/0!</v>
      </c>
      <c r="X138" s="29" t="e">
        <f t="shared" si="72"/>
        <v>#DIV/0!</v>
      </c>
      <c r="Y138" s="29" t="e">
        <f t="shared" si="72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9"/>
        <v>#DIV/0!</v>
      </c>
      <c r="E139" s="58" t="e">
        <f t="shared" ref="E139:P139" si="73">E137/E133*10</f>
        <v>#DIV/0!</v>
      </c>
      <c r="F139" s="58" t="e">
        <f t="shared" si="73"/>
        <v>#DIV/0!</v>
      </c>
      <c r="G139" s="58" t="e">
        <f t="shared" si="73"/>
        <v>#DIV/0!</v>
      </c>
      <c r="H139" s="58" t="e">
        <f t="shared" si="73"/>
        <v>#DIV/0!</v>
      </c>
      <c r="I139" s="58" t="e">
        <f t="shared" si="73"/>
        <v>#DIV/0!</v>
      </c>
      <c r="J139" s="58" t="e">
        <f t="shared" si="73"/>
        <v>#DIV/0!</v>
      </c>
      <c r="K139" s="58" t="e">
        <f t="shared" si="73"/>
        <v>#DIV/0!</v>
      </c>
      <c r="L139" s="58" t="e">
        <f t="shared" si="73"/>
        <v>#DIV/0!</v>
      </c>
      <c r="M139" s="58" t="e">
        <f t="shared" si="73"/>
        <v>#DIV/0!</v>
      </c>
      <c r="N139" s="58" t="e">
        <f t="shared" si="73"/>
        <v>#DIV/0!</v>
      </c>
      <c r="O139" s="58" t="e">
        <f t="shared" si="73"/>
        <v>#DIV/0!</v>
      </c>
      <c r="P139" s="131" t="e">
        <f t="shared" si="73"/>
        <v>#DIV/0!</v>
      </c>
      <c r="Q139" s="58" t="e">
        <f t="shared" ref="Q139:V139" si="74">Q137/Q133*10</f>
        <v>#DIV/0!</v>
      </c>
      <c r="R139" s="58" t="e">
        <f t="shared" si="74"/>
        <v>#DIV/0!</v>
      </c>
      <c r="S139" s="58" t="e">
        <f t="shared" si="74"/>
        <v>#DIV/0!</v>
      </c>
      <c r="T139" s="58" t="e">
        <f t="shared" si="74"/>
        <v>#DIV/0!</v>
      </c>
      <c r="U139" s="58" t="e">
        <f t="shared" si="74"/>
        <v>#DIV/0!</v>
      </c>
      <c r="V139" s="58" t="e">
        <f t="shared" si="74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132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131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132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9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115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5">F143/F142</f>
        <v>#DIV/0!</v>
      </c>
      <c r="G144" s="29" t="e">
        <f t="shared" si="75"/>
        <v>#DIV/0!</v>
      </c>
      <c r="H144" s="29" t="e">
        <f t="shared" si="75"/>
        <v>#DIV/0!</v>
      </c>
      <c r="I144" s="29" t="e">
        <f t="shared" si="75"/>
        <v>#DIV/0!</v>
      </c>
      <c r="J144" s="29" t="e">
        <f t="shared" si="75"/>
        <v>#DIV/0!</v>
      </c>
      <c r="K144" s="29" t="e">
        <f t="shared" si="75"/>
        <v>#DIV/0!</v>
      </c>
      <c r="L144" s="29" t="e">
        <f t="shared" si="75"/>
        <v>#DIV/0!</v>
      </c>
      <c r="M144" s="29" t="e">
        <f t="shared" si="75"/>
        <v>#DIV/0!</v>
      </c>
      <c r="N144" s="29" t="e">
        <f t="shared" si="75"/>
        <v>#DIV/0!</v>
      </c>
      <c r="O144" s="29" t="e">
        <f t="shared" si="75"/>
        <v>#DIV/0!</v>
      </c>
      <c r="P144" s="118" t="e">
        <f t="shared" si="75"/>
        <v>#DIV/0!</v>
      </c>
      <c r="Q144" s="29"/>
      <c r="R144" s="29" t="e">
        <f t="shared" si="75"/>
        <v>#DIV/0!</v>
      </c>
      <c r="S144" s="29" t="e">
        <f t="shared" si="75"/>
        <v>#DIV/0!</v>
      </c>
      <c r="T144" s="29" t="e">
        <f t="shared" si="75"/>
        <v>#DIV/0!</v>
      </c>
      <c r="U144" s="29" t="e">
        <f t="shared" si="75"/>
        <v>#DIV/0!</v>
      </c>
      <c r="V144" s="29" t="e">
        <f t="shared" si="75"/>
        <v>#DIV/0!</v>
      </c>
      <c r="W144" s="29" t="e">
        <f t="shared" si="75"/>
        <v>#DIV/0!</v>
      </c>
      <c r="X144" s="29" t="e">
        <f t="shared" si="75"/>
        <v>#DIV/0!</v>
      </c>
      <c r="Y144" s="29" t="e">
        <f t="shared" si="75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9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115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9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115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6">E146/E145</f>
        <v>#DIV/0!</v>
      </c>
      <c r="F147" s="30" t="e">
        <f t="shared" si="76"/>
        <v>#DIV/0!</v>
      </c>
      <c r="G147" s="30" t="e">
        <f t="shared" si="76"/>
        <v>#DIV/0!</v>
      </c>
      <c r="H147" s="30" t="e">
        <f t="shared" si="76"/>
        <v>#DIV/0!</v>
      </c>
      <c r="I147" s="30" t="e">
        <f t="shared" si="76"/>
        <v>#DIV/0!</v>
      </c>
      <c r="J147" s="30" t="e">
        <f t="shared" si="76"/>
        <v>#DIV/0!</v>
      </c>
      <c r="K147" s="30" t="e">
        <f t="shared" si="76"/>
        <v>#DIV/0!</v>
      </c>
      <c r="L147" s="30" t="e">
        <f t="shared" si="76"/>
        <v>#DIV/0!</v>
      </c>
      <c r="M147" s="30" t="e">
        <f t="shared" si="76"/>
        <v>#DIV/0!</v>
      </c>
      <c r="N147" s="30"/>
      <c r="O147" s="30" t="e">
        <f>O146/O145</f>
        <v>#DIV/0!</v>
      </c>
      <c r="P147" s="117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9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7">H146/H143*10</f>
        <v>#DIV/0!</v>
      </c>
      <c r="I148" s="58" t="e">
        <f t="shared" si="77"/>
        <v>#DIV/0!</v>
      </c>
      <c r="J148" s="58" t="e">
        <f t="shared" si="77"/>
        <v>#DIV/0!</v>
      </c>
      <c r="K148" s="58" t="e">
        <f t="shared" si="77"/>
        <v>#DIV/0!</v>
      </c>
      <c r="L148" s="58" t="e">
        <f t="shared" si="77"/>
        <v>#DIV/0!</v>
      </c>
      <c r="M148" s="58" t="e">
        <f t="shared" si="77"/>
        <v>#DIV/0!</v>
      </c>
      <c r="N148" s="58" t="e">
        <f t="shared" si="77"/>
        <v>#DIV/0!</v>
      </c>
      <c r="O148" s="58" t="e">
        <f>O146/O143*10</f>
        <v>#DIV/0!</v>
      </c>
      <c r="P148" s="131" t="e">
        <f>P146/P143*10</f>
        <v>#DIV/0!</v>
      </c>
      <c r="Q148" s="58"/>
      <c r="R148" s="58" t="e">
        <f t="shared" ref="R148:Y148" si="78">R146/R143*10</f>
        <v>#DIV/0!</v>
      </c>
      <c r="S148" s="58" t="e">
        <f t="shared" si="78"/>
        <v>#DIV/0!</v>
      </c>
      <c r="T148" s="58" t="e">
        <f t="shared" si="78"/>
        <v>#DIV/0!</v>
      </c>
      <c r="U148" s="58" t="e">
        <f t="shared" si="78"/>
        <v>#DIV/0!</v>
      </c>
      <c r="V148" s="58" t="e">
        <f t="shared" si="78"/>
        <v>#DIV/0!</v>
      </c>
      <c r="W148" s="58" t="e">
        <f t="shared" si="78"/>
        <v>#DIV/0!</v>
      </c>
      <c r="X148" s="58" t="e">
        <f t="shared" si="78"/>
        <v>#DIV/0!</v>
      </c>
      <c r="Y148" s="58" t="e">
        <f t="shared" si="78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9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119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9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119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9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131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9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119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9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119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9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131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9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131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9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131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9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131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9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119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9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124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9"/>
        <v>#DIV/0!</v>
      </c>
      <c r="E160" s="54" t="e">
        <f>E159/E158*10</f>
        <v>#DIV/0!</v>
      </c>
      <c r="F160" s="54"/>
      <c r="G160" s="54"/>
      <c r="H160" s="54" t="e">
        <f t="shared" ref="H160:M160" si="79">H159/H158*10</f>
        <v>#DIV/0!</v>
      </c>
      <c r="I160" s="54" t="e">
        <f t="shared" si="79"/>
        <v>#DIV/0!</v>
      </c>
      <c r="J160" s="54" t="e">
        <f t="shared" si="79"/>
        <v>#DIV/0!</v>
      </c>
      <c r="K160" s="54" t="e">
        <f t="shared" si="79"/>
        <v>#DIV/0!</v>
      </c>
      <c r="L160" s="54" t="e">
        <f t="shared" si="79"/>
        <v>#DIV/0!</v>
      </c>
      <c r="M160" s="54" t="e">
        <f t="shared" si="79"/>
        <v>#DIV/0!</v>
      </c>
      <c r="N160" s="26"/>
      <c r="O160" s="26"/>
      <c r="P160" s="130" t="e">
        <f>P159/P158*10</f>
        <v>#DIV/0!</v>
      </c>
      <c r="Q160" s="54" t="e">
        <f>Q159/Q158*10</f>
        <v>#DIV/0!</v>
      </c>
      <c r="R160" s="54"/>
      <c r="S160" s="54" t="e">
        <f t="shared" ref="S160:X160" si="80">S159/S158*10</f>
        <v>#DIV/0!</v>
      </c>
      <c r="T160" s="54" t="e">
        <f t="shared" si="80"/>
        <v>#DIV/0!</v>
      </c>
      <c r="U160" s="54" t="e">
        <f t="shared" si="80"/>
        <v>#DIV/0!</v>
      </c>
      <c r="V160" s="54" t="e">
        <f t="shared" si="80"/>
        <v>#DIV/0!</v>
      </c>
      <c r="W160" s="54" t="e">
        <f t="shared" si="80"/>
        <v>#DIV/0!</v>
      </c>
      <c r="X160" s="54" t="e">
        <f t="shared" si="80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119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122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11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119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9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122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9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11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9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119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9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119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9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131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119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119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9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131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9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135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119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119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115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117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81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3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3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81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115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2">F180/F179</f>
        <v>#DIV/0!</v>
      </c>
      <c r="G181" s="16" t="e">
        <f t="shared" si="82"/>
        <v>#DIV/0!</v>
      </c>
      <c r="H181" s="16" t="e">
        <f t="shared" si="82"/>
        <v>#DIV/0!</v>
      </c>
      <c r="I181" s="16" t="e">
        <f t="shared" si="82"/>
        <v>#DIV/0!</v>
      </c>
      <c r="J181" s="16" t="e">
        <f t="shared" si="82"/>
        <v>#DIV/0!</v>
      </c>
      <c r="K181" s="16" t="e">
        <f t="shared" si="82"/>
        <v>#DIV/0!</v>
      </c>
      <c r="L181" s="16" t="e">
        <f t="shared" si="82"/>
        <v>#DIV/0!</v>
      </c>
      <c r="M181" s="16" t="e">
        <f t="shared" si="82"/>
        <v>#DIV/0!</v>
      </c>
      <c r="N181" s="16" t="e">
        <f t="shared" si="82"/>
        <v>#DIV/0!</v>
      </c>
      <c r="O181" s="16" t="e">
        <f t="shared" si="82"/>
        <v>#DIV/0!</v>
      </c>
      <c r="P181" s="114" t="e">
        <f t="shared" si="82"/>
        <v>#DIV/0!</v>
      </c>
      <c r="Q181" s="16" t="e">
        <f t="shared" si="82"/>
        <v>#DIV/0!</v>
      </c>
      <c r="R181" s="16" t="e">
        <f t="shared" si="82"/>
        <v>#DIV/0!</v>
      </c>
      <c r="S181" s="16" t="e">
        <f t="shared" si="82"/>
        <v>#DIV/0!</v>
      </c>
      <c r="T181" s="16" t="e">
        <f t="shared" si="82"/>
        <v>#DIV/0!</v>
      </c>
      <c r="U181" s="16" t="e">
        <f t="shared" si="82"/>
        <v>#DIV/0!</v>
      </c>
      <c r="V181" s="16" t="e">
        <f t="shared" si="82"/>
        <v>#DIV/0!</v>
      </c>
      <c r="W181" s="16" t="e">
        <f t="shared" si="82"/>
        <v>#DIV/0!</v>
      </c>
      <c r="X181" s="16" t="e">
        <f t="shared" si="82"/>
        <v>#DIV/0!</v>
      </c>
      <c r="Y181" s="16" t="e">
        <f t="shared" si="82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1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3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81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3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81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136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81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120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81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119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81"/>
        <v>#DIV/0!</v>
      </c>
      <c r="E187" s="73">
        <f t="shared" ref="E187:Y187" si="83">E186/E185</f>
        <v>1</v>
      </c>
      <c r="F187" s="73">
        <f t="shared" si="83"/>
        <v>1</v>
      </c>
      <c r="G187" s="73">
        <f t="shared" si="83"/>
        <v>1</v>
      </c>
      <c r="H187" s="73">
        <f t="shared" si="83"/>
        <v>1</v>
      </c>
      <c r="I187" s="73">
        <f t="shared" si="83"/>
        <v>0.98545602827239365</v>
      </c>
      <c r="J187" s="73">
        <f t="shared" si="83"/>
        <v>0.95697995853489981</v>
      </c>
      <c r="K187" s="73">
        <f t="shared" si="83"/>
        <v>0.97799717912552886</v>
      </c>
      <c r="L187" s="73">
        <f t="shared" si="83"/>
        <v>1</v>
      </c>
      <c r="M187" s="73">
        <f t="shared" si="83"/>
        <v>1</v>
      </c>
      <c r="N187" s="73">
        <f t="shared" si="83"/>
        <v>1</v>
      </c>
      <c r="O187" s="73">
        <f t="shared" si="83"/>
        <v>0.96502057613168724</v>
      </c>
      <c r="P187" s="137">
        <f t="shared" si="83"/>
        <v>0.9734578884934757</v>
      </c>
      <c r="Q187" s="73">
        <f t="shared" si="83"/>
        <v>1</v>
      </c>
      <c r="R187" s="73">
        <f t="shared" si="83"/>
        <v>1</v>
      </c>
      <c r="S187" s="73">
        <f t="shared" si="83"/>
        <v>1</v>
      </c>
      <c r="T187" s="73">
        <f t="shared" si="83"/>
        <v>1</v>
      </c>
      <c r="U187" s="73">
        <f t="shared" si="83"/>
        <v>0.98753117206982544</v>
      </c>
      <c r="V187" s="73">
        <f t="shared" si="83"/>
        <v>1</v>
      </c>
      <c r="W187" s="73">
        <f t="shared" si="83"/>
        <v>1</v>
      </c>
      <c r="X187" s="73">
        <f t="shared" si="83"/>
        <v>0.9443490556509444</v>
      </c>
      <c r="Y187" s="73">
        <f t="shared" si="83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81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138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81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119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81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14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119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4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11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4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138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4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11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5">E192/E193</f>
        <v>#DIV/0!</v>
      </c>
      <c r="F195" s="73" t="e">
        <f t="shared" si="85"/>
        <v>#DIV/0!</v>
      </c>
      <c r="G195" s="73" t="e">
        <f t="shared" si="85"/>
        <v>#DIV/0!</v>
      </c>
      <c r="H195" s="73" t="e">
        <f t="shared" si="85"/>
        <v>#DIV/0!</v>
      </c>
      <c r="I195" s="73" t="e">
        <f t="shared" si="85"/>
        <v>#DIV/0!</v>
      </c>
      <c r="J195" s="73" t="e">
        <f t="shared" si="85"/>
        <v>#DIV/0!</v>
      </c>
      <c r="K195" s="73" t="e">
        <f t="shared" si="85"/>
        <v>#DIV/0!</v>
      </c>
      <c r="L195" s="73" t="e">
        <f t="shared" si="85"/>
        <v>#DIV/0!</v>
      </c>
      <c r="M195" s="73" t="e">
        <f t="shared" si="85"/>
        <v>#DIV/0!</v>
      </c>
      <c r="N195" s="73" t="e">
        <f t="shared" si="85"/>
        <v>#DIV/0!</v>
      </c>
      <c r="O195" s="73" t="e">
        <f t="shared" si="85"/>
        <v>#DIV/0!</v>
      </c>
      <c r="P195" s="137" t="e">
        <f t="shared" si="85"/>
        <v>#DIV/0!</v>
      </c>
      <c r="Q195" s="73" t="e">
        <f t="shared" si="85"/>
        <v>#DIV/0!</v>
      </c>
      <c r="R195" s="73" t="e">
        <f t="shared" si="85"/>
        <v>#DIV/0!</v>
      </c>
      <c r="S195" s="73" t="e">
        <f t="shared" si="85"/>
        <v>#DIV/0!</v>
      </c>
      <c r="T195" s="73" t="e">
        <f t="shared" si="85"/>
        <v>#DIV/0!</v>
      </c>
      <c r="U195" s="73" t="e">
        <f t="shared" si="85"/>
        <v>#DIV/0!</v>
      </c>
      <c r="V195" s="73" t="e">
        <f t="shared" si="85"/>
        <v>#DIV/0!</v>
      </c>
      <c r="W195" s="73" t="e">
        <f t="shared" si="85"/>
        <v>#DIV/0!</v>
      </c>
      <c r="X195" s="73" t="e">
        <f t="shared" si="85"/>
        <v>#DIV/0!</v>
      </c>
      <c r="Y195" s="73" t="e">
        <f t="shared" si="85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4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11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4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138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4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11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6">E196/E197</f>
        <v>#DIV/0!</v>
      </c>
      <c r="F199" s="30" t="e">
        <f t="shared" si="86"/>
        <v>#DIV/0!</v>
      </c>
      <c r="G199" s="30" t="e">
        <f t="shared" si="86"/>
        <v>#DIV/0!</v>
      </c>
      <c r="H199" s="30" t="e">
        <f t="shared" si="86"/>
        <v>#DIV/0!</v>
      </c>
      <c r="I199" s="30" t="e">
        <f t="shared" si="86"/>
        <v>#DIV/0!</v>
      </c>
      <c r="J199" s="30" t="e">
        <f t="shared" si="86"/>
        <v>#DIV/0!</v>
      </c>
      <c r="K199" s="30" t="e">
        <f t="shared" si="86"/>
        <v>#DIV/0!</v>
      </c>
      <c r="L199" s="30" t="e">
        <f t="shared" si="86"/>
        <v>#DIV/0!</v>
      </c>
      <c r="M199" s="30" t="e">
        <f t="shared" si="86"/>
        <v>#DIV/0!</v>
      </c>
      <c r="N199" s="30" t="e">
        <f t="shared" si="86"/>
        <v>#DIV/0!</v>
      </c>
      <c r="O199" s="30" t="e">
        <f t="shared" si="86"/>
        <v>#DIV/0!</v>
      </c>
      <c r="P199" s="117" t="e">
        <f t="shared" si="86"/>
        <v>#DIV/0!</v>
      </c>
      <c r="Q199" s="30" t="e">
        <f t="shared" si="86"/>
        <v>#DIV/0!</v>
      </c>
      <c r="R199" s="30" t="e">
        <f t="shared" si="86"/>
        <v>#DIV/0!</v>
      </c>
      <c r="S199" s="30" t="e">
        <f t="shared" si="86"/>
        <v>#DIV/0!</v>
      </c>
      <c r="T199" s="30" t="e">
        <f t="shared" si="86"/>
        <v>#DIV/0!</v>
      </c>
      <c r="U199" s="30" t="e">
        <f t="shared" si="86"/>
        <v>#DIV/0!</v>
      </c>
      <c r="V199" s="30" t="e">
        <f t="shared" si="86"/>
        <v>#DIV/0!</v>
      </c>
      <c r="W199" s="30" t="e">
        <f t="shared" si="86"/>
        <v>#DIV/0!</v>
      </c>
      <c r="X199" s="30" t="e">
        <f t="shared" si="86"/>
        <v>#DIV/0!</v>
      </c>
      <c r="Y199" s="30" t="e">
        <f t="shared" si="86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4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11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4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138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4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11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7">G200/G201</f>
        <v>#DIV/0!</v>
      </c>
      <c r="H203" s="30" t="e">
        <f t="shared" si="87"/>
        <v>#DIV/0!</v>
      </c>
      <c r="I203" s="30" t="e">
        <f t="shared" si="87"/>
        <v>#DIV/0!</v>
      </c>
      <c r="J203" s="30" t="e">
        <f t="shared" si="87"/>
        <v>#DIV/0!</v>
      </c>
      <c r="K203" s="30" t="e">
        <f t="shared" si="87"/>
        <v>#DIV/0!</v>
      </c>
      <c r="L203" s="30" t="e">
        <f t="shared" si="87"/>
        <v>#DIV/0!</v>
      </c>
      <c r="M203" s="30" t="e">
        <f t="shared" si="87"/>
        <v>#DIV/0!</v>
      </c>
      <c r="N203" s="30" t="e">
        <f t="shared" si="87"/>
        <v>#DIV/0!</v>
      </c>
      <c r="O203" s="30" t="e">
        <f t="shared" si="87"/>
        <v>#DIV/0!</v>
      </c>
      <c r="P203" s="117" t="e">
        <f t="shared" si="87"/>
        <v>#DIV/0!</v>
      </c>
      <c r="Q203" s="30" t="e">
        <f t="shared" si="87"/>
        <v>#DIV/0!</v>
      </c>
      <c r="R203" s="30" t="e">
        <f t="shared" si="87"/>
        <v>#DIV/0!</v>
      </c>
      <c r="S203" s="30" t="e">
        <f t="shared" si="87"/>
        <v>#DIV/0!</v>
      </c>
      <c r="T203" s="30" t="e">
        <f t="shared" si="87"/>
        <v>#DIV/0!</v>
      </c>
      <c r="U203" s="30" t="e">
        <f t="shared" si="87"/>
        <v>#DIV/0!</v>
      </c>
      <c r="V203" s="30" t="e">
        <f t="shared" si="87"/>
        <v>#DIV/0!</v>
      </c>
      <c r="W203" s="30" t="e">
        <f t="shared" si="87"/>
        <v>#DIV/0!</v>
      </c>
      <c r="X203" s="30" t="e">
        <f t="shared" si="87"/>
        <v>#DIV/0!</v>
      </c>
      <c r="Y203" s="30" t="e">
        <f t="shared" si="87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4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119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4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11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4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138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4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11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138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4"/>
        <v>#DIV/0!</v>
      </c>
      <c r="E209" s="26">
        <f>E207+E205+E202+E198+E194</f>
        <v>0</v>
      </c>
      <c r="F209" s="26">
        <f t="shared" ref="F209:Y209" si="88">F207+F205+F202+F198+F194</f>
        <v>0</v>
      </c>
      <c r="G209" s="26">
        <f t="shared" si="88"/>
        <v>0</v>
      </c>
      <c r="H209" s="26">
        <f t="shared" si="88"/>
        <v>0</v>
      </c>
      <c r="I209" s="26">
        <f t="shared" si="88"/>
        <v>0</v>
      </c>
      <c r="J209" s="26">
        <f t="shared" si="88"/>
        <v>0</v>
      </c>
      <c r="K209" s="26">
        <f t="shared" si="88"/>
        <v>0</v>
      </c>
      <c r="L209" s="26">
        <f t="shared" si="88"/>
        <v>0</v>
      </c>
      <c r="M209" s="26">
        <f t="shared" si="88"/>
        <v>0</v>
      </c>
      <c r="N209" s="26">
        <f t="shared" si="88"/>
        <v>0</v>
      </c>
      <c r="O209" s="26">
        <f t="shared" si="88"/>
        <v>0</v>
      </c>
      <c r="P209" s="116">
        <f t="shared" si="88"/>
        <v>0</v>
      </c>
      <c r="Q209" s="26">
        <f t="shared" si="88"/>
        <v>0</v>
      </c>
      <c r="R209" s="26">
        <f t="shared" si="88"/>
        <v>0</v>
      </c>
      <c r="S209" s="26">
        <f t="shared" si="88"/>
        <v>0</v>
      </c>
      <c r="T209" s="26">
        <f t="shared" si="88"/>
        <v>0</v>
      </c>
      <c r="U209" s="26">
        <f t="shared" si="88"/>
        <v>0</v>
      </c>
      <c r="V209" s="26">
        <f t="shared" si="88"/>
        <v>0</v>
      </c>
      <c r="W209" s="26">
        <f t="shared" si="88"/>
        <v>0</v>
      </c>
      <c r="X209" s="26">
        <f t="shared" si="88"/>
        <v>0</v>
      </c>
      <c r="Y209" s="26">
        <f t="shared" si="88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4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11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4"/>
        <v>#DIV/0!</v>
      </c>
      <c r="E211" s="54" t="e">
        <f>E209/E210*10</f>
        <v>#DIV/0!</v>
      </c>
      <c r="F211" s="54" t="e">
        <f t="shared" ref="F211:Y211" si="89">F209/F210*10</f>
        <v>#DIV/0!</v>
      </c>
      <c r="G211" s="54" t="e">
        <f t="shared" si="89"/>
        <v>#DIV/0!</v>
      </c>
      <c r="H211" s="54" t="e">
        <f t="shared" si="89"/>
        <v>#DIV/0!</v>
      </c>
      <c r="I211" s="54" t="e">
        <f t="shared" si="89"/>
        <v>#DIV/0!</v>
      </c>
      <c r="J211" s="54" t="e">
        <f t="shared" si="89"/>
        <v>#DIV/0!</v>
      </c>
      <c r="K211" s="54" t="e">
        <f t="shared" si="89"/>
        <v>#DIV/0!</v>
      </c>
      <c r="L211" s="54" t="e">
        <f t="shared" si="89"/>
        <v>#DIV/0!</v>
      </c>
      <c r="M211" s="54" t="e">
        <f t="shared" si="89"/>
        <v>#DIV/0!</v>
      </c>
      <c r="N211" s="54" t="e">
        <f t="shared" si="89"/>
        <v>#DIV/0!</v>
      </c>
      <c r="O211" s="54" t="e">
        <f t="shared" si="89"/>
        <v>#DIV/0!</v>
      </c>
      <c r="P211" s="130" t="e">
        <f t="shared" si="89"/>
        <v>#DIV/0!</v>
      </c>
      <c r="Q211" s="54" t="e">
        <f t="shared" si="89"/>
        <v>#DIV/0!</v>
      </c>
      <c r="R211" s="54" t="e">
        <f t="shared" si="89"/>
        <v>#DIV/0!</v>
      </c>
      <c r="S211" s="54" t="e">
        <f t="shared" si="89"/>
        <v>#DIV/0!</v>
      </c>
      <c r="T211" s="54" t="e">
        <f t="shared" si="89"/>
        <v>#DIV/0!</v>
      </c>
      <c r="U211" s="54" t="e">
        <f t="shared" si="89"/>
        <v>#DIV/0!</v>
      </c>
      <c r="V211" s="54" t="e">
        <f t="shared" si="89"/>
        <v>#DIV/0!</v>
      </c>
      <c r="W211" s="54" t="e">
        <f t="shared" si="89"/>
        <v>#DIV/0!</v>
      </c>
      <c r="X211" s="54" t="e">
        <f t="shared" si="89"/>
        <v>#DIV/0!</v>
      </c>
      <c r="Y211" s="54" t="e">
        <f t="shared" si="89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139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140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140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141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142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142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143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143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14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</row>
    <row r="222" spans="1:25" ht="20.45" hidden="1" customHeight="1" x14ac:dyDescent="0.25">
      <c r="A222" s="149"/>
      <c r="B222" s="150"/>
      <c r="C222" s="150"/>
      <c r="D222" s="150"/>
      <c r="E222" s="150"/>
      <c r="F222" s="150"/>
      <c r="G222" s="150"/>
      <c r="H222" s="150"/>
      <c r="I222" s="150"/>
      <c r="J222" s="150"/>
      <c r="K222" s="4"/>
      <c r="L222" s="4"/>
      <c r="M222" s="4"/>
      <c r="N222" s="4"/>
      <c r="O222" s="4"/>
      <c r="P222" s="14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4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145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115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146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146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146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147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t="16.5" hidden="1" customHeight="1" x14ac:dyDescent="0.25"/>
    <row r="231" spans="1:25" s="65" customFormat="1" ht="16.5" hidden="1" customHeight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146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t="16.5" hidden="1" customHeight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147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t="16.5" hidden="1" customHeight="1" x14ac:dyDescent="0.25"/>
    <row r="235" spans="1:25" ht="16.5" hidden="1" customHeight="1" x14ac:dyDescent="0.25"/>
    <row r="236" spans="1:25" ht="13.9" hidden="1" customHeight="1" x14ac:dyDescent="0.25"/>
    <row r="237" spans="1:25" ht="16.5" hidden="1" customHeight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t="16.5" hidden="1" customHeight="1" x14ac:dyDescent="0.25"/>
    <row r="239" spans="1:25" ht="22.5" hidden="1" customHeight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146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2022-05-06T12:54:57Z</cp:lastPrinted>
  <dcterms:created xsi:type="dcterms:W3CDTF">2017-06-08T05:54:08Z</dcterms:created>
  <dcterms:modified xsi:type="dcterms:W3CDTF">2022-05-06T12:58:38Z</dcterms:modified>
</cp:coreProperties>
</file>