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<sst xmlns="http://schemas.openxmlformats.org/spreadsheetml/2006/main" count="39" uniqueCount="38">
  <si>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</si>
  <si>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</si>
  <si>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</si>
  <si>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</si>
  <si>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</si>
  <si>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</si>
  <si>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</si>
  <si>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</si>
  <si>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</si>
  <si>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</si>
  <si>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</si>
  <si>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</si>
  <si>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</si>
  <si>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</si>
  <si>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</si>
  <si>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</si>
  <si>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</si>
  <si>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</si>
  <si>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</si>
  <si>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</si>
  <si>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</si>
  <si>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</si>
  <si>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</si>
  <si>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</si>
  <si>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</si>
  <si>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</si>
  <si>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</si>
  <si>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</si>
  <si>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</si>
  <si>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</si>
  <si>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</si>
  <si>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Исполнено на 01.02.2021г.</t>
  </si>
  <si>
    <t>ИТОГИ исполнения бюджета Шумерлинского</t>
  </si>
  <si>
    <t>муниципального округа на 01.02.2022г.</t>
  </si>
  <si>
    <t>Утверждено на 2022 год</t>
  </si>
  <si>
    <t>Исполнено на 01.02.2022г.</t>
  </si>
  <si>
    <t>% исполн. на 01.02.2022г./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01.02.2021г.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</si>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</sst>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25">
      <selection activeCell="D29" sqref="D29:D30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32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33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28</v>
      </c>
      <c r="B5" s="35" t="s">
        <v>34</v>
      </c>
      <c r="C5" s="35" t="s">
        <v>35</v>
      </c>
      <c r="D5" s="35" t="s">
        <v>29</v>
      </c>
      <c r="E5" s="35" t="s">
        <v>31</v>
      </c>
      <c r="F5" s="37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1" t="s">
        <v>4</v>
      </c>
      <c r="B7" s="32">
        <f>B9+B31+B23</f>
        <v>295985.3</v>
      </c>
      <c r="C7" s="32">
        <f>C9+C31+C23</f>
        <v>11947.5</v>
      </c>
      <c r="D7" s="22">
        <f>(C7/B7)*100</f>
        <v>4.036518029780533</v>
      </c>
      <c r="E7" s="32">
        <f>E9+E31+E23</f>
        <v>5855.400000000001</v>
      </c>
      <c r="F7" s="21">
        <f>C7/E7*100</f>
        <v>204.04242237934213</v>
      </c>
      <c r="G7" s="6"/>
      <c r="H7" s="6"/>
      <c r="I7" s="6"/>
      <c r="J7" s="6"/>
      <c r="K7" s="6"/>
      <c r="L7" s="6"/>
    </row>
    <row r="8" spans="1:12" ht="22.5" customHeight="1">
      <c r="A8" s="12" t="s">
        <v>25</v>
      </c>
      <c r="B8" s="24">
        <f>B9+B23</f>
        <v>58498.3</v>
      </c>
      <c r="C8" s="24">
        <f>C9+C23</f>
        <v>11651.1</v>
      </c>
      <c r="D8" s="22">
        <f>(C8/B8)*100</f>
        <v>19.916989040707165</v>
      </c>
      <c r="E8" s="24">
        <f>E9+E23</f>
        <v>1485.3999999999999</v>
      </c>
      <c r="F8" s="21">
        <f>C8/E8*100</f>
        <v>784.3745792379158</v>
      </c>
      <c r="G8" s="6"/>
      <c r="H8" s="6"/>
      <c r="I8" s="6"/>
      <c r="J8" s="6"/>
      <c r="K8" s="6"/>
      <c r="L8" s="6"/>
    </row>
    <row r="9" spans="1:17" ht="22.5" customHeight="1">
      <c r="A9" s="2" t="s">
        <v>20</v>
      </c>
      <c r="B9" s="25">
        <f>SUM(B11:B22)</f>
        <v>46208.100000000006</v>
      </c>
      <c r="C9" s="25">
        <f>SUM(C11:C22)</f>
        <v>11309.9</v>
      </c>
      <c r="D9" s="22">
        <f>(C9/B9)*100</f>
        <v>24.476011781484193</v>
      </c>
      <c r="E9" s="25">
        <f>SUM(E11:E22)</f>
        <v>1163.6</v>
      </c>
      <c r="F9" s="21">
        <f>C9/E9*100</f>
        <v>971.9749054657958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26035.8</v>
      </c>
      <c r="C11" s="22">
        <v>3578.1</v>
      </c>
      <c r="D11" s="22">
        <f aca="true" t="shared" si="0" ref="D11:D21">(C11/B11)*100</f>
        <v>13.743000023045191</v>
      </c>
      <c r="E11" s="22">
        <v>198.8</v>
      </c>
      <c r="F11" s="23">
        <f aca="true" t="shared" si="1" ref="F11:F16">C11/E11*100</f>
        <v>1799.8490945674043</v>
      </c>
      <c r="G11" s="6"/>
      <c r="H11" s="13"/>
      <c r="I11" s="6"/>
      <c r="J11" s="6"/>
      <c r="P11" s="8"/>
      <c r="Q11" s="8"/>
    </row>
    <row r="12" spans="1:17" ht="23.25" customHeight="1">
      <c r="A12" s="1" t="s">
        <v>18</v>
      </c>
      <c r="B12" s="22">
        <v>11888.4</v>
      </c>
      <c r="C12" s="22">
        <v>810</v>
      </c>
      <c r="D12" s="22">
        <f t="shared" si="0"/>
        <v>6.813364287877259</v>
      </c>
      <c r="E12" s="22">
        <v>612.4</v>
      </c>
      <c r="F12" s="23">
        <f t="shared" si="1"/>
        <v>132.26649248856955</v>
      </c>
      <c r="G12" s="6"/>
      <c r="H12" s="13"/>
      <c r="I12" s="6"/>
      <c r="J12" s="6"/>
      <c r="P12" s="8"/>
      <c r="Q12" s="8"/>
    </row>
    <row r="13" spans="1:17" ht="33.75" customHeight="1">
      <c r="A13" s="1" t="s">
        <v>27</v>
      </c>
      <c r="B13" s="22">
        <v>2000</v>
      </c>
      <c r="C13" s="22">
        <v>41.5</v>
      </c>
      <c r="D13" s="22">
        <f>(C13/B13)*100</f>
        <v>2.075</v>
      </c>
      <c r="E13" s="22">
        <v>90.4</v>
      </c>
      <c r="F13" s="23">
        <f t="shared" si="1"/>
        <v>45.90707964601769</v>
      </c>
      <c r="G13" s="6"/>
      <c r="H13" s="13"/>
      <c r="I13" s="6"/>
      <c r="J13" s="6"/>
      <c r="P13" s="8"/>
      <c r="Q13" s="8"/>
    </row>
    <row r="14" spans="1:17" ht="36" customHeight="1">
      <c r="A14" s="1" t="s">
        <v>22</v>
      </c>
      <c r="B14" s="23">
        <v>0</v>
      </c>
      <c r="C14" s="23">
        <v>0.3</v>
      </c>
      <c r="D14" s="22"/>
      <c r="E14" s="26">
        <v>161.1</v>
      </c>
      <c r="F14" s="23">
        <f t="shared" si="1"/>
        <v>0.186219739292365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158.5</v>
      </c>
      <c r="C15" s="22">
        <v>1.7</v>
      </c>
      <c r="D15" s="22">
        <f t="shared" si="0"/>
        <v>1.0725552050473186</v>
      </c>
      <c r="E15" s="26">
        <v>15.7</v>
      </c>
      <c r="F15" s="23">
        <f t="shared" si="1"/>
        <v>10.828025477707007</v>
      </c>
      <c r="G15" s="6"/>
      <c r="H15" s="6"/>
      <c r="I15" s="6"/>
      <c r="J15" s="6"/>
      <c r="K15" s="6"/>
      <c r="L15" s="6"/>
    </row>
    <row r="16" spans="1:12" ht="31.5" customHeight="1">
      <c r="A16" s="1" t="s">
        <v>23</v>
      </c>
      <c r="B16" s="22">
        <v>565.9</v>
      </c>
      <c r="C16" s="22">
        <v>13.9</v>
      </c>
      <c r="D16" s="22">
        <f t="shared" si="0"/>
        <v>2.456264357660364</v>
      </c>
      <c r="E16" s="26">
        <v>3.5</v>
      </c>
      <c r="F16" s="23">
        <f t="shared" si="1"/>
        <v>397.14285714285717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1039.9</v>
      </c>
      <c r="C17" s="22">
        <v>9.7</v>
      </c>
      <c r="D17" s="22">
        <f>(C17/B17)*100</f>
        <v>0.9327819982690642</v>
      </c>
      <c r="E17" s="26">
        <v>13.6</v>
      </c>
      <c r="F17" s="23">
        <f aca="true" t="shared" si="2" ref="F17:F23">C17/E17*100</f>
        <v>71.32352941176471</v>
      </c>
      <c r="G17" s="6"/>
      <c r="H17" s="6"/>
      <c r="I17" s="6"/>
      <c r="J17" s="6"/>
      <c r="K17" s="6"/>
      <c r="L17" s="6"/>
    </row>
    <row r="18" spans="1:12" ht="21" customHeight="1">
      <c r="A18" s="1" t="s">
        <v>19</v>
      </c>
      <c r="B18" s="22">
        <v>750.5</v>
      </c>
      <c r="C18" s="22">
        <v>25.2</v>
      </c>
      <c r="D18" s="22">
        <f>(C18/B18)*100</f>
        <v>3.357761492338441</v>
      </c>
      <c r="E18" s="26">
        <v>22.8</v>
      </c>
      <c r="F18" s="23">
        <f t="shared" si="2"/>
        <v>110.52631578947367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2100</v>
      </c>
      <c r="C19" s="22">
        <v>28.2</v>
      </c>
      <c r="D19" s="22">
        <f>(C19/B19)*100</f>
        <v>1.342857142857143</v>
      </c>
      <c r="E19" s="26">
        <v>33.2</v>
      </c>
      <c r="F19" s="23">
        <f>C19/E19*100</f>
        <v>84.93975903614457</v>
      </c>
      <c r="G19" s="6"/>
      <c r="H19" s="6"/>
      <c r="I19" s="6"/>
      <c r="J19" s="6"/>
      <c r="K19" s="6"/>
      <c r="L19" s="6"/>
    </row>
    <row r="20" spans="1:12" ht="21" customHeight="1">
      <c r="A20" s="1" t="s">
        <v>30</v>
      </c>
      <c r="B20" s="22">
        <v>1303.8</v>
      </c>
      <c r="C20" s="22">
        <v>6788.8</v>
      </c>
      <c r="D20" s="22">
        <f>(C20/B20)*100</f>
        <v>520.693357876975</v>
      </c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365.3</v>
      </c>
      <c r="C21" s="22">
        <v>12.5</v>
      </c>
      <c r="D21" s="22">
        <f t="shared" si="0"/>
        <v>3.4218450588557348</v>
      </c>
      <c r="E21" s="26">
        <v>12.1</v>
      </c>
      <c r="F21" s="23">
        <f>C21/E21*100</f>
        <v>103.30578512396696</v>
      </c>
      <c r="G21" s="6"/>
      <c r="H21" s="6"/>
      <c r="I21" s="6"/>
      <c r="J21" s="6"/>
      <c r="K21" s="6"/>
      <c r="L21" s="6"/>
    </row>
    <row r="22" spans="1:12" ht="37.5" customHeight="1">
      <c r="A22" s="1" t="s">
        <v>15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21</v>
      </c>
      <c r="B23" s="25">
        <f>B25+B26+B27+B28+B29+B30</f>
        <v>12290.2</v>
      </c>
      <c r="C23" s="25">
        <f>C25+C26+C27+C28+C29+C30</f>
        <v>341.20000000000005</v>
      </c>
      <c r="D23" s="22">
        <f>(C23/B23)*100</f>
        <v>2.7761956680932776</v>
      </c>
      <c r="E23" s="25">
        <f>E25+E26+E27+E28+E29+E30</f>
        <v>321.8</v>
      </c>
      <c r="F23" s="23">
        <f t="shared" si="2"/>
        <v>106.02858918582972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17</v>
      </c>
      <c r="B25" s="22">
        <v>4460.2</v>
      </c>
      <c r="C25" s="22">
        <v>228.6</v>
      </c>
      <c r="D25" s="22">
        <f>(C25/B25)*100</f>
        <v>5.125330702659073</v>
      </c>
      <c r="E25" s="28">
        <v>252.6</v>
      </c>
      <c r="F25" s="23">
        <f aca="true" t="shared" si="3" ref="F25:F35">C25/E25*100</f>
        <v>90.49881235154395</v>
      </c>
      <c r="G25" s="6"/>
      <c r="H25" s="6"/>
      <c r="I25" s="6"/>
      <c r="J25" s="6"/>
      <c r="K25" s="6"/>
      <c r="L25" s="6"/>
    </row>
    <row r="26" spans="1:12" ht="30" customHeight="1">
      <c r="A26" s="1" t="s">
        <v>37</v>
      </c>
      <c r="B26" s="22">
        <v>495</v>
      </c>
      <c r="C26" s="22">
        <v>0</v>
      </c>
      <c r="D26" s="22">
        <f>(C26/B26)*100</f>
        <v>0</v>
      </c>
      <c r="E26" s="26">
        <v>0</v>
      </c>
      <c r="F26" s="23"/>
      <c r="G26" s="6"/>
      <c r="H26" s="6"/>
      <c r="I26" s="6"/>
      <c r="J26" s="6"/>
      <c r="K26" s="6"/>
      <c r="L26" s="6"/>
    </row>
    <row r="27" spans="1:12" ht="33.75" customHeight="1">
      <c r="A27" s="1" t="s">
        <v>26</v>
      </c>
      <c r="B27" s="22">
        <v>465.6</v>
      </c>
      <c r="C27" s="22">
        <v>0</v>
      </c>
      <c r="D27" s="22">
        <f>(C27/B27)*100</f>
        <v>0</v>
      </c>
      <c r="E27" s="26">
        <v>4.1</v>
      </c>
      <c r="F27" s="23">
        <f>C27/E27*100</f>
        <v>0</v>
      </c>
      <c r="G27" s="6"/>
      <c r="H27" s="6"/>
      <c r="I27" s="6"/>
      <c r="J27" s="6"/>
      <c r="K27" s="6"/>
      <c r="L27" s="6"/>
    </row>
    <row r="28" spans="1:12" ht="33" customHeight="1">
      <c r="A28" s="1" t="s">
        <v>16</v>
      </c>
      <c r="B28" s="22">
        <v>1000.5</v>
      </c>
      <c r="C28" s="27">
        <v>44</v>
      </c>
      <c r="D28" s="22">
        <f>(C28/B28)*100</f>
        <v>4.397801099450275</v>
      </c>
      <c r="E28" s="28">
        <v>50.6</v>
      </c>
      <c r="F28" s="23">
        <f t="shared" si="3"/>
        <v>86.95652173913044</v>
      </c>
      <c r="G28" s="6"/>
      <c r="H28" s="6"/>
      <c r="I28" s="6"/>
      <c r="J28" s="6"/>
      <c r="K28" s="6"/>
      <c r="L28" s="6"/>
    </row>
    <row r="29" spans="1:12" ht="22.5" customHeight="1">
      <c r="A29" s="1" t="s">
        <v>10</v>
      </c>
      <c r="B29" s="22">
        <v>388</v>
      </c>
      <c r="C29" s="27">
        <v>62.8</v>
      </c>
      <c r="D29" s="22">
        <f>(C29/B29)*100</f>
        <v>16.185567010309278</v>
      </c>
      <c r="E29" s="28">
        <v>11.6</v>
      </c>
      <c r="F29" s="23">
        <f t="shared" si="3"/>
        <v>541.3793103448276</v>
      </c>
      <c r="G29" s="6"/>
      <c r="H29" s="6"/>
      <c r="I29" s="6"/>
      <c r="J29" s="6"/>
      <c r="K29" s="6"/>
      <c r="L29" s="6"/>
    </row>
    <row r="30" spans="1:12" ht="25.5" customHeight="1">
      <c r="A30" s="1" t="s">
        <v>14</v>
      </c>
      <c r="B30" s="22">
        <v>5480.9</v>
      </c>
      <c r="C30" s="27">
        <v>5.8</v>
      </c>
      <c r="D30" s="22">
        <f>(C30/B30)*100</f>
        <v>0.1058220365268478</v>
      </c>
      <c r="E30" s="28">
        <v>2.9</v>
      </c>
      <c r="F30" s="23">
        <f t="shared" si="3"/>
        <v>200</v>
      </c>
      <c r="G30" s="6"/>
      <c r="H30" s="6"/>
      <c r="I30" s="6"/>
      <c r="J30" s="6"/>
      <c r="K30" s="6"/>
      <c r="L30" s="6"/>
    </row>
    <row r="31" spans="1:12" ht="24" customHeight="1">
      <c r="A31" s="2" t="s">
        <v>12</v>
      </c>
      <c r="B31" s="25">
        <f>B32+B34+B35</f>
        <v>237487</v>
      </c>
      <c r="C31" s="25">
        <f>C32+C34+C35</f>
        <v>296.4000000000001</v>
      </c>
      <c r="D31" s="22">
        <f>(C31/B31)*100</f>
        <v>0.12480683153183124</v>
      </c>
      <c r="E31" s="29">
        <f>E32+E34+E35</f>
        <v>4370</v>
      </c>
      <c r="F31" s="23">
        <f t="shared" si="3"/>
        <v>6.782608695652176</v>
      </c>
      <c r="G31" s="6"/>
      <c r="H31" s="6"/>
      <c r="I31" s="6"/>
      <c r="J31" s="6"/>
      <c r="K31" s="6"/>
      <c r="L31" s="6"/>
    </row>
    <row r="32" spans="1:12" ht="36.75" customHeight="1">
      <c r="A32" s="3" t="s">
        <v>13</v>
      </c>
      <c r="B32" s="25">
        <v>237487</v>
      </c>
      <c r="C32" s="33">
        <v>3262.1</v>
      </c>
      <c r="D32" s="22">
        <f>(C32/B32)*100</f>
        <v>1.3735909755060278</v>
      </c>
      <c r="E32" s="30">
        <v>8460.5</v>
      </c>
      <c r="F32" s="23">
        <f t="shared" si="3"/>
        <v>38.55682288280835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81763.9</v>
      </c>
      <c r="C33" s="27">
        <v>0</v>
      </c>
      <c r="D33" s="22">
        <f>(C33/B33)*100</f>
        <v>0</v>
      </c>
      <c r="E33" s="28">
        <v>4268.8</v>
      </c>
      <c r="F33" s="23">
        <f t="shared" si="3"/>
        <v>0</v>
      </c>
      <c r="G33" s="6"/>
      <c r="H33" s="6"/>
      <c r="I33" s="6"/>
      <c r="J33" s="6"/>
      <c r="K33" s="6"/>
      <c r="L33" s="6"/>
    </row>
    <row r="34" spans="1:12" ht="26.25" customHeight="1">
      <c r="A34" s="1" t="s">
        <v>11</v>
      </c>
      <c r="B34" s="22">
        <v>0</v>
      </c>
      <c r="C34" s="27">
        <v>0</v>
      </c>
      <c r="D34" s="22"/>
      <c r="E34" s="28">
        <v>1.5</v>
      </c>
      <c r="F34" s="23">
        <f t="shared" si="3"/>
        <v>0</v>
      </c>
      <c r="G34" s="14"/>
      <c r="H34" s="6"/>
      <c r="I34" s="6"/>
      <c r="J34" s="6"/>
      <c r="K34" s="6"/>
      <c r="L34" s="6"/>
    </row>
    <row r="35" spans="1:12" ht="36" customHeight="1">
      <c r="A35" s="5" t="s">
        <v>24</v>
      </c>
      <c r="B35" s="22">
        <v>0</v>
      </c>
      <c r="C35" s="27">
        <v>-2965.7</v>
      </c>
      <c r="D35" s="22"/>
      <c r="E35" s="28">
        <v>-4092</v>
      </c>
      <c r="F35" s="23">
        <f t="shared" si="3"/>
        <v>72.47556207233626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300273.9</v>
      </c>
      <c r="C36" s="25">
        <v>6712.6</v>
      </c>
      <c r="D36" s="22">
        <f>(C36/B36)*100</f>
        <v>2.2354923288371054</v>
      </c>
      <c r="E36" s="25">
        <v>6620</v>
      </c>
      <c r="F36" s="23">
        <f>C36/E36*100</f>
        <v>101.39879154078551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5">
        <v>0</v>
      </c>
      <c r="C37" s="25">
        <f>C7-C36</f>
        <v>5234.9</v>
      </c>
      <c r="D37" s="25"/>
      <c r="E37" s="25">
        <f>E7-E36</f>
        <v>-764.5999999999995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2022-05-17T08:51:58Z</cp:lastPrinted>
  <dcterms:created xsi:type="dcterms:W3CDTF">2001-12-07T07:47:07Z</dcterms:created>
  <dcterms:modified xsi:type="dcterms:W3CDTF">2022-05-17T14:44:41Z</dcterms:modified>
  <cp:category/>
  <cp:version/>
  <cp:contentType/>
  <cp:contentStatus/>
  <cp:revision>1</cp:revision>
</cp:coreProperties>
</file>