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<sst xmlns="http://schemas.openxmlformats.org/spreadsheetml/2006/main" count="25" uniqueCount="19">
  <si>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Доходы консолидированного бюджета, млн. руб</t>
  </si>
  <si>
    <t>в т.ч.</t>
  </si>
  <si>
    <t>из них условно-утвержденные расходы</t>
  </si>
  <si>
    <t>Дефицит/профицит,млн. руб</t>
  </si>
  <si>
    <t>Изменения расходов консодидированного бюджета</t>
  </si>
  <si>
    <t>Отношение муниципального долга районного бюджета к налоговым и неналоговым доходам,%</t>
  </si>
  <si>
    <t xml:space="preserve">     Безвозмездные поступления</t>
  </si>
  <si>
    <t xml:space="preserve">     налоговые и неналоговые доходы</t>
  </si>
  <si>
    <t xml:space="preserve">     из них условно-утвержденные расходы</t>
  </si>
  <si>
    <t>Муниципальный долг, млн руб</t>
  </si>
  <si>
    <t>Изменения  собственных доходов консолидированного бюджета</t>
  </si>
  <si>
    <t>Доходы бюджета района, млн. руб</t>
  </si>
  <si>
    <t>Наименовние показателя</t>
  </si>
  <si>
    <t>к 2014 году,%</t>
  </si>
  <si>
    <t>к предыдущему году,%</t>
  </si>
  <si>
    <t>Расходы консолидированного бюджета, млн. руб</t>
  </si>
  <si>
    <t>Расходы бюджета района, млн. руб</t>
  </si>
  <si>
    <t>Приложение №1
к Бюджетному прогнозу Чебоксарского района Чувашской Республики на период до 2026 года</t>
  </si>
  <si>
    <t xml:space="preserve"> Прогноз основных характеристик консолидированого бюджета и  бюджета Чебоксарского района до 2026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</si>
</sst>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</numFmts>
  <fonts count="42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88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90" fontId="4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2" fillId="0" borderId="10" xfId="0" applyNumberFormat="1" applyFont="1" applyBorder="1" applyAlignment="1">
      <alignment/>
    </xf>
    <xf numFmtId="190" fontId="0" fillId="33" borderId="10" xfId="0" applyNumberForma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0" fillId="34" borderId="10" xfId="0" applyNumberFormat="1" applyFill="1" applyBorder="1" applyAlignment="1">
      <alignment/>
    </xf>
    <xf numFmtId="190" fontId="2" fillId="34" borderId="10" xfId="0" applyNumberFormat="1" applyFont="1" applyFill="1" applyBorder="1" applyAlignment="1">
      <alignment/>
    </xf>
    <xf numFmtId="188" fontId="0" fillId="34" borderId="10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tabSelected="1" workbookViewId="0" topLeftCell="A2">
      <selection activeCell="V17" sqref="V17"/>
    </sheetView>
  </sheetViews>
  <sheetFormatPr defaultColWidth="9.140625" defaultRowHeight="12.75"/>
  <cols>
    <col min="1" max="1" width="58.57421875" style="0" customWidth="1"/>
    <col min="2" max="2" width="7.57421875" style="0" customWidth="1"/>
    <col min="4" max="4" width="8.140625" style="0" customWidth="1"/>
    <col min="5" max="5" width="8.28125" style="0" customWidth="1"/>
    <col min="6" max="6" width="7.8515625" style="0" customWidth="1"/>
    <col min="7" max="7" width="7.57421875" style="0" customWidth="1"/>
    <col min="8" max="9" width="7.8515625" style="0" customWidth="1"/>
    <col min="10" max="10" width="8.28125" style="0" customWidth="1"/>
    <col min="11" max="11" width="7.8515625" style="0" customWidth="1"/>
    <col min="13" max="13" width="7.8515625" style="0" customWidth="1"/>
    <col min="14" max="14" width="8.140625" style="0" hidden="1" customWidth="1"/>
    <col min="15" max="15" width="7.8515625" style="0" hidden="1" customWidth="1"/>
    <col min="16" max="16" width="9.140625" style="0" hidden="1" customWidth="1"/>
    <col min="17" max="17" width="8.57421875" style="0" hidden="1" customWidth="1"/>
    <col min="18" max="18" width="9.140625" style="0" hidden="1" customWidth="1"/>
  </cols>
  <sheetData>
    <row r="1" ht="12.75" hidden="1"/>
    <row r="2" spans="11:13" ht="12.75">
      <c r="K2" s="8"/>
      <c r="L2" s="8"/>
      <c r="M2" s="8"/>
    </row>
    <row r="3" spans="9:13" ht="54.75" customHeight="1">
      <c r="I3" s="25" t="s">
        <v>17</v>
      </c>
      <c r="J3" s="26"/>
      <c r="K3" s="26"/>
      <c r="L3" s="26"/>
      <c r="M3" s="26"/>
    </row>
    <row r="4" spans="11:13" ht="12.75">
      <c r="K4" s="8"/>
      <c r="L4" s="8"/>
      <c r="M4" s="8"/>
    </row>
    <row r="5" spans="1:18" ht="12.75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7"/>
      <c r="O5" s="7"/>
      <c r="P5" s="7"/>
      <c r="Q5" s="7"/>
      <c r="R5" s="7"/>
    </row>
    <row r="6" spans="2:18" ht="12.75">
      <c r="B6" s="7"/>
      <c r="C6" s="7"/>
      <c r="D6" s="7"/>
      <c r="E6" s="7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12.75">
      <c r="A7" s="11" t="s">
        <v>12</v>
      </c>
      <c r="B7" s="9">
        <v>2014</v>
      </c>
      <c r="C7" s="9">
        <v>2015</v>
      </c>
      <c r="D7" s="9">
        <v>2016</v>
      </c>
      <c r="E7" s="9">
        <v>2017</v>
      </c>
      <c r="F7" s="9">
        <v>2018</v>
      </c>
      <c r="G7" s="9">
        <v>2019</v>
      </c>
      <c r="H7" s="9">
        <v>2020</v>
      </c>
      <c r="I7" s="9">
        <v>2021</v>
      </c>
      <c r="J7" s="9">
        <v>2022</v>
      </c>
      <c r="K7" s="9">
        <v>2023</v>
      </c>
      <c r="L7" s="9">
        <v>2024</v>
      </c>
      <c r="M7" s="9">
        <v>2025</v>
      </c>
      <c r="N7" s="1">
        <v>2026</v>
      </c>
      <c r="O7" s="1">
        <v>2027</v>
      </c>
      <c r="P7" s="1">
        <v>2028</v>
      </c>
      <c r="Q7" s="1">
        <v>2029</v>
      </c>
      <c r="R7" s="1">
        <v>2030</v>
      </c>
      <c r="S7" s="9">
        <v>2026</v>
      </c>
    </row>
    <row r="8" spans="1:19" ht="12.75">
      <c r="A8" s="12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12">
        <v>14</v>
      </c>
    </row>
    <row r="9" spans="1:19" ht="18.75" customHeight="1">
      <c r="A9" s="3" t="s">
        <v>0</v>
      </c>
      <c r="B9" s="16">
        <f>B11+B12</f>
        <v>1040.8</v>
      </c>
      <c r="C9" s="16">
        <f>C11+C12</f>
        <v>1077.6999999999998</v>
      </c>
      <c r="D9" s="16">
        <f aca="true" t="shared" si="0" ref="D9:R9">D11+D12</f>
        <v>905.5</v>
      </c>
      <c r="E9" s="16">
        <f t="shared" si="0"/>
        <v>1050.3</v>
      </c>
      <c r="F9" s="20">
        <f>F11+F12</f>
        <v>1356.3</v>
      </c>
      <c r="G9" s="20">
        <f t="shared" si="0"/>
        <v>1494.8000000000002</v>
      </c>
      <c r="H9" s="20">
        <f t="shared" si="0"/>
        <v>1500.8</v>
      </c>
      <c r="I9" s="20">
        <f t="shared" si="0"/>
        <v>2063.6</v>
      </c>
      <c r="J9" s="20">
        <f t="shared" si="0"/>
        <v>1540.2</v>
      </c>
      <c r="K9" s="20">
        <f t="shared" si="0"/>
        <v>1398.4</v>
      </c>
      <c r="L9" s="20">
        <f t="shared" si="0"/>
        <v>1380.6</v>
      </c>
      <c r="M9" s="20">
        <f>M11+M12</f>
        <v>1380.6</v>
      </c>
      <c r="N9" s="23">
        <f t="shared" si="0"/>
        <v>1410.7939999999999</v>
      </c>
      <c r="O9" s="23">
        <f t="shared" si="0"/>
        <v>1421.1918799999999</v>
      </c>
      <c r="P9" s="23">
        <f t="shared" si="0"/>
        <v>1431.7977176</v>
      </c>
      <c r="Q9" s="23">
        <f t="shared" si="0"/>
        <v>1442.615671952</v>
      </c>
      <c r="R9" s="23">
        <f t="shared" si="0"/>
        <v>1453.64998539104</v>
      </c>
      <c r="S9" s="20">
        <f>S11+S12</f>
        <v>1380.6</v>
      </c>
    </row>
    <row r="10" spans="1:19" ht="12.75">
      <c r="A10" s="1" t="s">
        <v>1</v>
      </c>
      <c r="B10" s="17"/>
      <c r="C10" s="17"/>
      <c r="D10" s="17"/>
      <c r="E10" s="17"/>
      <c r="F10" s="21"/>
      <c r="G10" s="21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3"/>
      <c r="S10" s="21"/>
    </row>
    <row r="11" spans="1:19" ht="12.75">
      <c r="A11" s="1" t="s">
        <v>7</v>
      </c>
      <c r="B11" s="17">
        <v>413.9</v>
      </c>
      <c r="C11" s="17">
        <v>394.4</v>
      </c>
      <c r="D11" s="17">
        <v>404.6</v>
      </c>
      <c r="E11" s="17">
        <v>404.7</v>
      </c>
      <c r="F11" s="21">
        <v>446.4</v>
      </c>
      <c r="G11" s="21">
        <v>488.6</v>
      </c>
      <c r="H11" s="21">
        <v>492.2</v>
      </c>
      <c r="I11" s="21">
        <v>518.5</v>
      </c>
      <c r="J11" s="21">
        <v>508.3</v>
      </c>
      <c r="K11" s="21">
        <v>519.2</v>
      </c>
      <c r="L11" s="21">
        <v>509.7</v>
      </c>
      <c r="M11" s="21">
        <v>509.7</v>
      </c>
      <c r="N11" s="23">
        <f>M11*1.02</f>
        <v>519.894</v>
      </c>
      <c r="O11" s="23">
        <f>N11*1.02</f>
        <v>530.29188</v>
      </c>
      <c r="P11" s="23">
        <f>O11*1.02</f>
        <v>540.8977176</v>
      </c>
      <c r="Q11" s="23">
        <f>P11*1.02</f>
        <v>551.715671952</v>
      </c>
      <c r="R11" s="23">
        <f>Q11*1.02</f>
        <v>562.74998539104</v>
      </c>
      <c r="S11" s="21">
        <v>509.7</v>
      </c>
    </row>
    <row r="12" spans="1:19" ht="12.75">
      <c r="A12" s="1" t="s">
        <v>6</v>
      </c>
      <c r="B12" s="17">
        <v>626.9</v>
      </c>
      <c r="C12" s="17">
        <v>683.3</v>
      </c>
      <c r="D12" s="17">
        <v>500.9</v>
      </c>
      <c r="E12" s="17">
        <v>645.6</v>
      </c>
      <c r="F12" s="21">
        <v>909.9</v>
      </c>
      <c r="G12" s="21">
        <v>1006.2</v>
      </c>
      <c r="H12" s="21">
        <v>1008.6</v>
      </c>
      <c r="I12" s="21">
        <v>1545.1</v>
      </c>
      <c r="J12" s="21">
        <v>1031.9</v>
      </c>
      <c r="K12" s="21">
        <v>879.2</v>
      </c>
      <c r="L12" s="21">
        <v>870.9</v>
      </c>
      <c r="M12" s="21">
        <v>870.9</v>
      </c>
      <c r="N12" s="21">
        <v>890.9</v>
      </c>
      <c r="O12" s="21">
        <v>890.9</v>
      </c>
      <c r="P12" s="21">
        <v>890.9</v>
      </c>
      <c r="Q12" s="21">
        <v>890.9</v>
      </c>
      <c r="R12" s="21">
        <v>890.9</v>
      </c>
      <c r="S12" s="21">
        <v>870.9</v>
      </c>
    </row>
    <row r="13" spans="1:19" ht="22.5" customHeight="1">
      <c r="A13" s="2" t="s">
        <v>10</v>
      </c>
      <c r="B13" s="17"/>
      <c r="C13" s="17"/>
      <c r="D13" s="17"/>
      <c r="E13" s="17"/>
      <c r="F13" s="19"/>
      <c r="G13" s="19"/>
      <c r="H13" s="19"/>
      <c r="I13" s="19"/>
      <c r="J13" s="21"/>
      <c r="K13" s="21"/>
      <c r="L13" s="21"/>
      <c r="M13" s="21"/>
      <c r="N13" s="23"/>
      <c r="O13" s="23"/>
      <c r="P13" s="23"/>
      <c r="Q13" s="23"/>
      <c r="R13" s="23"/>
      <c r="S13" s="21"/>
    </row>
    <row r="14" spans="1:19" ht="12.75">
      <c r="A14" s="13" t="s">
        <v>14</v>
      </c>
      <c r="B14" s="17"/>
      <c r="C14" s="17">
        <f>C11/B11*100</f>
        <v>95.28871708142064</v>
      </c>
      <c r="D14" s="17">
        <f>D11/C11*100</f>
        <v>102.58620689655173</v>
      </c>
      <c r="E14" s="17">
        <f>E11/D11*100</f>
        <v>100.02471576866039</v>
      </c>
      <c r="F14" s="19">
        <f aca="true" t="shared" si="1" ref="F14:S14">F11/E11*100</f>
        <v>110.30392883617495</v>
      </c>
      <c r="G14" s="19">
        <f t="shared" si="1"/>
        <v>109.45340501792116</v>
      </c>
      <c r="H14" s="19">
        <f t="shared" si="1"/>
        <v>100.73679901760131</v>
      </c>
      <c r="I14" s="19">
        <f t="shared" si="1"/>
        <v>105.34335635920358</v>
      </c>
      <c r="J14" s="21">
        <f t="shared" si="1"/>
        <v>98.0327868852459</v>
      </c>
      <c r="K14" s="21">
        <f t="shared" si="1"/>
        <v>102.14440291166636</v>
      </c>
      <c r="L14" s="21">
        <f t="shared" si="1"/>
        <v>98.17026194144837</v>
      </c>
      <c r="M14" s="21">
        <f t="shared" si="1"/>
        <v>100</v>
      </c>
      <c r="N14" s="23">
        <f t="shared" si="1"/>
        <v>102</v>
      </c>
      <c r="O14" s="23">
        <f t="shared" si="1"/>
        <v>102</v>
      </c>
      <c r="P14" s="23">
        <f t="shared" si="1"/>
        <v>102</v>
      </c>
      <c r="Q14" s="23">
        <f t="shared" si="1"/>
        <v>102</v>
      </c>
      <c r="R14" s="23">
        <f t="shared" si="1"/>
        <v>102</v>
      </c>
      <c r="S14" s="21">
        <f t="shared" si="1"/>
        <v>90.57308098299158</v>
      </c>
    </row>
    <row r="15" spans="1:19" ht="12.75">
      <c r="A15" s="13" t="s">
        <v>13</v>
      </c>
      <c r="B15" s="17"/>
      <c r="C15" s="17">
        <f>C11/B11*100</f>
        <v>95.28871708142064</v>
      </c>
      <c r="D15" s="17">
        <f>D11/B11*100</f>
        <v>97.753080454216</v>
      </c>
      <c r="E15" s="17">
        <f>E11/B11*100</f>
        <v>97.77724087943947</v>
      </c>
      <c r="F15" s="17">
        <f>F11/B11*100</f>
        <v>107.85213819763229</v>
      </c>
      <c r="G15" s="19">
        <f>G11/B11*100</f>
        <v>118.04783764194251</v>
      </c>
      <c r="H15" s="19">
        <f>H11/B11*100</f>
        <v>118.91761294998793</v>
      </c>
      <c r="I15" s="19">
        <f>I11/B11*100</f>
        <v>125.27180478376421</v>
      </c>
      <c r="J15" s="21">
        <f>J11/B11*100</f>
        <v>122.80744141096885</v>
      </c>
      <c r="K15" s="21">
        <f>K11/B11*100</f>
        <v>125.4409277603286</v>
      </c>
      <c r="L15" s="21">
        <f>L11/B11*100</f>
        <v>123.14568736409761</v>
      </c>
      <c r="M15" s="21">
        <f>M11/C11*100</f>
        <v>129.2342799188641</v>
      </c>
      <c r="N15" s="23">
        <f>N11/B11*100</f>
        <v>125.60860111137957</v>
      </c>
      <c r="O15" s="23">
        <f>O11/B11*100</f>
        <v>128.12077313360714</v>
      </c>
      <c r="P15" s="23">
        <f>P11/B11*100</f>
        <v>130.6831885962793</v>
      </c>
      <c r="Q15" s="23">
        <f>Q11/B11*100</f>
        <v>133.29685236820487</v>
      </c>
      <c r="R15" s="23">
        <f>R11/B11*100</f>
        <v>135.96278941556898</v>
      </c>
      <c r="S15" s="21">
        <f>S11/I11*100</f>
        <v>98.30279652844744</v>
      </c>
    </row>
    <row r="16" spans="1:19" ht="16.5" customHeight="1">
      <c r="A16" s="15" t="s">
        <v>15</v>
      </c>
      <c r="B16" s="16">
        <v>1062.2</v>
      </c>
      <c r="C16" s="16">
        <v>1086.6</v>
      </c>
      <c r="D16" s="16">
        <v>909.9</v>
      </c>
      <c r="E16" s="16">
        <v>1078.3</v>
      </c>
      <c r="F16" s="20">
        <v>1301.6</v>
      </c>
      <c r="G16" s="20">
        <v>1369.8</v>
      </c>
      <c r="H16" s="20">
        <v>1635.1</v>
      </c>
      <c r="I16" s="20">
        <v>2204.9</v>
      </c>
      <c r="J16" s="20">
        <v>1542.4</v>
      </c>
      <c r="K16" s="20">
        <v>1398.4</v>
      </c>
      <c r="L16" s="20">
        <v>1380.6</v>
      </c>
      <c r="M16" s="20">
        <v>1380.6</v>
      </c>
      <c r="N16" s="23">
        <v>1228</v>
      </c>
      <c r="O16" s="23">
        <v>1252.5</v>
      </c>
      <c r="P16" s="23">
        <v>1277.6</v>
      </c>
      <c r="Q16" s="23">
        <v>1303.1</v>
      </c>
      <c r="R16" s="23">
        <v>1329.2</v>
      </c>
      <c r="S16" s="20">
        <v>1380.6</v>
      </c>
    </row>
    <row r="17" spans="1:19" ht="16.5" customHeight="1">
      <c r="A17" s="14" t="s">
        <v>8</v>
      </c>
      <c r="B17" s="18"/>
      <c r="C17" s="18"/>
      <c r="D17" s="18"/>
      <c r="E17" s="18"/>
      <c r="F17" s="22"/>
      <c r="G17" s="22"/>
      <c r="H17" s="22"/>
      <c r="I17" s="22"/>
      <c r="J17" s="22"/>
      <c r="K17" s="22">
        <v>17.1</v>
      </c>
      <c r="L17" s="22">
        <v>46.7</v>
      </c>
      <c r="M17" s="22">
        <v>46.7</v>
      </c>
      <c r="N17" s="5"/>
      <c r="O17" s="5"/>
      <c r="P17" s="5"/>
      <c r="Q17" s="5"/>
      <c r="R17" s="5"/>
      <c r="S17" s="22">
        <v>46.7</v>
      </c>
    </row>
    <row r="18" spans="1:19" ht="18.75" customHeight="1">
      <c r="A18" s="1" t="s">
        <v>3</v>
      </c>
      <c r="B18" s="17">
        <f>B9-B16</f>
        <v>-21.40000000000009</v>
      </c>
      <c r="C18" s="17">
        <f>C9-C16</f>
        <v>-8.900000000000091</v>
      </c>
      <c r="D18" s="17">
        <f aca="true" t="shared" si="2" ref="D18:R18">D9-D16</f>
        <v>-4.399999999999977</v>
      </c>
      <c r="E18" s="17">
        <f t="shared" si="2"/>
        <v>-28</v>
      </c>
      <c r="F18" s="21">
        <f>F9-F16</f>
        <v>54.700000000000045</v>
      </c>
      <c r="G18" s="21">
        <f t="shared" si="2"/>
        <v>125.00000000000023</v>
      </c>
      <c r="H18" s="21">
        <f t="shared" si="2"/>
        <v>-134.29999999999995</v>
      </c>
      <c r="I18" s="21">
        <f t="shared" si="2"/>
        <v>-141.30000000000018</v>
      </c>
      <c r="J18" s="21">
        <f t="shared" si="2"/>
        <v>-2.2000000000000455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5">
        <f t="shared" si="2"/>
        <v>182.79399999999987</v>
      </c>
      <c r="O18" s="5">
        <f t="shared" si="2"/>
        <v>168.69187999999986</v>
      </c>
      <c r="P18" s="5">
        <f t="shared" si="2"/>
        <v>154.19771760000003</v>
      </c>
      <c r="Q18" s="5">
        <f t="shared" si="2"/>
        <v>139.51567195200005</v>
      </c>
      <c r="R18" s="5">
        <f t="shared" si="2"/>
        <v>124.44998539103995</v>
      </c>
      <c r="S18" s="21">
        <f>S9-S16</f>
        <v>0</v>
      </c>
    </row>
    <row r="19" spans="1:19" ht="12.75">
      <c r="A19" s="1" t="s">
        <v>4</v>
      </c>
      <c r="B19" s="17"/>
      <c r="C19" s="17"/>
      <c r="D19" s="17"/>
      <c r="E19" s="17"/>
      <c r="F19" s="19"/>
      <c r="G19" s="19"/>
      <c r="H19" s="19"/>
      <c r="I19" s="21"/>
      <c r="J19" s="21"/>
      <c r="K19" s="21"/>
      <c r="L19" s="21"/>
      <c r="M19" s="21"/>
      <c r="N19" s="5"/>
      <c r="O19" s="5"/>
      <c r="P19" s="5"/>
      <c r="Q19" s="5"/>
      <c r="R19" s="5"/>
      <c r="S19" s="21"/>
    </row>
    <row r="20" spans="1:19" ht="12.75">
      <c r="A20" s="13" t="s">
        <v>14</v>
      </c>
      <c r="B20" s="17"/>
      <c r="C20" s="17">
        <f>C16/B16*100</f>
        <v>102.29711918659386</v>
      </c>
      <c r="D20" s="17">
        <f aca="true" t="shared" si="3" ref="D20:S20">D16/C16*100</f>
        <v>83.73826615129764</v>
      </c>
      <c r="E20" s="17">
        <f t="shared" si="3"/>
        <v>118.50752829981317</v>
      </c>
      <c r="F20" s="19">
        <f t="shared" si="3"/>
        <v>120.70852267458037</v>
      </c>
      <c r="G20" s="19">
        <f t="shared" si="3"/>
        <v>105.23970497848802</v>
      </c>
      <c r="H20" s="19">
        <f t="shared" si="3"/>
        <v>119.36779091838223</v>
      </c>
      <c r="I20" s="21">
        <f t="shared" si="3"/>
        <v>134.8480215277353</v>
      </c>
      <c r="J20" s="21">
        <f t="shared" si="3"/>
        <v>69.95328586330446</v>
      </c>
      <c r="K20" s="21">
        <f t="shared" si="3"/>
        <v>90.66390041493776</v>
      </c>
      <c r="L20" s="21">
        <f t="shared" si="3"/>
        <v>98.72711670480548</v>
      </c>
      <c r="M20" s="21">
        <f t="shared" si="3"/>
        <v>100</v>
      </c>
      <c r="N20" s="5">
        <f t="shared" si="3"/>
        <v>88.94683470954658</v>
      </c>
      <c r="O20" s="5">
        <f t="shared" si="3"/>
        <v>101.99511400651467</v>
      </c>
      <c r="P20" s="5">
        <f t="shared" si="3"/>
        <v>102.00399201596807</v>
      </c>
      <c r="Q20" s="5">
        <f t="shared" si="3"/>
        <v>101.99592986850345</v>
      </c>
      <c r="R20" s="5">
        <f t="shared" si="3"/>
        <v>102.0029161230911</v>
      </c>
      <c r="S20" s="21">
        <f t="shared" si="3"/>
        <v>103.86698766175142</v>
      </c>
    </row>
    <row r="21" spans="1:19" ht="12.75">
      <c r="A21" s="13" t="s">
        <v>13</v>
      </c>
      <c r="B21" s="17"/>
      <c r="C21" s="17">
        <f>C16/B16*100</f>
        <v>102.29711918659386</v>
      </c>
      <c r="D21" s="17">
        <f>D16/B16*100</f>
        <v>85.66183392958011</v>
      </c>
      <c r="E21" s="17">
        <f>E16/B16*100</f>
        <v>101.51572208623611</v>
      </c>
      <c r="F21" s="19">
        <f>F16/B16*100</f>
        <v>122.53812841272828</v>
      </c>
      <c r="G21" s="19">
        <f>G16/B16*100</f>
        <v>128.95876482771604</v>
      </c>
      <c r="H21" s="19">
        <f>H16/B16*100</f>
        <v>153.93522877047636</v>
      </c>
      <c r="I21" s="21">
        <f>I16/B16*100</f>
        <v>207.57861043118058</v>
      </c>
      <c r="J21" s="21">
        <f>J16/B16*100</f>
        <v>145.20805874599887</v>
      </c>
      <c r="K21" s="21">
        <f>K16/B16*100</f>
        <v>131.65128977593673</v>
      </c>
      <c r="L21" s="21">
        <f>L16/B16*100</f>
        <v>129.9755225004707</v>
      </c>
      <c r="M21" s="21">
        <f>M16/B16*100</f>
        <v>129.9755225004707</v>
      </c>
      <c r="N21" s="5">
        <f>N16/B16*100</f>
        <v>115.6091131613632</v>
      </c>
      <c r="O21" s="5">
        <f>O16/B16*100</f>
        <v>117.91564677085293</v>
      </c>
      <c r="P21" s="5">
        <f>P16/B16*100</f>
        <v>120.27866691771794</v>
      </c>
      <c r="Q21" s="5">
        <f>Q16/B16*100</f>
        <v>122.67934475616644</v>
      </c>
      <c r="R21" s="5">
        <f>R16/B16*100</f>
        <v>125.13650913199021</v>
      </c>
      <c r="S21" s="21">
        <f>S16/H16*100</f>
        <v>84.43520273989358</v>
      </c>
    </row>
    <row r="22" spans="1:19" ht="16.5" customHeight="1">
      <c r="A22" s="3" t="s">
        <v>11</v>
      </c>
      <c r="B22" s="16">
        <v>939.9</v>
      </c>
      <c r="C22" s="16">
        <f>C24+C25</f>
        <v>1036.7</v>
      </c>
      <c r="D22" s="16">
        <f>D24+D25</f>
        <v>854.0999999999999</v>
      </c>
      <c r="E22" s="16">
        <f aca="true" t="shared" si="4" ref="E22:R22">E24+E25</f>
        <v>981</v>
      </c>
      <c r="F22" s="16">
        <f>F24+F25</f>
        <v>1275.7</v>
      </c>
      <c r="G22" s="16">
        <f t="shared" si="4"/>
        <v>1387</v>
      </c>
      <c r="H22" s="16">
        <v>1404</v>
      </c>
      <c r="I22" s="20">
        <f t="shared" si="4"/>
        <v>1967.2</v>
      </c>
      <c r="J22" s="20">
        <f t="shared" si="4"/>
        <v>1460.9</v>
      </c>
      <c r="K22" s="20">
        <f t="shared" si="4"/>
        <v>1318.6</v>
      </c>
      <c r="L22" s="20">
        <f t="shared" si="4"/>
        <v>1299.5</v>
      </c>
      <c r="M22" s="20">
        <f t="shared" si="4"/>
        <v>1299.5</v>
      </c>
      <c r="N22" s="5">
        <f t="shared" si="4"/>
        <v>1299.5</v>
      </c>
      <c r="O22" s="5">
        <f t="shared" si="4"/>
        <v>1299.5</v>
      </c>
      <c r="P22" s="5">
        <f t="shared" si="4"/>
        <v>1299.5</v>
      </c>
      <c r="Q22" s="5">
        <f t="shared" si="4"/>
        <v>1299.5</v>
      </c>
      <c r="R22" s="5">
        <f t="shared" si="4"/>
        <v>1299.5</v>
      </c>
      <c r="S22" s="20">
        <f>S24+S25</f>
        <v>1299.5</v>
      </c>
    </row>
    <row r="23" spans="1:19" ht="12.75">
      <c r="A23" s="1" t="s">
        <v>1</v>
      </c>
      <c r="B23" s="17"/>
      <c r="C23" s="17"/>
      <c r="D23" s="17"/>
      <c r="E23" s="17"/>
      <c r="F23" s="17"/>
      <c r="G23" s="17"/>
      <c r="H23" s="17"/>
      <c r="I23" s="21"/>
      <c r="J23" s="21"/>
      <c r="K23" s="21"/>
      <c r="L23" s="21"/>
      <c r="M23" s="21"/>
      <c r="N23" s="5"/>
      <c r="O23" s="5"/>
      <c r="P23" s="5"/>
      <c r="Q23" s="5"/>
      <c r="R23" s="5"/>
      <c r="S23" s="21"/>
    </row>
    <row r="24" spans="1:19" ht="12.75">
      <c r="A24" s="1" t="s">
        <v>7</v>
      </c>
      <c r="B24" s="17">
        <v>309.5</v>
      </c>
      <c r="C24" s="17">
        <v>337.2</v>
      </c>
      <c r="D24" s="17">
        <v>340.2</v>
      </c>
      <c r="E24" s="17">
        <v>321.7</v>
      </c>
      <c r="F24" s="17">
        <v>353.8</v>
      </c>
      <c r="G24" s="17">
        <v>371</v>
      </c>
      <c r="H24" s="17">
        <v>390.6</v>
      </c>
      <c r="I24" s="21">
        <v>405</v>
      </c>
      <c r="J24" s="21">
        <v>409.6</v>
      </c>
      <c r="K24" s="21">
        <v>419.3</v>
      </c>
      <c r="L24" s="21">
        <v>408.6</v>
      </c>
      <c r="M24" s="21">
        <v>408.6</v>
      </c>
      <c r="N24" s="21">
        <v>408.6</v>
      </c>
      <c r="O24" s="21">
        <v>408.6</v>
      </c>
      <c r="P24" s="21">
        <v>408.6</v>
      </c>
      <c r="Q24" s="21">
        <v>408.6</v>
      </c>
      <c r="R24" s="21">
        <v>408.6</v>
      </c>
      <c r="S24" s="21">
        <v>408.6</v>
      </c>
    </row>
    <row r="25" spans="1:19" ht="12.75">
      <c r="A25" s="1" t="s">
        <v>6</v>
      </c>
      <c r="B25" s="17">
        <v>630.4</v>
      </c>
      <c r="C25" s="17">
        <v>699.5</v>
      </c>
      <c r="D25" s="17">
        <v>513.9</v>
      </c>
      <c r="E25" s="17">
        <v>659.3</v>
      </c>
      <c r="F25" s="17">
        <v>921.9</v>
      </c>
      <c r="G25" s="17">
        <v>1016</v>
      </c>
      <c r="H25" s="17">
        <v>1013.3</v>
      </c>
      <c r="I25" s="21">
        <v>1562.2</v>
      </c>
      <c r="J25" s="21">
        <v>1051.3</v>
      </c>
      <c r="K25" s="21">
        <v>899.3</v>
      </c>
      <c r="L25" s="21">
        <v>890.9</v>
      </c>
      <c r="M25" s="21">
        <v>890.9</v>
      </c>
      <c r="N25" s="21">
        <v>890.9</v>
      </c>
      <c r="O25" s="21">
        <v>890.9</v>
      </c>
      <c r="P25" s="21">
        <v>890.9</v>
      </c>
      <c r="Q25" s="21">
        <v>890.9</v>
      </c>
      <c r="R25" s="21">
        <v>890.9</v>
      </c>
      <c r="S25" s="21">
        <v>890.9</v>
      </c>
    </row>
    <row r="26" spans="1:19" ht="15" customHeight="1">
      <c r="A26" s="15" t="s">
        <v>16</v>
      </c>
      <c r="B26" s="16">
        <v>956.8</v>
      </c>
      <c r="C26" s="16">
        <v>1044.6</v>
      </c>
      <c r="D26" s="16">
        <v>855.2</v>
      </c>
      <c r="E26" s="16">
        <v>1002</v>
      </c>
      <c r="F26" s="16">
        <v>1238</v>
      </c>
      <c r="G26" s="16">
        <v>1269.6</v>
      </c>
      <c r="H26" s="16">
        <v>1427.7</v>
      </c>
      <c r="I26" s="20">
        <v>2092.5</v>
      </c>
      <c r="J26" s="20">
        <v>1460.9</v>
      </c>
      <c r="K26" s="20">
        <v>1318.6</v>
      </c>
      <c r="L26" s="20">
        <v>1299.5</v>
      </c>
      <c r="M26" s="20">
        <v>1187.7</v>
      </c>
      <c r="N26" s="23">
        <v>1055.4</v>
      </c>
      <c r="O26" s="23">
        <v>1087</v>
      </c>
      <c r="P26" s="23">
        <v>1085</v>
      </c>
      <c r="Q26" s="23">
        <v>1116.5</v>
      </c>
      <c r="R26" s="23">
        <v>1149.9</v>
      </c>
      <c r="S26" s="20">
        <v>1187.7</v>
      </c>
    </row>
    <row r="27" spans="1:19" ht="15" customHeight="1">
      <c r="A27" s="14" t="s">
        <v>2</v>
      </c>
      <c r="B27" s="18"/>
      <c r="C27" s="18"/>
      <c r="D27" s="18"/>
      <c r="E27" s="18"/>
      <c r="F27" s="18"/>
      <c r="G27" s="18"/>
      <c r="H27" s="18"/>
      <c r="I27" s="22"/>
      <c r="J27" s="22"/>
      <c r="K27" s="22">
        <v>10.7</v>
      </c>
      <c r="L27" s="22">
        <v>21.7</v>
      </c>
      <c r="M27" s="22">
        <v>21.7</v>
      </c>
      <c r="N27" s="5"/>
      <c r="O27" s="5"/>
      <c r="P27" s="5"/>
      <c r="Q27" s="5"/>
      <c r="R27" s="5"/>
      <c r="S27" s="22">
        <v>21.7</v>
      </c>
    </row>
    <row r="28" spans="1:19" ht="12.75">
      <c r="A28" s="1" t="s">
        <v>3</v>
      </c>
      <c r="B28" s="17">
        <f>B22-B26</f>
        <v>-16.899999999999977</v>
      </c>
      <c r="C28" s="17">
        <f aca="true" t="shared" si="5" ref="C28:R28">C22-C26</f>
        <v>-7.899999999999864</v>
      </c>
      <c r="D28" s="17">
        <f t="shared" si="5"/>
        <v>-1.1000000000001364</v>
      </c>
      <c r="E28" s="17">
        <f t="shared" si="5"/>
        <v>-21</v>
      </c>
      <c r="F28" s="17">
        <f>F22-F26</f>
        <v>37.700000000000045</v>
      </c>
      <c r="G28" s="17">
        <f t="shared" si="5"/>
        <v>117.40000000000009</v>
      </c>
      <c r="H28" s="17">
        <f t="shared" si="5"/>
        <v>-23.700000000000045</v>
      </c>
      <c r="I28" s="21">
        <f>I22-I26</f>
        <v>-125.29999999999995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v>0</v>
      </c>
      <c r="N28" s="5">
        <f t="shared" si="5"/>
        <v>244.0999999999999</v>
      </c>
      <c r="O28" s="5">
        <f t="shared" si="5"/>
        <v>212.5</v>
      </c>
      <c r="P28" s="5">
        <f t="shared" si="5"/>
        <v>214.5</v>
      </c>
      <c r="Q28" s="5">
        <f t="shared" si="5"/>
        <v>183</v>
      </c>
      <c r="R28" s="5">
        <f t="shared" si="5"/>
        <v>149.5999999999999</v>
      </c>
      <c r="S28" s="21">
        <v>0</v>
      </c>
    </row>
    <row r="29" spans="1:19" ht="12.75">
      <c r="A29" s="1" t="s">
        <v>9</v>
      </c>
      <c r="B29" s="17"/>
      <c r="C29" s="17">
        <v>0</v>
      </c>
      <c r="D29" s="17">
        <v>11.4</v>
      </c>
      <c r="E29" s="17">
        <v>0</v>
      </c>
      <c r="F29" s="17">
        <v>0</v>
      </c>
      <c r="G29" s="17">
        <v>0</v>
      </c>
      <c r="H29" s="17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21">
        <v>0</v>
      </c>
    </row>
    <row r="30" spans="1:19" ht="30.75" customHeight="1">
      <c r="A30" s="2" t="s">
        <v>5</v>
      </c>
      <c r="B30" s="17"/>
      <c r="C30" s="17">
        <v>0</v>
      </c>
      <c r="D30" s="17">
        <f>D29/D24</f>
        <v>0.03350970017636685</v>
      </c>
      <c r="E30" s="17">
        <v>0</v>
      </c>
      <c r="F30" s="17">
        <v>0</v>
      </c>
      <c r="G30" s="17">
        <v>0</v>
      </c>
      <c r="H30" s="17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21">
        <v>0</v>
      </c>
    </row>
    <row r="31" spans="1:19" ht="12.7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</row>
  </sheetData>
  <sheetProtection/>
  <mergeCells count="2">
    <mergeCell ref="A5:M5"/>
    <mergeCell ref="I3:M3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Чеб. р-н Ахмерова Н.А.</cp:lastModifiedBy>
  <cp:lastPrinted>2022-02-15T07:48:37Z</cp:lastPrinted>
  <dcterms:created xsi:type="dcterms:W3CDTF">1996-10-08T23:32:33Z</dcterms:created>
  <dcterms:modified xsi:type="dcterms:W3CDTF">2022-02-15T07:48:40Z</dcterms:modified>
  <cp:category/>
  <cp:version/>
  <cp:contentType/>
  <cp:contentStatus/>
</cp:coreProperties>
</file>