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20070" windowHeight="1278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анализ'!$A$2:$G$33</definedName>
    <definedName name="_xlnm.Print_Area" localSheetId="1">'Понедельный анализ'!$B$1:$G$33</definedName>
  </definedNames>
  <calcPr calcId="145621"/>
</workbook>
</file>

<file path=xl/calcChain.xml><?xml version="1.0" encoding="utf-8"?>
<calcChain xmlns="http://schemas.openxmlformats.org/spreadsheetml/2006/main">
  <c r="C9" i="51" l="1"/>
  <c r="C7" i="51"/>
  <c r="C31" i="51"/>
  <c r="C33" i="51"/>
  <c r="C14" i="51"/>
  <c r="C6" i="51"/>
  <c r="C32" i="51"/>
  <c r="C26" i="51"/>
  <c r="C20" i="51"/>
  <c r="C25" i="51"/>
  <c r="C28" i="51"/>
  <c r="C18" i="51"/>
  <c r="C17" i="51"/>
  <c r="C27" i="51"/>
  <c r="C24" i="51"/>
  <c r="C5" i="51"/>
  <c r="C19" i="51"/>
  <c r="C23" i="51"/>
  <c r="C16" i="51"/>
  <c r="C22" i="51"/>
  <c r="C8" i="51"/>
  <c r="C15" i="51"/>
  <c r="C21" i="51"/>
  <c r="C12" i="51"/>
  <c r="C4" i="51"/>
  <c r="C3" i="51"/>
  <c r="C30" i="51"/>
  <c r="C13" i="51"/>
  <c r="C29" i="51"/>
  <c r="F33" i="51" l="1"/>
  <c r="G33" i="51"/>
  <c r="F14" i="51"/>
  <c r="G14" i="51"/>
  <c r="F6" i="51"/>
  <c r="G6" i="51"/>
  <c r="F32" i="51"/>
  <c r="G32" i="51"/>
  <c r="F26" i="51"/>
  <c r="G26" i="51"/>
  <c r="F20" i="51"/>
  <c r="G20" i="51"/>
  <c r="F25" i="51"/>
  <c r="G25" i="51"/>
  <c r="F4" i="51"/>
  <c r="G4" i="51"/>
  <c r="F28" i="51"/>
  <c r="G28" i="51"/>
  <c r="F18" i="51"/>
  <c r="G18" i="51"/>
  <c r="F17" i="51"/>
  <c r="G17" i="51"/>
  <c r="F27" i="51"/>
  <c r="G27" i="51"/>
  <c r="F9" i="51"/>
  <c r="G9" i="51"/>
  <c r="F29" i="51"/>
  <c r="G29" i="51"/>
  <c r="F10" i="51"/>
  <c r="G10" i="51"/>
  <c r="F3" i="51"/>
  <c r="G3" i="51"/>
  <c r="F24" i="51"/>
  <c r="G24" i="51"/>
  <c r="F30" i="51"/>
  <c r="G30" i="51"/>
  <c r="F5" i="51"/>
  <c r="G5" i="51"/>
  <c r="F12" i="51"/>
  <c r="G12" i="51"/>
  <c r="F19" i="51"/>
  <c r="G19" i="51"/>
  <c r="F23" i="51"/>
  <c r="G23" i="51"/>
  <c r="F11" i="51"/>
  <c r="G11" i="51"/>
  <c r="F13" i="51"/>
  <c r="G13" i="51"/>
  <c r="F16" i="51"/>
  <c r="G16" i="51"/>
  <c r="F22" i="51"/>
  <c r="G22" i="51"/>
  <c r="F7" i="51"/>
  <c r="G7" i="51"/>
  <c r="F31" i="51"/>
  <c r="G31" i="51"/>
  <c r="F8" i="51"/>
  <c r="G8" i="51"/>
  <c r="F15" i="51"/>
  <c r="G15" i="51"/>
  <c r="F21" i="51"/>
  <c r="G21" i="5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<sst xmlns="http://schemas.openxmlformats.org/spreadsheetml/2006/main" count="64" uniqueCount="62">
  <si>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</si>
  <si>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</si>
  <si>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</si>
  <si>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</si>
  <si>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</si>
  <si>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</si>
  <si>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</si>
  <si>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</si>
  <si>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</si>
  <si>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</si>
  <si>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</si>
  <si>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</si>
  <si>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</si>
  <si>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</si>
  <si>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</si>
  <si>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</si>
  <si>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</si>
  <si>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</si>
  <si>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</si>
  <si>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</si>
  <si>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</si>
  <si>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</si>
  <si>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</si>
  <si>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</si>
  <si>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</si>
  <si>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</si>
  <si>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</si>
  <si>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</si>
  <si>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</si>
  <si>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</si>
  <si>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</si>
  <si>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</si>
  <si>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</si>
  <si>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</si>
  <si>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</si>
  <si>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</si>
  <si>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</si>
  <si>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</si>
  <si>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</si>
  <si>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</si>
  <si>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</si>
  <si>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</si>
  <si>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</si>
  <si>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</si>
  <si>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</si>
  <si>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</si>
  <si>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</si>
  <si>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</si>
  <si>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</si>
  <si>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</si>
  <si>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</si>
  <si>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</si>
  <si>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</si>
  <si>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</si>
  <si>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</si>
  <si>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</si>
  <si>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</si>
  <si>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</si>
  <si>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</si>
  <si>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Цена 26.07.2022</t>
  </si>
  <si>
    <t>Мониторинг цен на социально значимые товары в г.Чебоксары на 02.08.2022</t>
  </si>
  <si>
    <t>Цена 02.08.2022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</si>
</sst>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R16" sqref="R1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bestFit="1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hidden="1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1"/>
      <c r="Q1" s="31"/>
    </row>
    <row r="2" spans="1:18" ht="15" customHeight="1" x14ac:dyDescent="0.25">
      <c r="A2" s="67" t="s">
        <v>0</v>
      </c>
      <c r="B2" s="68" t="s">
        <v>1</v>
      </c>
      <c r="C2" s="66" t="s">
        <v>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9" t="s">
        <v>2</v>
      </c>
      <c r="P2" s="64"/>
      <c r="Q2" s="64"/>
    </row>
    <row r="3" spans="1:18" ht="15" customHeight="1" x14ac:dyDescent="0.25">
      <c r="A3" s="67"/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9"/>
      <c r="P3" s="64"/>
      <c r="Q3" s="64"/>
    </row>
    <row r="4" spans="1:18" ht="59.25" customHeight="1" x14ac:dyDescent="0.25">
      <c r="A4" s="67"/>
      <c r="B4" s="68"/>
      <c r="C4" s="57" t="s">
        <v>40</v>
      </c>
      <c r="D4" s="57" t="s">
        <v>41</v>
      </c>
      <c r="E4" s="57" t="s">
        <v>48</v>
      </c>
      <c r="F4" s="57" t="s">
        <v>44</v>
      </c>
      <c r="G4" s="57" t="s">
        <v>45</v>
      </c>
      <c r="H4" s="57" t="s">
        <v>46</v>
      </c>
      <c r="I4" s="57" t="s">
        <v>47</v>
      </c>
      <c r="J4" s="57" t="s">
        <v>42</v>
      </c>
      <c r="K4" s="57" t="s">
        <v>49</v>
      </c>
      <c r="L4" s="57" t="s">
        <v>50</v>
      </c>
      <c r="M4" s="57" t="s">
        <v>43</v>
      </c>
      <c r="N4" s="57" t="s">
        <v>45</v>
      </c>
      <c r="O4" s="69"/>
      <c r="P4" s="64"/>
      <c r="Q4" s="64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3" t="s">
        <v>54</v>
      </c>
      <c r="F5" s="2" t="s">
        <v>4</v>
      </c>
      <c r="G5" s="2"/>
      <c r="H5" s="2"/>
      <c r="I5" s="2"/>
      <c r="J5" s="57"/>
      <c r="K5" s="57"/>
      <c r="L5" s="57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8">
        <v>257</v>
      </c>
      <c r="D6" s="59">
        <v>120</v>
      </c>
      <c r="E6" s="59">
        <v>333.33</v>
      </c>
      <c r="F6" s="60">
        <v>185.99</v>
      </c>
      <c r="G6" s="60"/>
      <c r="H6" s="60">
        <v>162.91999999999999</v>
      </c>
      <c r="I6" s="60">
        <v>182</v>
      </c>
      <c r="J6" s="61">
        <v>223.68</v>
      </c>
      <c r="K6" s="61">
        <v>158.88</v>
      </c>
      <c r="L6" s="61">
        <v>368</v>
      </c>
      <c r="M6" s="62">
        <v>232.86</v>
      </c>
      <c r="N6" s="62">
        <v>183.29</v>
      </c>
      <c r="O6" s="49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8">
        <v>640</v>
      </c>
      <c r="D7" s="59">
        <v>311</v>
      </c>
      <c r="E7" s="59">
        <v>736</v>
      </c>
      <c r="F7" s="60">
        <v>599.65</v>
      </c>
      <c r="G7" s="60"/>
      <c r="H7" s="60">
        <v>700</v>
      </c>
      <c r="I7" s="60">
        <v>417</v>
      </c>
      <c r="J7" s="61">
        <v>739.99</v>
      </c>
      <c r="K7" s="61">
        <v>730</v>
      </c>
      <c r="L7" s="61">
        <v>599.9</v>
      </c>
      <c r="M7" s="62">
        <v>637.95000000000005</v>
      </c>
      <c r="N7" s="62">
        <v>648.11</v>
      </c>
      <c r="O7" s="49">
        <f t="shared" ref="O7:O36" si="0">MIN(C7:N7)</f>
        <v>311</v>
      </c>
      <c r="P7" s="17"/>
      <c r="Q7" s="18"/>
    </row>
    <row r="8" spans="1:18" x14ac:dyDescent="0.25">
      <c r="A8" s="33">
        <v>3</v>
      </c>
      <c r="B8" s="30" t="s">
        <v>11</v>
      </c>
      <c r="C8" s="58">
        <v>233</v>
      </c>
      <c r="D8" s="59">
        <v>278</v>
      </c>
      <c r="E8" s="59">
        <v>507.69</v>
      </c>
      <c r="F8" s="60">
        <v>523.04</v>
      </c>
      <c r="G8" s="60"/>
      <c r="H8" s="60">
        <v>522.76</v>
      </c>
      <c r="I8" s="60">
        <v>456.58</v>
      </c>
      <c r="J8" s="61">
        <v>272.58</v>
      </c>
      <c r="K8" s="61">
        <v>418.4</v>
      </c>
      <c r="L8" s="61">
        <v>492</v>
      </c>
      <c r="M8" s="62">
        <v>289.19</v>
      </c>
      <c r="N8" s="62">
        <v>514.79</v>
      </c>
      <c r="O8" s="49">
        <f t="shared" si="0"/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8">
        <v>162.5</v>
      </c>
      <c r="D9" s="59">
        <v>141.66</v>
      </c>
      <c r="E9" s="59">
        <v>304</v>
      </c>
      <c r="F9" s="60">
        <v>279.95999999999998</v>
      </c>
      <c r="G9" s="60"/>
      <c r="H9" s="60">
        <v>367.3</v>
      </c>
      <c r="I9" s="60">
        <v>244.89</v>
      </c>
      <c r="J9" s="61">
        <v>312.14999999999998</v>
      </c>
      <c r="K9" s="61">
        <v>300</v>
      </c>
      <c r="L9" s="61">
        <v>399.6</v>
      </c>
      <c r="M9" s="62">
        <v>283.95999999999998</v>
      </c>
      <c r="N9" s="62">
        <v>271.60000000000002</v>
      </c>
      <c r="O9" s="49">
        <f t="shared" si="0"/>
        <v>141.66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8">
        <v>42</v>
      </c>
      <c r="D10" s="59">
        <v>20</v>
      </c>
      <c r="E10" s="59">
        <v>35</v>
      </c>
      <c r="F10" s="60">
        <v>32.99</v>
      </c>
      <c r="G10" s="60"/>
      <c r="H10" s="60">
        <v>45.99</v>
      </c>
      <c r="I10" s="60">
        <v>34</v>
      </c>
      <c r="J10" s="61"/>
      <c r="K10" s="61">
        <v>38</v>
      </c>
      <c r="L10" s="61">
        <v>34.9</v>
      </c>
      <c r="M10" s="62">
        <v>32.89</v>
      </c>
      <c r="N10" s="62">
        <v>27.49</v>
      </c>
      <c r="O10" s="49">
        <f t="shared" si="0"/>
        <v>20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8">
        <v>72</v>
      </c>
      <c r="D11" s="59">
        <v>69</v>
      </c>
      <c r="E11" s="59">
        <v>53.5</v>
      </c>
      <c r="F11" s="60">
        <v>65.989999999999995</v>
      </c>
      <c r="G11" s="60"/>
      <c r="H11" s="60">
        <v>89.99</v>
      </c>
      <c r="I11" s="60">
        <v>34.99</v>
      </c>
      <c r="J11" s="61"/>
      <c r="K11" s="61">
        <v>70</v>
      </c>
      <c r="L11" s="61">
        <v>59.9</v>
      </c>
      <c r="M11" s="62">
        <v>54.99</v>
      </c>
      <c r="N11" s="62">
        <v>63.9</v>
      </c>
      <c r="O11" s="49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8"/>
      <c r="D12" s="59"/>
      <c r="E12" s="59">
        <v>107</v>
      </c>
      <c r="F12" s="60"/>
      <c r="G12" s="60"/>
      <c r="H12" s="60"/>
      <c r="I12" s="60">
        <v>329.9</v>
      </c>
      <c r="J12" s="61"/>
      <c r="K12" s="61">
        <v>420</v>
      </c>
      <c r="L12" s="61">
        <v>699.9</v>
      </c>
      <c r="M12" s="62">
        <v>529.99</v>
      </c>
      <c r="N12" s="62">
        <v>369.01</v>
      </c>
      <c r="O12" s="49">
        <f t="shared" si="0"/>
        <v>107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8"/>
      <c r="D13" s="59"/>
      <c r="E13" s="59">
        <v>83</v>
      </c>
      <c r="F13" s="60"/>
      <c r="G13" s="60"/>
      <c r="H13" s="60">
        <v>249.99</v>
      </c>
      <c r="I13" s="60">
        <v>289.99</v>
      </c>
      <c r="J13" s="61"/>
      <c r="K13" s="61">
        <v>250</v>
      </c>
      <c r="L13" s="61">
        <v>249.91</v>
      </c>
      <c r="M13" s="62">
        <v>219.89</v>
      </c>
      <c r="N13" s="62">
        <v>289</v>
      </c>
      <c r="O13" s="49">
        <f t="shared" si="0"/>
        <v>83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8">
        <v>182</v>
      </c>
      <c r="D14" s="60"/>
      <c r="E14" s="59">
        <v>216</v>
      </c>
      <c r="F14" s="60">
        <v>144.99</v>
      </c>
      <c r="G14" s="60"/>
      <c r="H14" s="60">
        <v>148.99</v>
      </c>
      <c r="I14" s="60">
        <v>129.99</v>
      </c>
      <c r="J14" s="61">
        <v>149.99</v>
      </c>
      <c r="K14" s="61">
        <v>186</v>
      </c>
      <c r="L14" s="61">
        <v>179.9</v>
      </c>
      <c r="M14" s="62">
        <v>174.89</v>
      </c>
      <c r="N14" s="62">
        <v>169</v>
      </c>
      <c r="O14" s="49">
        <f t="shared" si="0"/>
        <v>129.99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8">
        <v>99</v>
      </c>
      <c r="D15" s="60"/>
      <c r="E15" s="59">
        <v>94</v>
      </c>
      <c r="F15" s="60">
        <v>116.23</v>
      </c>
      <c r="G15" s="60"/>
      <c r="H15" s="60">
        <v>169.99</v>
      </c>
      <c r="I15" s="60">
        <v>159</v>
      </c>
      <c r="J15" s="61">
        <v>125.2</v>
      </c>
      <c r="K15" s="61">
        <v>78</v>
      </c>
      <c r="L15" s="61">
        <v>199.9</v>
      </c>
      <c r="M15" s="62">
        <v>99.15</v>
      </c>
      <c r="N15" s="62">
        <v>170.93</v>
      </c>
      <c r="O15" s="49">
        <f t="shared" si="0"/>
        <v>78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8">
        <v>486</v>
      </c>
      <c r="D16" s="60">
        <v>661</v>
      </c>
      <c r="E16" s="59">
        <v>590</v>
      </c>
      <c r="F16" s="60">
        <v>845.45</v>
      </c>
      <c r="G16" s="60"/>
      <c r="H16" s="60">
        <v>868.39</v>
      </c>
      <c r="I16" s="60">
        <v>680</v>
      </c>
      <c r="J16" s="61">
        <v>738.12</v>
      </c>
      <c r="K16" s="61">
        <v>680</v>
      </c>
      <c r="L16" s="61">
        <v>721.67</v>
      </c>
      <c r="M16" s="62">
        <v>666.61</v>
      </c>
      <c r="N16" s="62">
        <v>827.77</v>
      </c>
      <c r="O16" s="49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8">
        <v>133</v>
      </c>
      <c r="D17" s="59">
        <v>110</v>
      </c>
      <c r="E17" s="59">
        <v>138.88999999999999</v>
      </c>
      <c r="F17" s="60">
        <v>109.99</v>
      </c>
      <c r="G17" s="60"/>
      <c r="H17" s="60">
        <v>122.11</v>
      </c>
      <c r="I17" s="60">
        <v>83.99</v>
      </c>
      <c r="J17" s="61">
        <v>109</v>
      </c>
      <c r="K17" s="61">
        <v>133.75</v>
      </c>
      <c r="L17" s="61">
        <v>127.67</v>
      </c>
      <c r="M17" s="62">
        <v>114.99</v>
      </c>
      <c r="N17" s="62">
        <v>138</v>
      </c>
      <c r="O17" s="49">
        <f t="shared" si="0"/>
        <v>83.99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8">
        <v>61.11</v>
      </c>
      <c r="D18" s="59">
        <v>54</v>
      </c>
      <c r="E18" s="59">
        <v>55.55</v>
      </c>
      <c r="F18" s="60">
        <v>53.36</v>
      </c>
      <c r="G18" s="60"/>
      <c r="H18" s="60">
        <v>62.21</v>
      </c>
      <c r="I18" s="60">
        <v>54.95</v>
      </c>
      <c r="J18" s="61">
        <v>63.32</v>
      </c>
      <c r="K18" s="61">
        <v>52.22</v>
      </c>
      <c r="L18" s="61">
        <v>61</v>
      </c>
      <c r="M18" s="62">
        <v>55.54</v>
      </c>
      <c r="N18" s="62">
        <v>56.19</v>
      </c>
      <c r="O18" s="49">
        <f t="shared" si="0"/>
        <v>52.22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8">
        <v>90</v>
      </c>
      <c r="D19" s="60">
        <v>87</v>
      </c>
      <c r="E19" s="59">
        <v>49</v>
      </c>
      <c r="F19" s="60">
        <v>64.45</v>
      </c>
      <c r="G19" s="60"/>
      <c r="H19" s="60">
        <v>45.99</v>
      </c>
      <c r="I19" s="60">
        <v>49.99</v>
      </c>
      <c r="J19" s="61">
        <v>49.99</v>
      </c>
      <c r="K19" s="61">
        <v>54</v>
      </c>
      <c r="L19" s="61">
        <v>59.9</v>
      </c>
      <c r="M19" s="62">
        <v>59.99</v>
      </c>
      <c r="N19" s="62">
        <v>62.78</v>
      </c>
      <c r="O19" s="49">
        <f t="shared" si="0"/>
        <v>45.99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8">
        <v>79</v>
      </c>
      <c r="D20" s="59">
        <v>78</v>
      </c>
      <c r="E20" s="59">
        <v>78</v>
      </c>
      <c r="F20" s="60">
        <v>65.989999999999995</v>
      </c>
      <c r="G20" s="60"/>
      <c r="H20" s="60">
        <v>64.900000000000006</v>
      </c>
      <c r="I20" s="60">
        <v>85.99</v>
      </c>
      <c r="J20" s="61">
        <v>68.989999999999995</v>
      </c>
      <c r="K20" s="61">
        <v>77</v>
      </c>
      <c r="L20" s="61">
        <v>64.900000000000006</v>
      </c>
      <c r="M20" s="62">
        <v>74.989999999999995</v>
      </c>
      <c r="N20" s="62">
        <v>76.63</v>
      </c>
      <c r="O20" s="49">
        <f t="shared" si="0"/>
        <v>64.900000000000006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8">
        <v>14</v>
      </c>
      <c r="D21" s="59">
        <v>16</v>
      </c>
      <c r="E21" s="59">
        <v>15</v>
      </c>
      <c r="F21" s="60">
        <v>11.19</v>
      </c>
      <c r="G21" s="60"/>
      <c r="H21" s="60">
        <v>12.9</v>
      </c>
      <c r="I21" s="60">
        <v>12</v>
      </c>
      <c r="J21" s="61">
        <v>11.99</v>
      </c>
      <c r="K21" s="61">
        <v>15</v>
      </c>
      <c r="L21" s="61">
        <v>12.9</v>
      </c>
      <c r="M21" s="62">
        <v>11.59</v>
      </c>
      <c r="N21" s="61">
        <v>14.52</v>
      </c>
      <c r="O21" s="49">
        <f t="shared" si="0"/>
        <v>11.19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8">
        <v>333</v>
      </c>
      <c r="D22" s="59">
        <v>480</v>
      </c>
      <c r="E22" s="59">
        <v>540</v>
      </c>
      <c r="F22" s="60">
        <v>239.9</v>
      </c>
      <c r="G22" s="60"/>
      <c r="H22" s="60">
        <v>369.9</v>
      </c>
      <c r="I22" s="60">
        <v>489.9</v>
      </c>
      <c r="J22" s="61">
        <v>395.89</v>
      </c>
      <c r="K22" s="61">
        <v>650</v>
      </c>
      <c r="L22" s="61">
        <v>879</v>
      </c>
      <c r="M22" s="62">
        <v>449.95</v>
      </c>
      <c r="N22" s="61">
        <v>324.5</v>
      </c>
      <c r="O22" s="49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8">
        <v>45.5</v>
      </c>
      <c r="D23" s="59">
        <v>40</v>
      </c>
      <c r="E23" s="59">
        <v>54</v>
      </c>
      <c r="F23" s="60">
        <v>40.99</v>
      </c>
      <c r="G23" s="60"/>
      <c r="H23" s="60">
        <v>39.950000000000003</v>
      </c>
      <c r="I23" s="60">
        <v>59.99</v>
      </c>
      <c r="J23" s="61">
        <v>79.989999999999995</v>
      </c>
      <c r="K23" s="61">
        <v>46.5</v>
      </c>
      <c r="L23" s="61">
        <v>35</v>
      </c>
      <c r="M23" s="62">
        <v>46.99</v>
      </c>
      <c r="N23" s="61">
        <v>60.9</v>
      </c>
      <c r="O23" s="49">
        <f t="shared" si="0"/>
        <v>35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8">
        <v>47</v>
      </c>
      <c r="D24" s="59">
        <v>48.57</v>
      </c>
      <c r="E24" s="59">
        <v>55.71</v>
      </c>
      <c r="F24" s="60">
        <v>57.4</v>
      </c>
      <c r="G24" s="60"/>
      <c r="H24" s="60">
        <v>63.16</v>
      </c>
      <c r="I24" s="60">
        <v>33.15</v>
      </c>
      <c r="J24" s="61">
        <v>41.75</v>
      </c>
      <c r="K24" s="61">
        <v>48.57</v>
      </c>
      <c r="L24" s="61">
        <v>62.67</v>
      </c>
      <c r="M24" s="62">
        <v>53.29</v>
      </c>
      <c r="N24" s="61">
        <v>75.680000000000007</v>
      </c>
      <c r="O24" s="49">
        <f t="shared" si="0"/>
        <v>33.15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8">
        <v>64</v>
      </c>
      <c r="D25" s="59">
        <v>64</v>
      </c>
      <c r="E25" s="59">
        <v>64</v>
      </c>
      <c r="F25" s="60">
        <v>74.98</v>
      </c>
      <c r="G25" s="60"/>
      <c r="H25" s="60">
        <v>46.85</v>
      </c>
      <c r="I25" s="60">
        <v>50.49</v>
      </c>
      <c r="J25" s="61">
        <v>46.85</v>
      </c>
      <c r="K25" s="61">
        <v>74.28</v>
      </c>
      <c r="L25" s="61">
        <v>74.5</v>
      </c>
      <c r="M25" s="62">
        <v>54.4</v>
      </c>
      <c r="N25" s="61">
        <v>93.8</v>
      </c>
      <c r="O25" s="49">
        <f t="shared" si="0"/>
        <v>46.85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8">
        <v>77</v>
      </c>
      <c r="D26" s="59">
        <v>64</v>
      </c>
      <c r="E26" s="59">
        <v>90</v>
      </c>
      <c r="F26" s="60">
        <v>112.48</v>
      </c>
      <c r="G26" s="60"/>
      <c r="H26" s="60">
        <v>83.22</v>
      </c>
      <c r="I26" s="60">
        <v>50.49</v>
      </c>
      <c r="J26" s="61">
        <v>82.43</v>
      </c>
      <c r="K26" s="61">
        <v>87</v>
      </c>
      <c r="L26" s="61">
        <v>104.14</v>
      </c>
      <c r="M26" s="62">
        <v>68.739999999999995</v>
      </c>
      <c r="N26" s="61">
        <v>90.42</v>
      </c>
      <c r="O26" s="49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8">
        <v>44</v>
      </c>
      <c r="D27" s="59">
        <v>50</v>
      </c>
      <c r="E27" s="59">
        <v>47</v>
      </c>
      <c r="F27" s="60">
        <v>46.23</v>
      </c>
      <c r="G27" s="60"/>
      <c r="H27" s="60">
        <v>47.22</v>
      </c>
      <c r="I27" s="60">
        <v>39.9</v>
      </c>
      <c r="J27" s="61">
        <v>32.11</v>
      </c>
      <c r="K27" s="61">
        <v>45</v>
      </c>
      <c r="L27" s="61">
        <v>57.85</v>
      </c>
      <c r="M27" s="62">
        <v>43.74</v>
      </c>
      <c r="N27" s="61">
        <v>55.34</v>
      </c>
      <c r="O27" s="49">
        <f t="shared" si="0"/>
        <v>32.11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8">
        <v>140</v>
      </c>
      <c r="D28" s="59">
        <v>125</v>
      </c>
      <c r="E28" s="59">
        <v>114</v>
      </c>
      <c r="F28" s="60">
        <v>62.15</v>
      </c>
      <c r="G28" s="60"/>
      <c r="H28" s="60">
        <v>99.88</v>
      </c>
      <c r="I28" s="60">
        <v>98</v>
      </c>
      <c r="J28" s="61">
        <v>113.32</v>
      </c>
      <c r="K28" s="61">
        <v>108</v>
      </c>
      <c r="L28" s="61">
        <v>132.71</v>
      </c>
      <c r="M28" s="62">
        <v>124.99</v>
      </c>
      <c r="N28" s="61">
        <v>116.16</v>
      </c>
      <c r="O28" s="49">
        <f t="shared" si="0"/>
        <v>62.15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8">
        <v>75</v>
      </c>
      <c r="D29" s="59">
        <v>41</v>
      </c>
      <c r="E29" s="59">
        <v>35</v>
      </c>
      <c r="F29" s="60">
        <v>74.98</v>
      </c>
      <c r="G29" s="60"/>
      <c r="H29" s="60">
        <v>38.770000000000003</v>
      </c>
      <c r="I29" s="60">
        <v>41</v>
      </c>
      <c r="J29" s="61">
        <v>37.659999999999997</v>
      </c>
      <c r="K29" s="61">
        <v>35</v>
      </c>
      <c r="L29" s="61">
        <v>52.71</v>
      </c>
      <c r="M29" s="62">
        <v>43.74</v>
      </c>
      <c r="N29" s="61">
        <v>58.9</v>
      </c>
      <c r="O29" s="49">
        <f t="shared" si="0"/>
        <v>35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8">
        <v>138</v>
      </c>
      <c r="D30" s="59">
        <v>160</v>
      </c>
      <c r="E30" s="59">
        <v>225</v>
      </c>
      <c r="F30" s="60">
        <v>138.99</v>
      </c>
      <c r="G30" s="60"/>
      <c r="H30" s="60">
        <v>219.95</v>
      </c>
      <c r="I30" s="60">
        <v>113</v>
      </c>
      <c r="J30" s="61">
        <v>235.99</v>
      </c>
      <c r="K30" s="61">
        <v>165</v>
      </c>
      <c r="L30" s="61">
        <v>219.8</v>
      </c>
      <c r="M30" s="62">
        <v>137.16</v>
      </c>
      <c r="N30" s="61">
        <v>169.75</v>
      </c>
      <c r="O30" s="49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8">
        <v>51</v>
      </c>
      <c r="D31" s="59">
        <v>47</v>
      </c>
      <c r="E31" s="59">
        <v>59</v>
      </c>
      <c r="F31" s="60">
        <v>69.989999999999995</v>
      </c>
      <c r="G31" s="60"/>
      <c r="H31" s="60">
        <v>62.25</v>
      </c>
      <c r="I31" s="60">
        <v>60</v>
      </c>
      <c r="J31" s="61">
        <v>63.72</v>
      </c>
      <c r="K31" s="61">
        <v>54</v>
      </c>
      <c r="L31" s="61">
        <v>124.75</v>
      </c>
      <c r="M31" s="62">
        <v>57.47</v>
      </c>
      <c r="N31" s="61">
        <v>66.83</v>
      </c>
      <c r="O31" s="49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58">
        <v>55</v>
      </c>
      <c r="D32" s="59"/>
      <c r="E32" s="59">
        <v>40</v>
      </c>
      <c r="F32" s="59">
        <v>32.99</v>
      </c>
      <c r="G32" s="59"/>
      <c r="H32" s="59">
        <v>24.99</v>
      </c>
      <c r="I32" s="59">
        <v>28.99</v>
      </c>
      <c r="J32" s="61">
        <v>33.99</v>
      </c>
      <c r="K32" s="61">
        <v>27</v>
      </c>
      <c r="L32" s="61">
        <v>34.9</v>
      </c>
      <c r="M32" s="63">
        <v>36.79</v>
      </c>
      <c r="N32" s="61">
        <v>32.19</v>
      </c>
      <c r="O32" s="49">
        <f t="shared" si="0"/>
        <v>24.99</v>
      </c>
      <c r="P32" s="17"/>
      <c r="Q32" s="18"/>
    </row>
    <row r="33" spans="1:18" x14ac:dyDescent="0.25">
      <c r="A33" s="33">
        <v>28</v>
      </c>
      <c r="B33" s="30" t="s">
        <v>36</v>
      </c>
      <c r="C33" s="58">
        <v>50</v>
      </c>
      <c r="D33" s="59"/>
      <c r="E33" s="59">
        <v>22</v>
      </c>
      <c r="F33" s="60">
        <v>21.99</v>
      </c>
      <c r="G33" s="60"/>
      <c r="H33" s="60">
        <v>23.99</v>
      </c>
      <c r="I33" s="60">
        <v>20.99</v>
      </c>
      <c r="J33" s="61">
        <v>22.99</v>
      </c>
      <c r="K33" s="61">
        <v>19</v>
      </c>
      <c r="L33" s="61">
        <v>22.9</v>
      </c>
      <c r="M33" s="62">
        <v>21.99</v>
      </c>
      <c r="N33" s="61">
        <v>24.99</v>
      </c>
      <c r="O33" s="49">
        <f t="shared" si="0"/>
        <v>19</v>
      </c>
      <c r="P33" s="17"/>
      <c r="Q33" s="18"/>
    </row>
    <row r="34" spans="1:18" x14ac:dyDescent="0.25">
      <c r="A34" s="33">
        <v>29</v>
      </c>
      <c r="B34" s="30" t="s">
        <v>37</v>
      </c>
      <c r="C34" s="58">
        <v>55</v>
      </c>
      <c r="D34" s="59"/>
      <c r="E34" s="59">
        <v>58</v>
      </c>
      <c r="F34" s="60">
        <v>41.99</v>
      </c>
      <c r="G34" s="60"/>
      <c r="H34" s="60">
        <v>42.99</v>
      </c>
      <c r="I34" s="60">
        <v>41.99</v>
      </c>
      <c r="J34" s="61">
        <v>40.99</v>
      </c>
      <c r="K34" s="61">
        <v>47</v>
      </c>
      <c r="L34" s="61">
        <v>42.9</v>
      </c>
      <c r="M34" s="62">
        <v>59.99</v>
      </c>
      <c r="N34" s="61">
        <v>47.8</v>
      </c>
      <c r="O34" s="49">
        <f t="shared" si="0"/>
        <v>40.99</v>
      </c>
      <c r="P34" s="17"/>
      <c r="Q34" s="18"/>
    </row>
    <row r="35" spans="1:18" x14ac:dyDescent="0.25">
      <c r="A35" s="33">
        <v>30</v>
      </c>
      <c r="B35" s="30" t="s">
        <v>38</v>
      </c>
      <c r="C35" s="58">
        <v>50</v>
      </c>
      <c r="D35" s="59"/>
      <c r="E35" s="59">
        <v>55</v>
      </c>
      <c r="F35" s="60">
        <v>51.99</v>
      </c>
      <c r="G35" s="60"/>
      <c r="H35" s="60">
        <v>46.99</v>
      </c>
      <c r="I35" s="60">
        <v>38.49</v>
      </c>
      <c r="J35" s="61">
        <v>40.99</v>
      </c>
      <c r="K35" s="61">
        <v>39</v>
      </c>
      <c r="L35" s="61">
        <v>49.9</v>
      </c>
      <c r="M35" s="62">
        <v>54.99</v>
      </c>
      <c r="N35" s="61">
        <v>55.99</v>
      </c>
      <c r="O35" s="49">
        <f t="shared" si="0"/>
        <v>38.49</v>
      </c>
      <c r="P35" s="17"/>
      <c r="Q35" s="18"/>
    </row>
    <row r="36" spans="1:18" x14ac:dyDescent="0.25">
      <c r="A36" s="33">
        <v>31</v>
      </c>
      <c r="B36" s="30" t="s">
        <v>39</v>
      </c>
      <c r="C36" s="58">
        <v>80</v>
      </c>
      <c r="D36" s="59"/>
      <c r="E36" s="59">
        <v>50</v>
      </c>
      <c r="F36" s="60">
        <v>97.99</v>
      </c>
      <c r="G36" s="60"/>
      <c r="H36" s="60">
        <v>89.99</v>
      </c>
      <c r="I36" s="60">
        <v>89.99</v>
      </c>
      <c r="J36" s="61">
        <v>99.99</v>
      </c>
      <c r="K36" s="61">
        <v>98</v>
      </c>
      <c r="L36" s="61">
        <v>79.900000000000006</v>
      </c>
      <c r="M36" s="62">
        <v>99.99</v>
      </c>
      <c r="N36" s="61">
        <v>89.99</v>
      </c>
      <c r="O36" s="49">
        <f t="shared" si="0"/>
        <v>50</v>
      </c>
      <c r="P36" s="17"/>
      <c r="Q36" s="18"/>
    </row>
    <row r="37" spans="1:18" s="7" customFormat="1" x14ac:dyDescent="0.25">
      <c r="A37" s="11"/>
      <c r="B37" s="12"/>
      <c r="C37" s="35"/>
      <c r="D37" s="13"/>
      <c r="E37" s="13"/>
      <c r="F37" s="14"/>
      <c r="G37" s="14"/>
      <c r="H37" s="14"/>
      <c r="I37" s="14"/>
      <c r="J37" s="52"/>
      <c r="K37" s="15"/>
      <c r="L37" s="15"/>
      <c r="M37" s="16"/>
      <c r="N37" s="16"/>
      <c r="O37" s="17"/>
      <c r="P37" s="17"/>
      <c r="Q37" s="18"/>
      <c r="R37"/>
    </row>
    <row r="38" spans="1:18" ht="15" customHeight="1" x14ac:dyDescent="0.25">
      <c r="A38" s="11"/>
      <c r="B38" s="19"/>
      <c r="C38" s="36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6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6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6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6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6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6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6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6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6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6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6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6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6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6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6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6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6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6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6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M10" sqref="M10"/>
    </sheetView>
  </sheetViews>
  <sheetFormatPr defaultRowHeight="21.95" customHeight="1" x14ac:dyDescent="0.25"/>
  <cols>
    <col min="1" max="1" width="3.85546875" customWidth="1"/>
    <col min="2" max="2" width="5.140625" style="42" hidden="1" customWidth="1"/>
    <col min="3" max="3" width="52" style="28" customWidth="1"/>
    <col min="4" max="5" width="11.42578125" customWidth="1"/>
    <col min="6" max="6" width="10.5703125" customWidth="1"/>
    <col min="7" max="7" width="10.5703125" style="40" customWidth="1"/>
    <col min="8" max="8" width="15.42578125" customWidth="1"/>
    <col min="9" max="9" width="25" customWidth="1"/>
    <col min="11" max="11" width="13.7109375" customWidth="1"/>
  </cols>
  <sheetData>
    <row r="1" spans="1:11" ht="15.75" x14ac:dyDescent="0.25">
      <c r="A1" s="54"/>
      <c r="B1" s="70" t="s">
        <v>55</v>
      </c>
      <c r="C1" s="70"/>
      <c r="D1" s="70"/>
      <c r="E1" s="70"/>
      <c r="F1" s="70"/>
      <c r="G1" s="70"/>
      <c r="H1" s="37"/>
    </row>
    <row r="2" spans="1:11" ht="47.25" x14ac:dyDescent="0.25">
      <c r="A2" s="43" t="s">
        <v>0</v>
      </c>
      <c r="B2" s="56" t="s">
        <v>56</v>
      </c>
      <c r="C2" s="44" t="s">
        <v>51</v>
      </c>
      <c r="D2" s="43" t="s">
        <v>59</v>
      </c>
      <c r="E2" s="43" t="s">
        <v>61</v>
      </c>
      <c r="F2" s="43" t="s">
        <v>52</v>
      </c>
      <c r="G2" s="45" t="s">
        <v>53</v>
      </c>
      <c r="H2" s="37"/>
      <c r="K2" s="50"/>
    </row>
    <row r="3" spans="1:11" ht="15.75" x14ac:dyDescent="0.25">
      <c r="A3" s="55">
        <v>1</v>
      </c>
      <c r="B3" s="46">
        <v>28</v>
      </c>
      <c r="C3" s="44" t="str">
        <f>'Цены в магазинах'!B33</f>
        <v>Капуста белокочанная свежая, кг</v>
      </c>
      <c r="D3" s="47">
        <v>33.17</v>
      </c>
      <c r="E3" s="47">
        <v>26.91</v>
      </c>
      <c r="F3" s="48">
        <f t="shared" ref="F3:F33" si="0">(E3-D3)/D3</f>
        <v>-0.1887247512812783</v>
      </c>
      <c r="G3" s="47">
        <f t="shared" ref="G3:G33" si="1">E3-D3</f>
        <v>-6.2600000000000016</v>
      </c>
      <c r="H3" s="37"/>
      <c r="K3" s="51"/>
    </row>
    <row r="4" spans="1:11" ht="15.75" x14ac:dyDescent="0.25">
      <c r="A4" s="55">
        <v>2</v>
      </c>
      <c r="B4" s="46">
        <v>27</v>
      </c>
      <c r="C4" s="44" t="str">
        <f>'Цены в магазинах'!B32</f>
        <v>Картофель, кг</v>
      </c>
      <c r="D4" s="47">
        <v>41.975000000000001</v>
      </c>
      <c r="E4" s="47">
        <v>35.454999999999998</v>
      </c>
      <c r="F4" s="48">
        <f t="shared" si="0"/>
        <v>-0.15533055390113171</v>
      </c>
      <c r="G4" s="47">
        <f t="shared" si="1"/>
        <v>-6.5200000000000031</v>
      </c>
      <c r="H4" s="37"/>
      <c r="K4" s="51"/>
    </row>
    <row r="5" spans="1:11" ht="15.75" x14ac:dyDescent="0.25">
      <c r="A5" s="55">
        <v>3</v>
      </c>
      <c r="B5" s="46">
        <v>17</v>
      </c>
      <c r="C5" s="44" t="str">
        <f>'Цены в магазинах'!B22</f>
        <v>Чай черный байховый, кг</v>
      </c>
      <c r="D5" s="47">
        <v>573.61</v>
      </c>
      <c r="E5" s="47">
        <v>498.70500000000004</v>
      </c>
      <c r="F5" s="48">
        <f t="shared" si="0"/>
        <v>-0.13058524084308148</v>
      </c>
      <c r="G5" s="47">
        <f t="shared" si="1"/>
        <v>-74.904999999999973</v>
      </c>
      <c r="H5" s="37"/>
      <c r="K5" s="51"/>
    </row>
    <row r="6" spans="1:11" ht="15.75" customHeight="1" x14ac:dyDescent="0.25">
      <c r="A6" s="55">
        <v>4</v>
      </c>
      <c r="B6" s="46">
        <v>7</v>
      </c>
      <c r="C6" s="44" t="str">
        <f>'Цены в магазинах'!B12</f>
        <v>Говядина (кроме бескостного мяса), кг</v>
      </c>
      <c r="D6" s="47">
        <v>431.78</v>
      </c>
      <c r="E6" s="47">
        <v>400.065</v>
      </c>
      <c r="F6" s="48">
        <f t="shared" si="0"/>
        <v>-7.3451757839640502E-2</v>
      </c>
      <c r="G6" s="47">
        <f t="shared" si="1"/>
        <v>-31.714999999999975</v>
      </c>
      <c r="H6" s="37"/>
      <c r="K6" s="51"/>
    </row>
    <row r="7" spans="1:11" ht="17.25" customHeight="1" x14ac:dyDescent="0.25">
      <c r="A7" s="55">
        <v>5</v>
      </c>
      <c r="B7" s="46">
        <v>2</v>
      </c>
      <c r="C7" s="44" t="str">
        <f>'Цены в магазинах'!B7</f>
        <v>Колбаса сырокопченая, кг</v>
      </c>
      <c r="D7" s="47">
        <v>643.29999999999995</v>
      </c>
      <c r="E7" s="47">
        <v>596.77</v>
      </c>
      <c r="F7" s="48">
        <f t="shared" si="0"/>
        <v>-7.2330172547800373E-2</v>
      </c>
      <c r="G7" s="47">
        <f t="shared" si="1"/>
        <v>-46.529999999999973</v>
      </c>
      <c r="H7" s="37"/>
      <c r="K7" s="51"/>
    </row>
    <row r="8" spans="1:11" ht="15.75" x14ac:dyDescent="0.25">
      <c r="A8" s="55">
        <v>6</v>
      </c>
      <c r="B8" s="46">
        <v>22</v>
      </c>
      <c r="C8" s="44" t="str">
        <f>'Цены в магазинах'!B27</f>
        <v>Пшено, кг</v>
      </c>
      <c r="D8" s="47">
        <v>53.2</v>
      </c>
      <c r="E8" s="47">
        <v>49.7</v>
      </c>
      <c r="F8" s="48">
        <f t="shared" si="0"/>
        <v>-6.5789473684210523E-2</v>
      </c>
      <c r="G8" s="47">
        <f t="shared" si="1"/>
        <v>-3.5</v>
      </c>
      <c r="H8" s="37"/>
      <c r="K8" s="51"/>
    </row>
    <row r="9" spans="1:11" ht="15.75" x14ac:dyDescent="0.25">
      <c r="A9" s="55">
        <v>7</v>
      </c>
      <c r="B9" s="46">
        <v>1</v>
      </c>
      <c r="C9" s="44" t="str">
        <f>'Цены в магазинах'!B6</f>
        <v>Молоко сгущенное с сахаром, кг</v>
      </c>
      <c r="D9" s="47">
        <v>207.44499999999999</v>
      </c>
      <c r="E9" s="47">
        <v>194.89499999999998</v>
      </c>
      <c r="F9" s="48">
        <f t="shared" si="0"/>
        <v>-6.0497963315577677E-2</v>
      </c>
      <c r="G9" s="47">
        <f t="shared" si="1"/>
        <v>-12.550000000000011</v>
      </c>
      <c r="H9" s="37"/>
      <c r="K9" s="51"/>
    </row>
    <row r="10" spans="1:11" ht="15.75" x14ac:dyDescent="0.25">
      <c r="A10" s="55">
        <v>8</v>
      </c>
      <c r="B10" s="46">
        <v>4</v>
      </c>
      <c r="C10" s="44" t="s">
        <v>58</v>
      </c>
      <c r="D10" s="47">
        <v>267.83999999999997</v>
      </c>
      <c r="E10" s="47">
        <v>252.09500000000003</v>
      </c>
      <c r="F10" s="48">
        <f t="shared" si="0"/>
        <v>-5.8785095579450226E-2</v>
      </c>
      <c r="G10" s="47">
        <f t="shared" si="1"/>
        <v>-15.744999999999948</v>
      </c>
      <c r="H10" s="37"/>
      <c r="K10" s="51"/>
    </row>
    <row r="11" spans="1:11" ht="31.5" x14ac:dyDescent="0.25">
      <c r="A11" s="55">
        <v>9</v>
      </c>
      <c r="B11" s="46">
        <v>26</v>
      </c>
      <c r="C11" s="44" t="s">
        <v>57</v>
      </c>
      <c r="D11" s="47">
        <v>60.854999999999997</v>
      </c>
      <c r="E11" s="47">
        <v>57.375</v>
      </c>
      <c r="F11" s="48">
        <f t="shared" si="0"/>
        <v>-5.7185112151836283E-2</v>
      </c>
      <c r="G11" s="47">
        <f t="shared" si="1"/>
        <v>-3.4799999999999969</v>
      </c>
      <c r="H11" s="37"/>
      <c r="K11" s="51"/>
    </row>
    <row r="12" spans="1:11" ht="15.75" x14ac:dyDescent="0.25">
      <c r="A12" s="55">
        <v>10</v>
      </c>
      <c r="B12" s="46">
        <v>25</v>
      </c>
      <c r="C12" s="44" t="str">
        <f>'Цены в магазинах'!B30</f>
        <v>Печенье, кг</v>
      </c>
      <c r="D12" s="47">
        <v>165.87</v>
      </c>
      <c r="E12" s="47">
        <v>156.62</v>
      </c>
      <c r="F12" s="48">
        <f t="shared" si="0"/>
        <v>-5.5766564176764934E-2</v>
      </c>
      <c r="G12" s="47">
        <f t="shared" si="1"/>
        <v>-9.25</v>
      </c>
      <c r="H12" s="37"/>
      <c r="K12" s="51"/>
    </row>
    <row r="13" spans="1:11" ht="16.5" customHeight="1" x14ac:dyDescent="0.25">
      <c r="A13" s="55">
        <v>11</v>
      </c>
      <c r="B13" s="46">
        <v>30</v>
      </c>
      <c r="C13" s="44" t="str">
        <f>'Цены в магазинах'!B35</f>
        <v>Морковь, кг</v>
      </c>
      <c r="D13" s="47">
        <v>54.185000000000002</v>
      </c>
      <c r="E13" s="47">
        <v>51.594999999999999</v>
      </c>
      <c r="F13" s="48">
        <f t="shared" si="0"/>
        <v>-4.7799206422441697E-2</v>
      </c>
      <c r="G13" s="47">
        <f t="shared" si="1"/>
        <v>-2.5900000000000034</v>
      </c>
      <c r="H13" s="37"/>
      <c r="K13" s="51"/>
    </row>
    <row r="14" spans="1:11" ht="15.75" x14ac:dyDescent="0.25">
      <c r="A14" s="55">
        <v>12</v>
      </c>
      <c r="B14" s="46">
        <v>6</v>
      </c>
      <c r="C14" s="44" t="str">
        <f>'Цены в магазинах'!B11</f>
        <v>Вода питьевая, 5 л</v>
      </c>
      <c r="D14" s="47">
        <v>68.239999999999995</v>
      </c>
      <c r="E14" s="47">
        <v>65.55</v>
      </c>
      <c r="F14" s="48">
        <f t="shared" si="0"/>
        <v>-3.9419695193434905E-2</v>
      </c>
      <c r="G14" s="47">
        <f t="shared" si="1"/>
        <v>-2.6899999999999977</v>
      </c>
      <c r="H14" s="37"/>
      <c r="K14" s="51"/>
    </row>
    <row r="15" spans="1:11" ht="15.75" x14ac:dyDescent="0.25">
      <c r="A15" s="55">
        <v>13</v>
      </c>
      <c r="B15" s="46">
        <v>23</v>
      </c>
      <c r="C15" s="44" t="str">
        <f>'Цены в магазинах'!B28</f>
        <v>Крупа гречневая-ядрица, кг</v>
      </c>
      <c r="D15" s="47">
        <v>125.93</v>
      </c>
      <c r="E15" s="47">
        <v>122.57000000000001</v>
      </c>
      <c r="F15" s="48">
        <f t="shared" si="0"/>
        <v>-2.6681489716509167E-2</v>
      </c>
      <c r="G15" s="47">
        <f t="shared" si="1"/>
        <v>-3.3599999999999994</v>
      </c>
      <c r="H15" s="37"/>
      <c r="K15" s="51"/>
    </row>
    <row r="16" spans="1:11" ht="16.5" customHeight="1" x14ac:dyDescent="0.25">
      <c r="A16" s="55">
        <v>14</v>
      </c>
      <c r="B16" s="46">
        <v>20</v>
      </c>
      <c r="C16" s="44" t="str">
        <f>'Цены в магазинах'!B25</f>
        <v>Хлеб и булочные изделия из пшеничной муки, кг</v>
      </c>
      <c r="D16" s="47">
        <v>66.06</v>
      </c>
      <c r="E16" s="47">
        <v>64.39</v>
      </c>
      <c r="F16" s="48">
        <f t="shared" si="0"/>
        <v>-2.5280048440811408E-2</v>
      </c>
      <c r="G16" s="47">
        <f t="shared" si="1"/>
        <v>-1.6700000000000017</v>
      </c>
      <c r="H16" s="37"/>
      <c r="K16" s="51"/>
    </row>
    <row r="17" spans="1:11" ht="15.75" x14ac:dyDescent="0.25">
      <c r="A17" s="55">
        <v>15</v>
      </c>
      <c r="B17" s="46">
        <v>14</v>
      </c>
      <c r="C17" s="44" t="str">
        <f>'Цены в магазинах'!B19</f>
        <v>Яйца куриные, 10 шт.</v>
      </c>
      <c r="D17" s="47">
        <v>65.37</v>
      </c>
      <c r="E17" s="47">
        <v>63.769999999999996</v>
      </c>
      <c r="F17" s="48">
        <f t="shared" si="0"/>
        <v>-2.4476059354444062E-2</v>
      </c>
      <c r="G17" s="47">
        <f t="shared" si="1"/>
        <v>-1.6000000000000085</v>
      </c>
      <c r="H17" s="37"/>
      <c r="K17" s="51"/>
    </row>
    <row r="18" spans="1:11" ht="15.75" x14ac:dyDescent="0.25">
      <c r="A18" s="55">
        <v>16</v>
      </c>
      <c r="B18" s="46">
        <v>13</v>
      </c>
      <c r="C18" s="44" t="str">
        <f>'Цены в магазинах'!B18</f>
        <v>Молоко питьевое, м.д.ж. 2,5%, л</v>
      </c>
      <c r="D18" s="47">
        <v>59.54</v>
      </c>
      <c r="E18" s="47">
        <v>58.164999999999999</v>
      </c>
      <c r="F18" s="48">
        <f t="shared" si="0"/>
        <v>-2.3093718508565671E-2</v>
      </c>
      <c r="G18" s="47">
        <f t="shared" si="1"/>
        <v>-1.375</v>
      </c>
      <c r="H18" s="37"/>
      <c r="K18" s="51"/>
    </row>
    <row r="19" spans="1:11" ht="17.25" customHeight="1" x14ac:dyDescent="0.25">
      <c r="A19" s="55">
        <v>17</v>
      </c>
      <c r="B19" s="46">
        <v>18</v>
      </c>
      <c r="C19" s="44" t="str">
        <f>'Цены в магазинах'!B23</f>
        <v>Мука пшеничная, кг</v>
      </c>
      <c r="D19" s="47">
        <v>45.28</v>
      </c>
      <c r="E19" s="47">
        <v>44.555</v>
      </c>
      <c r="F19" s="48">
        <f t="shared" si="0"/>
        <v>-1.601148409893996E-2</v>
      </c>
      <c r="G19" s="47">
        <f t="shared" si="1"/>
        <v>-0.72500000000000142</v>
      </c>
      <c r="H19" s="37"/>
      <c r="K19" s="51"/>
    </row>
    <row r="20" spans="1:11" ht="15.75" x14ac:dyDescent="0.25">
      <c r="A20" s="55">
        <v>18</v>
      </c>
      <c r="B20" s="46">
        <v>10</v>
      </c>
      <c r="C20" s="44" t="str">
        <f>'Цены в магазинах'!B15</f>
        <v>Рыба мороженая неразделанная, кг</v>
      </c>
      <c r="D20" s="47">
        <v>137.42500000000001</v>
      </c>
      <c r="E20" s="47">
        <v>135.26499999999999</v>
      </c>
      <c r="F20" s="48">
        <f t="shared" si="0"/>
        <v>-1.5717664180462252E-2</v>
      </c>
      <c r="G20" s="47">
        <f t="shared" si="1"/>
        <v>-2.160000000000025</v>
      </c>
      <c r="H20" s="37"/>
      <c r="K20" s="51"/>
    </row>
    <row r="21" spans="1:11" ht="15.75" x14ac:dyDescent="0.25">
      <c r="A21" s="55">
        <v>19</v>
      </c>
      <c r="B21" s="46">
        <v>24</v>
      </c>
      <c r="C21" s="44" t="str">
        <f>'Цены в магазинах'!B29</f>
        <v>Крупы овсяная (или перловая), кг</v>
      </c>
      <c r="D21" s="47">
        <v>50.83</v>
      </c>
      <c r="E21" s="47">
        <v>50.034999999999997</v>
      </c>
      <c r="F21" s="48">
        <f t="shared" si="0"/>
        <v>-1.5640369860318745E-2</v>
      </c>
      <c r="G21" s="47">
        <f t="shared" si="1"/>
        <v>-0.79500000000000171</v>
      </c>
      <c r="H21" s="37"/>
      <c r="K21" s="51"/>
    </row>
    <row r="22" spans="1:11" ht="17.25" customHeight="1" x14ac:dyDescent="0.25">
      <c r="A22" s="55">
        <v>20</v>
      </c>
      <c r="B22" s="46">
        <v>21</v>
      </c>
      <c r="C22" s="44" t="str">
        <f>'Цены в магазинах'!B26</f>
        <v>Рис шлифованный, кг</v>
      </c>
      <c r="D22" s="47">
        <v>87.944999999999993</v>
      </c>
      <c r="E22" s="47">
        <v>86.805000000000007</v>
      </c>
      <c r="F22" s="48">
        <f t="shared" si="0"/>
        <v>-1.2962647108988418E-2</v>
      </c>
      <c r="G22" s="47">
        <f t="shared" si="1"/>
        <v>-1.1399999999999864</v>
      </c>
      <c r="H22" s="37"/>
      <c r="K22" s="51"/>
    </row>
    <row r="23" spans="1:11" ht="15.75" x14ac:dyDescent="0.25">
      <c r="A23" s="55">
        <v>21</v>
      </c>
      <c r="B23" s="46">
        <v>19</v>
      </c>
      <c r="C23" s="44" t="str">
        <f>'Цены в магазинах'!B24</f>
        <v>Хлеб ржаной, ржано-пшеничный, кг</v>
      </c>
      <c r="D23" s="47">
        <v>53.545000000000002</v>
      </c>
      <c r="E23" s="47">
        <v>52.935000000000002</v>
      </c>
      <c r="F23" s="48">
        <f t="shared" si="0"/>
        <v>-1.1392286861518337E-2</v>
      </c>
      <c r="G23" s="47">
        <f t="shared" si="1"/>
        <v>-0.60999999999999943</v>
      </c>
      <c r="H23" s="37"/>
      <c r="K23" s="51"/>
    </row>
    <row r="24" spans="1:11" ht="15.75" x14ac:dyDescent="0.25">
      <c r="A24" s="55">
        <v>22</v>
      </c>
      <c r="B24" s="46">
        <v>16</v>
      </c>
      <c r="C24" s="44" t="str">
        <f>'Цены в магазинах'!B21</f>
        <v>Соль поваренная пищевая, кг</v>
      </c>
      <c r="D24" s="47">
        <v>15.41</v>
      </c>
      <c r="E24" s="47">
        <v>15.29</v>
      </c>
      <c r="F24" s="48">
        <f t="shared" si="0"/>
        <v>-7.787151200519208E-3</v>
      </c>
      <c r="G24" s="47">
        <f t="shared" si="1"/>
        <v>-0.12000000000000099</v>
      </c>
      <c r="H24" s="37"/>
      <c r="K24" s="51"/>
    </row>
    <row r="25" spans="1:11" ht="15.75" x14ac:dyDescent="0.25">
      <c r="A25" s="55">
        <v>23</v>
      </c>
      <c r="B25" s="46">
        <v>11</v>
      </c>
      <c r="C25" s="44" t="str">
        <f>'Цены в магазинах'!B16</f>
        <v>Масло сливочное, м.д.ж. 82,5%, кг</v>
      </c>
      <c r="D25" s="47">
        <v>609.64</v>
      </c>
      <c r="E25" s="47">
        <v>605.19499999999994</v>
      </c>
      <c r="F25" s="48">
        <f t="shared" si="0"/>
        <v>-7.2911882422414045E-3</v>
      </c>
      <c r="G25" s="47">
        <f t="shared" si="1"/>
        <v>-4.44500000000005</v>
      </c>
      <c r="H25" s="37"/>
      <c r="K25" s="51"/>
    </row>
    <row r="26" spans="1:11" ht="15.75" x14ac:dyDescent="0.25">
      <c r="A26" s="55">
        <v>24</v>
      </c>
      <c r="B26" s="46">
        <v>9</v>
      </c>
      <c r="C26" s="44" t="str">
        <f>'Цены в магазинах'!B14</f>
        <v>Куры (кроме окорочков), кг</v>
      </c>
      <c r="D26" s="47">
        <v>175.8</v>
      </c>
      <c r="E26" s="47">
        <v>174.57499999999999</v>
      </c>
      <c r="F26" s="48">
        <f t="shared" si="0"/>
        <v>-6.9681456200228822E-3</v>
      </c>
      <c r="G26" s="47">
        <f t="shared" si="1"/>
        <v>-1.2250000000000227</v>
      </c>
      <c r="H26" s="37"/>
      <c r="K26" s="51"/>
    </row>
    <row r="27" spans="1:11" ht="15.75" x14ac:dyDescent="0.25">
      <c r="A27" s="55">
        <v>25</v>
      </c>
      <c r="B27" s="46">
        <v>15</v>
      </c>
      <c r="C27" s="44" t="str">
        <f>'Цены в магазинах'!B20</f>
        <v>Сахар-песок, кг</v>
      </c>
      <c r="D27" s="47">
        <v>74.459999999999994</v>
      </c>
      <c r="E27" s="47">
        <v>74.625</v>
      </c>
      <c r="F27" s="48">
        <f t="shared" si="0"/>
        <v>2.2159548751008095E-3</v>
      </c>
      <c r="G27" s="47">
        <f t="shared" si="1"/>
        <v>0.16500000000000625</v>
      </c>
      <c r="H27" s="37"/>
      <c r="K27" s="51"/>
    </row>
    <row r="28" spans="1:11" ht="15" customHeight="1" x14ac:dyDescent="0.25">
      <c r="A28" s="55">
        <v>26</v>
      </c>
      <c r="B28" s="46">
        <v>12</v>
      </c>
      <c r="C28" s="44" t="str">
        <f>'Цены в магазинах'!B17</f>
        <v>Масло подсолнечное рафинированное, кг</v>
      </c>
      <c r="D28" s="47">
        <v>124.845</v>
      </c>
      <c r="E28" s="47">
        <v>125.42</v>
      </c>
      <c r="F28" s="48">
        <f t="shared" si="0"/>
        <v>4.6057110817413821E-3</v>
      </c>
      <c r="G28" s="47">
        <f t="shared" si="1"/>
        <v>0.57500000000000284</v>
      </c>
      <c r="H28" s="37"/>
      <c r="K28" s="51"/>
    </row>
    <row r="29" spans="1:11" ht="15" customHeight="1" x14ac:dyDescent="0.25">
      <c r="A29" s="55">
        <v>27</v>
      </c>
      <c r="B29" s="46">
        <v>31</v>
      </c>
      <c r="C29" s="44" t="str">
        <f>'Цены в магазинах'!B36</f>
        <v>Яблоки, кг</v>
      </c>
      <c r="D29" s="47">
        <v>94.1</v>
      </c>
      <c r="E29" s="47">
        <v>94.814999999999998</v>
      </c>
      <c r="F29" s="48">
        <f t="shared" si="0"/>
        <v>7.5982996811902598E-3</v>
      </c>
      <c r="G29" s="47">
        <f t="shared" si="1"/>
        <v>0.71500000000000341</v>
      </c>
      <c r="H29" s="37"/>
      <c r="K29" s="51"/>
    </row>
    <row r="30" spans="1:11" ht="15.75" x14ac:dyDescent="0.25">
      <c r="A30" s="55">
        <v>28</v>
      </c>
      <c r="B30" s="46">
        <v>29</v>
      </c>
      <c r="C30" s="44" t="str">
        <f>'Цены в магазинах'!B34</f>
        <v>Лук репчатый, кг</v>
      </c>
      <c r="D30" s="47">
        <v>47.43</v>
      </c>
      <c r="E30" s="47">
        <v>47.82</v>
      </c>
      <c r="F30" s="48">
        <f t="shared" si="0"/>
        <v>8.2226438962681968E-3</v>
      </c>
      <c r="G30" s="47">
        <f t="shared" si="1"/>
        <v>0.39000000000000057</v>
      </c>
      <c r="H30" s="37"/>
      <c r="K30" s="51"/>
    </row>
    <row r="31" spans="1:11" ht="15.75" x14ac:dyDescent="0.25">
      <c r="A31" s="55">
        <v>29</v>
      </c>
      <c r="B31" s="46">
        <v>3</v>
      </c>
      <c r="C31" s="44" t="str">
        <f>'Цены в магазинах'!B8</f>
        <v>Консервы мясные, кг</v>
      </c>
      <c r="D31" s="47">
        <v>332.66500000000002</v>
      </c>
      <c r="E31" s="47">
        <v>335.73</v>
      </c>
      <c r="F31" s="48">
        <f t="shared" si="0"/>
        <v>9.213473013391843E-3</v>
      </c>
      <c r="G31" s="47">
        <f t="shared" si="1"/>
        <v>3.0649999999999977</v>
      </c>
      <c r="H31" s="37"/>
      <c r="K31" s="51"/>
    </row>
    <row r="32" spans="1:11" ht="15.75" x14ac:dyDescent="0.25">
      <c r="A32" s="55">
        <v>30</v>
      </c>
      <c r="B32" s="46">
        <v>8</v>
      </c>
      <c r="C32" s="44" t="str">
        <f>'Цены в магазинах'!B13</f>
        <v>Свинина (кроме бескостного мяса), кг</v>
      </c>
      <c r="D32" s="47">
        <v>251.32499999999999</v>
      </c>
      <c r="E32" s="47">
        <v>254.6</v>
      </c>
      <c r="F32" s="48">
        <f t="shared" si="0"/>
        <v>1.3030936038993359E-2</v>
      </c>
      <c r="G32" s="47">
        <f t="shared" si="1"/>
        <v>3.2750000000000057</v>
      </c>
      <c r="H32" s="37"/>
      <c r="K32" s="51"/>
    </row>
    <row r="33" spans="1:11" ht="15.75" x14ac:dyDescent="0.25">
      <c r="A33" s="55">
        <v>31</v>
      </c>
      <c r="B33" s="46">
        <v>5</v>
      </c>
      <c r="C33" s="44" t="str">
        <f>'Цены в магазинах'!B10</f>
        <v>Вода питьевая, 1 л</v>
      </c>
      <c r="D33" s="47">
        <v>30.355</v>
      </c>
      <c r="E33" s="47">
        <v>30.79</v>
      </c>
      <c r="F33" s="48">
        <f t="shared" si="0"/>
        <v>1.4330423323999298E-2</v>
      </c>
      <c r="G33" s="47">
        <f t="shared" si="1"/>
        <v>0.43499999999999872</v>
      </c>
      <c r="H33" s="37"/>
      <c r="K33" s="51"/>
    </row>
    <row r="34" spans="1:11" ht="15" x14ac:dyDescent="0.25">
      <c r="A34" s="37"/>
      <c r="B34" s="41"/>
      <c r="C34" s="38"/>
      <c r="D34" s="37"/>
      <c r="E34" s="37"/>
      <c r="F34" s="37"/>
      <c r="G34" s="39"/>
      <c r="H34" s="37"/>
    </row>
  </sheetData>
  <autoFilter ref="A2:G33">
    <sortState ref="A3:G33">
      <sortCondition ref="F2:F33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gcheb_torg14</cp:lastModifiedBy>
  <cp:lastPrinted>2022-07-19T12:25:39Z</cp:lastPrinted>
  <dcterms:created xsi:type="dcterms:W3CDTF">2019-01-14T08:09:07Z</dcterms:created>
  <dcterms:modified xsi:type="dcterms:W3CDTF">2022-08-03T12:39:16Z</dcterms:modified>
</cp:coreProperties>
</file>