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kan43\Desktop\показатели МБ\город 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O15" i="1"/>
  <c r="O14" i="1"/>
  <c r="L20" i="1" l="1"/>
  <c r="L10" i="1" l="1"/>
  <c r="F19" i="1" l="1"/>
  <c r="O16" i="1" l="1"/>
  <c r="F16" i="1"/>
  <c r="L15" i="1"/>
  <c r="L12" i="1"/>
  <c r="O20" i="1" l="1"/>
  <c r="I20" i="1"/>
  <c r="F20" i="1"/>
  <c r="F18" i="1" l="1"/>
  <c r="I18" i="1"/>
  <c r="I12" i="1"/>
  <c r="F14" i="1" l="1"/>
  <c r="I14" i="1"/>
  <c r="L14" i="1"/>
  <c r="L16" i="1" l="1"/>
  <c r="O10" i="1" l="1"/>
  <c r="D23" i="1" l="1"/>
  <c r="O13" i="1" l="1"/>
  <c r="L13" i="1"/>
  <c r="N23" i="1" l="1"/>
  <c r="O12" i="1"/>
  <c r="L19" i="1" l="1"/>
  <c r="O19" i="1"/>
  <c r="I19" i="1"/>
  <c r="O7" i="1" l="1"/>
  <c r="L18" i="1" l="1"/>
  <c r="I16" i="1" l="1"/>
  <c r="H23" i="1" l="1"/>
  <c r="F17" i="1"/>
  <c r="I17" i="1"/>
  <c r="L17" i="1"/>
  <c r="M23" i="1" l="1"/>
  <c r="K23" i="1"/>
  <c r="J23" i="1"/>
  <c r="E23" i="1"/>
  <c r="I23" i="1" l="1"/>
  <c r="O23" i="1"/>
  <c r="F23" i="1"/>
  <c r="L23" i="1"/>
  <c r="I21" i="1"/>
  <c r="L21" i="1"/>
  <c r="O11" i="1"/>
  <c r="L11" i="1"/>
  <c r="L9" i="1"/>
  <c r="L8" i="1"/>
  <c r="L7" i="1"/>
  <c r="I15" i="1"/>
  <c r="I13" i="1"/>
  <c r="I11" i="1"/>
  <c r="I10" i="1"/>
  <c r="I9" i="1"/>
  <c r="I8" i="1"/>
  <c r="I7" i="1"/>
  <c r="F21" i="1"/>
  <c r="F15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<sst xmlns="http://schemas.openxmlformats.org/spreadsheetml/2006/main" count="27" uniqueCount="27">
  <si>
    <t>№</t>
  </si>
  <si>
    <t>Название п/п, тел.</t>
  </si>
  <si>
    <t>Сумма вложений инвестиций, в млн. руб.</t>
  </si>
  <si>
    <t>рост                %</t>
  </si>
  <si>
    <t>Среднесписочная  численность работников</t>
  </si>
  <si>
    <t>Среднемесячная начисленная з/п, руб</t>
  </si>
  <si>
    <t>Объем отгруженной  продукции без  НДС, в млн. руб.</t>
  </si>
  <si>
    <t>рост            %</t>
  </si>
  <si>
    <t>рост              %</t>
  </si>
  <si>
    <t xml:space="preserve">  рост           %</t>
  </si>
  <si>
    <t>ИТОГО</t>
  </si>
  <si>
    <t xml:space="preserve">АО «Канашский завод резцов» 2-38-53 kanzr@rambler.ru </t>
  </si>
  <si>
    <t xml:space="preserve">ЗАО «Граск» 4-74-79       grask1@mail.ru </t>
  </si>
  <si>
    <t xml:space="preserve">ООО "Промремстрой"                              2-55-15 promremstroi03@rambler.ru </t>
  </si>
  <si>
    <t xml:space="preserve">ООО «Канашский завод технологической оснастки»             4-17-64              i_odrova@splitstone.ru  </t>
  </si>
  <si>
    <t xml:space="preserve">ООО «Бридж»                              8(8352) 641845                      rsu12@bk.ru  </t>
  </si>
  <si>
    <t xml:space="preserve">ООО"Гармония"                          8(347) 291-29-03      shakirova@magellanrus.ru  </t>
  </si>
  <si>
    <r>
      <rPr>
        <sz val="10"/>
        <rFont val="Times New Roman"/>
        <family val="1"/>
        <charset val="204"/>
      </rPr>
      <t>ЗАО «Канашский издательский дом» 2-19-52</t>
    </r>
    <r>
      <rPr>
        <u/>
        <sz val="10"/>
        <color theme="10"/>
        <rFont val="Times New Roman"/>
        <family val="1"/>
        <charset val="204"/>
      </rPr>
      <t xml:space="preserve">    a21kid_buh@mail.ru </t>
    </r>
  </si>
  <si>
    <t xml:space="preserve">ООО "КанмашАГРО",                      2-44-73                            agro@kanmash.ru </t>
  </si>
  <si>
    <t>ООО "Канмаш ДСО",                    2-25-86 (бух), 2-44-73 (экон)</t>
  </si>
  <si>
    <t>ООО «Х/з № 2», 4-36-99 (бух)            4-35-44      hleb_zav2@inbox.ru</t>
  </si>
  <si>
    <t xml:space="preserve">ООО «Север»                   2-18-88                         kansever@mail.ru   </t>
  </si>
  <si>
    <t xml:space="preserve">ООО"Геолог" 4-12-80               бух. 8(83533)4-12-79 rbu2008@yandex.ru </t>
  </si>
  <si>
    <t>Сведения об объемах производства предприятий малого и среднего бизнеса г. Канаша  2020 год</t>
  </si>
  <si>
    <t>ООО "КЗАК"                                             89053472344       ozerova_l@mail.ru                                 I.mashorova@gsrezerv.ru</t>
  </si>
  <si>
    <t xml:space="preserve">ООО "Аркто"              89083086898 Туймедова Светлана  гл.бух    s.tuymedova@arkto.ru     89857761423 (Ардентова С.В.), 89877108044 (Трапезников Ю.Г.)   ardentov@inbox.ru </t>
  </si>
  <si>
    <t>ООО НПФ "Эмаль"          4-76-30                             buh_eml@mail.ru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</si>
</sst>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4" xfId="0" applyBorder="1"/>
    <xf numFmtId="0" fontId="0" fillId="0" borderId="0" xfId="0" applyFill="1"/>
    <xf numFmtId="0" fontId="5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top" wrapText="1"/>
    </xf>
    <xf numFmtId="0" fontId="0" fillId="2" borderId="14" xfId="0" applyFill="1" applyBorder="1"/>
    <xf numFmtId="0" fontId="0" fillId="2" borderId="15" xfId="0" applyFill="1" applyBorder="1"/>
    <xf numFmtId="2" fontId="0" fillId="2" borderId="1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21kid_buh@mail.ru" TargetMode="External"/><Relationship Id="rId1" Type="http://schemas.openxmlformats.org/officeDocument/2006/relationships/hyperlink" Target="mailto:promremstroi03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abSelected="1" zoomScaleNormal="100" workbookViewId="0">
      <selection activeCell="R21" sqref="R21"/>
    </sheetView>
  </sheetViews>
  <sheetFormatPr defaultRowHeight="15" x14ac:dyDescent="0.25"/>
  <cols>
    <col min="3" max="3" width="26.140625" customWidth="1"/>
    <col min="6" max="6" width="10.5703125" bestFit="1" customWidth="1"/>
    <col min="9" max="9" width="11.5703125" bestFit="1" customWidth="1"/>
    <col min="11" max="11" width="9.28515625" customWidth="1"/>
    <col min="12" max="12" width="11.140625" customWidth="1"/>
    <col min="15" max="15" width="10.28515625" customWidth="1"/>
  </cols>
  <sheetData>
    <row r="1" spans="2:16" ht="15.75" thickBot="1" x14ac:dyDescent="0.3"/>
    <row r="2" spans="2:16" ht="54" customHeight="1" thickBot="1" x14ac:dyDescent="0.3">
      <c r="B2" s="78" t="s">
        <v>23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1"/>
      <c r="N2" s="81"/>
      <c r="O2" s="82"/>
    </row>
    <row r="3" spans="2:16" ht="48" customHeight="1" x14ac:dyDescent="0.25">
      <c r="B3" s="54" t="s">
        <v>0</v>
      </c>
      <c r="C3" s="55" t="s">
        <v>1</v>
      </c>
      <c r="D3" s="56" t="s">
        <v>6</v>
      </c>
      <c r="E3" s="63"/>
      <c r="F3" s="54" t="s">
        <v>7</v>
      </c>
      <c r="G3" s="56" t="s">
        <v>5</v>
      </c>
      <c r="H3" s="63"/>
      <c r="I3" s="54" t="s">
        <v>8</v>
      </c>
      <c r="J3" s="56" t="s">
        <v>4</v>
      </c>
      <c r="K3" s="57"/>
      <c r="L3" s="54" t="s">
        <v>3</v>
      </c>
      <c r="M3" s="57" t="s">
        <v>2</v>
      </c>
      <c r="N3" s="57"/>
      <c r="O3" s="54" t="s">
        <v>9</v>
      </c>
    </row>
    <row r="4" spans="2:16" ht="3.75" customHeight="1" thickBot="1" x14ac:dyDescent="0.3">
      <c r="B4" s="55"/>
      <c r="C4" s="55"/>
      <c r="D4" s="58"/>
      <c r="E4" s="64"/>
      <c r="F4" s="76"/>
      <c r="G4" s="72"/>
      <c r="H4" s="73"/>
      <c r="I4" s="76"/>
      <c r="J4" s="58"/>
      <c r="K4" s="59"/>
      <c r="L4" s="87"/>
      <c r="M4" s="86"/>
      <c r="N4" s="86"/>
      <c r="O4" s="55"/>
    </row>
    <row r="5" spans="2:16" ht="0.75" hidden="1" customHeight="1" thickBot="1" x14ac:dyDescent="0.3">
      <c r="B5" s="55"/>
      <c r="C5" s="55"/>
      <c r="D5" s="60"/>
      <c r="E5" s="65"/>
      <c r="F5" s="77"/>
      <c r="G5" s="74"/>
      <c r="H5" s="75"/>
      <c r="I5" s="77"/>
      <c r="J5" s="60"/>
      <c r="K5" s="61"/>
      <c r="L5" s="87"/>
      <c r="M5" s="61"/>
      <c r="N5" s="61"/>
      <c r="O5" s="55"/>
    </row>
    <row r="6" spans="2:16" ht="15.75" thickBot="1" x14ac:dyDescent="0.3">
      <c r="B6" s="62"/>
      <c r="C6" s="62"/>
      <c r="D6" s="3">
        <v>2019</v>
      </c>
      <c r="E6" s="3">
        <v>2020</v>
      </c>
      <c r="F6" s="1"/>
      <c r="G6" s="3">
        <v>2019</v>
      </c>
      <c r="H6" s="3">
        <v>2020</v>
      </c>
      <c r="I6" s="2"/>
      <c r="J6" s="3">
        <v>2019</v>
      </c>
      <c r="K6" s="3">
        <v>2020</v>
      </c>
      <c r="L6" s="5"/>
      <c r="M6" s="3">
        <v>2019</v>
      </c>
      <c r="N6" s="3">
        <v>2020</v>
      </c>
      <c r="O6" s="5"/>
    </row>
    <row r="7" spans="2:16" ht="39" customHeight="1" thickBot="1" x14ac:dyDescent="0.3">
      <c r="B7" s="8">
        <v>1</v>
      </c>
      <c r="C7" s="7" t="s">
        <v>26</v>
      </c>
      <c r="D7" s="9">
        <v>192.5</v>
      </c>
      <c r="E7" s="9">
        <v>232.1</v>
      </c>
      <c r="F7" s="10">
        <f t="shared" ref="F7:F15" si="0">E7/D7%</f>
        <v>120.57142857142857</v>
      </c>
      <c r="G7" s="11">
        <v>43000</v>
      </c>
      <c r="H7" s="11">
        <v>47000</v>
      </c>
      <c r="I7" s="10">
        <f t="shared" ref="I7:I21" si="1">H7/G7%</f>
        <v>109.30232558139535</v>
      </c>
      <c r="J7" s="11">
        <v>46</v>
      </c>
      <c r="K7" s="11">
        <v>48</v>
      </c>
      <c r="L7" s="12">
        <f t="shared" ref="L7:L21" si="2">K7/J7%</f>
        <v>104.34782608695652</v>
      </c>
      <c r="M7" s="13">
        <v>0.37</v>
      </c>
      <c r="N7" s="14">
        <v>2.0529999999999999</v>
      </c>
      <c r="O7" s="15">
        <f>N7/M7%</f>
        <v>554.86486486486478</v>
      </c>
    </row>
    <row r="8" spans="2:16" ht="26.25" thickBot="1" x14ac:dyDescent="0.3">
      <c r="B8" s="8">
        <v>2</v>
      </c>
      <c r="C8" s="7" t="s">
        <v>20</v>
      </c>
      <c r="D8" s="9">
        <v>28.97</v>
      </c>
      <c r="E8" s="9">
        <v>30.5</v>
      </c>
      <c r="F8" s="10">
        <f t="shared" si="0"/>
        <v>105.28132550914739</v>
      </c>
      <c r="G8" s="11">
        <v>13000</v>
      </c>
      <c r="H8" s="11">
        <v>14000</v>
      </c>
      <c r="I8" s="10">
        <f t="shared" si="1"/>
        <v>107.69230769230769</v>
      </c>
      <c r="J8" s="11">
        <v>43</v>
      </c>
      <c r="K8" s="37">
        <v>37</v>
      </c>
      <c r="L8" s="38">
        <f t="shared" si="2"/>
        <v>86.04651162790698</v>
      </c>
      <c r="M8" s="14">
        <v>0</v>
      </c>
      <c r="N8" s="14">
        <v>0</v>
      </c>
      <c r="O8" s="38">
        <v>0</v>
      </c>
      <c r="P8" s="4"/>
    </row>
    <row r="9" spans="2:16" ht="26.25" thickBot="1" x14ac:dyDescent="0.3">
      <c r="B9" s="8">
        <v>3</v>
      </c>
      <c r="C9" s="39" t="s">
        <v>21</v>
      </c>
      <c r="D9" s="9">
        <v>31.4</v>
      </c>
      <c r="E9" s="9">
        <v>18.600000000000001</v>
      </c>
      <c r="F9" s="10">
        <f t="shared" si="0"/>
        <v>59.235668789808919</v>
      </c>
      <c r="G9" s="11">
        <v>15038</v>
      </c>
      <c r="H9" s="11">
        <v>13166</v>
      </c>
      <c r="I9" s="10">
        <f t="shared" si="1"/>
        <v>87.55153610852507</v>
      </c>
      <c r="J9" s="11">
        <v>74</v>
      </c>
      <c r="K9" s="11">
        <v>60</v>
      </c>
      <c r="L9" s="40">
        <f t="shared" si="2"/>
        <v>81.081081081081081</v>
      </c>
      <c r="M9" s="40">
        <v>0</v>
      </c>
      <c r="N9" s="40">
        <v>0</v>
      </c>
      <c r="O9" s="40">
        <v>0</v>
      </c>
    </row>
    <row r="10" spans="2:16" ht="39" customHeight="1" thickBot="1" x14ac:dyDescent="0.3">
      <c r="B10" s="8">
        <v>4</v>
      </c>
      <c r="C10" s="7" t="s">
        <v>19</v>
      </c>
      <c r="D10" s="9">
        <v>711</v>
      </c>
      <c r="E10" s="9">
        <v>693</v>
      </c>
      <c r="F10" s="10">
        <f t="shared" si="0"/>
        <v>97.468354430379748</v>
      </c>
      <c r="G10" s="11">
        <v>21845</v>
      </c>
      <c r="H10" s="11">
        <v>22990</v>
      </c>
      <c r="I10" s="10">
        <f t="shared" si="1"/>
        <v>105.24147402151523</v>
      </c>
      <c r="J10" s="11">
        <v>216</v>
      </c>
      <c r="K10" s="11">
        <v>187</v>
      </c>
      <c r="L10" s="40">
        <f>K10/J10%</f>
        <v>86.574074074074062</v>
      </c>
      <c r="M10" s="41">
        <v>0.91600000000000004</v>
      </c>
      <c r="N10" s="40">
        <v>0.11799999999999999</v>
      </c>
      <c r="O10" s="40">
        <f>N10/M10%</f>
        <v>12.882096069868995</v>
      </c>
    </row>
    <row r="11" spans="2:16" ht="39" thickBot="1" x14ac:dyDescent="0.3">
      <c r="B11" s="8">
        <v>5</v>
      </c>
      <c r="C11" s="39" t="s">
        <v>18</v>
      </c>
      <c r="D11" s="9">
        <v>111.4</v>
      </c>
      <c r="E11" s="9">
        <v>125.2</v>
      </c>
      <c r="F11" s="10">
        <f t="shared" si="0"/>
        <v>112.38779174147217</v>
      </c>
      <c r="G11" s="11">
        <v>24645</v>
      </c>
      <c r="H11" s="11">
        <v>27230</v>
      </c>
      <c r="I11" s="10">
        <f t="shared" si="1"/>
        <v>110.48894299046461</v>
      </c>
      <c r="J11" s="11">
        <v>65</v>
      </c>
      <c r="K11" s="11">
        <v>55</v>
      </c>
      <c r="L11" s="40">
        <f t="shared" si="2"/>
        <v>84.615384615384613</v>
      </c>
      <c r="M11" s="40">
        <v>14.986000000000001</v>
      </c>
      <c r="N11" s="40">
        <v>3.7189999999999999</v>
      </c>
      <c r="O11" s="40">
        <f t="shared" ref="O11" si="3">N11/M11%</f>
        <v>24.816495395702656</v>
      </c>
    </row>
    <row r="12" spans="2:16" ht="58.5" customHeight="1" thickBot="1" x14ac:dyDescent="0.3">
      <c r="B12" s="8">
        <v>6</v>
      </c>
      <c r="C12" s="42" t="s">
        <v>13</v>
      </c>
      <c r="D12" s="9">
        <v>59.6</v>
      </c>
      <c r="E12" s="9">
        <v>56.7</v>
      </c>
      <c r="F12" s="10">
        <f t="shared" si="0"/>
        <v>95.134228187919476</v>
      </c>
      <c r="G12" s="11">
        <v>15644</v>
      </c>
      <c r="H12" s="11">
        <v>16854</v>
      </c>
      <c r="I12" s="10">
        <f t="shared" si="1"/>
        <v>107.73459473280491</v>
      </c>
      <c r="J12" s="11">
        <v>34</v>
      </c>
      <c r="K12" s="11">
        <v>34</v>
      </c>
      <c r="L12" s="40">
        <f>K12/J12%</f>
        <v>99.999999999999986</v>
      </c>
      <c r="M12" s="40">
        <v>1.8</v>
      </c>
      <c r="N12" s="40">
        <v>4.5</v>
      </c>
      <c r="O12" s="40">
        <f>N12/M12%</f>
        <v>249.99999999999997</v>
      </c>
    </row>
    <row r="13" spans="2:16" ht="33" customHeight="1" thickBot="1" x14ac:dyDescent="0.3">
      <c r="B13" s="8">
        <v>7</v>
      </c>
      <c r="C13" s="7" t="s">
        <v>12</v>
      </c>
      <c r="D13" s="9">
        <v>33</v>
      </c>
      <c r="E13" s="9">
        <v>60</v>
      </c>
      <c r="F13" s="10">
        <f t="shared" si="0"/>
        <v>181.81818181818181</v>
      </c>
      <c r="G13" s="11">
        <v>28404</v>
      </c>
      <c r="H13" s="11">
        <v>31081</v>
      </c>
      <c r="I13" s="10">
        <f t="shared" si="1"/>
        <v>109.42472891142091</v>
      </c>
      <c r="J13" s="11">
        <v>37</v>
      </c>
      <c r="K13" s="11">
        <v>41</v>
      </c>
      <c r="L13" s="40">
        <f>K13/J13%</f>
        <v>110.81081081081081</v>
      </c>
      <c r="M13" s="40">
        <v>6.7000000000000004E-2</v>
      </c>
      <c r="N13" s="43">
        <v>1.65</v>
      </c>
      <c r="O13" s="40">
        <f>N13/M13%</f>
        <v>2462.686567164179</v>
      </c>
      <c r="P13" s="6"/>
    </row>
    <row r="14" spans="2:16" ht="41.25" customHeight="1" thickBot="1" x14ac:dyDescent="0.3">
      <c r="B14" s="53">
        <v>8</v>
      </c>
      <c r="C14" s="7" t="s">
        <v>11</v>
      </c>
      <c r="D14" s="44">
        <v>125.06399999999999</v>
      </c>
      <c r="E14" s="44">
        <v>108.657</v>
      </c>
      <c r="F14" s="45">
        <f t="shared" si="0"/>
        <v>86.881116868163502</v>
      </c>
      <c r="G14" s="46">
        <v>34954</v>
      </c>
      <c r="H14" s="46">
        <v>29725</v>
      </c>
      <c r="I14" s="45">
        <f t="shared" si="1"/>
        <v>85.040338730903471</v>
      </c>
      <c r="J14" s="46">
        <v>76</v>
      </c>
      <c r="K14" s="46">
        <v>72</v>
      </c>
      <c r="L14" s="47">
        <f t="shared" si="2"/>
        <v>94.73684210526315</v>
      </c>
      <c r="M14" s="40">
        <v>0.06</v>
      </c>
      <c r="N14" s="43">
        <v>0.05</v>
      </c>
      <c r="O14" s="40">
        <f>N14/M14%</f>
        <v>83.333333333333343</v>
      </c>
      <c r="P14" s="6"/>
    </row>
    <row r="15" spans="2:16" ht="39" thickBot="1" x14ac:dyDescent="0.3">
      <c r="B15" s="16">
        <v>9</v>
      </c>
      <c r="C15" s="17" t="s">
        <v>17</v>
      </c>
      <c r="D15" s="18">
        <v>8.1999999999999993</v>
      </c>
      <c r="E15" s="18">
        <v>8.1999999999999993</v>
      </c>
      <c r="F15" s="19">
        <f t="shared" si="0"/>
        <v>100</v>
      </c>
      <c r="G15" s="20">
        <v>17593</v>
      </c>
      <c r="H15" s="20">
        <v>19333</v>
      </c>
      <c r="I15" s="19">
        <f t="shared" si="1"/>
        <v>109.89029727732621</v>
      </c>
      <c r="J15" s="20">
        <v>11</v>
      </c>
      <c r="K15" s="21">
        <v>11</v>
      </c>
      <c r="L15" s="22">
        <f>K15/J15%</f>
        <v>100</v>
      </c>
      <c r="M15" s="23">
        <v>0.4</v>
      </c>
      <c r="N15" s="24">
        <v>1.3</v>
      </c>
      <c r="O15" s="23">
        <f>N15/M15%</f>
        <v>325</v>
      </c>
    </row>
    <row r="16" spans="2:16" ht="53.25" customHeight="1" thickBot="1" x14ac:dyDescent="0.3">
      <c r="B16" s="25">
        <v>10</v>
      </c>
      <c r="C16" s="48" t="s">
        <v>14</v>
      </c>
      <c r="D16" s="41">
        <v>168</v>
      </c>
      <c r="E16" s="41">
        <v>162</v>
      </c>
      <c r="F16" s="40">
        <f>E16/D16%</f>
        <v>96.428571428571431</v>
      </c>
      <c r="G16" s="14">
        <v>30916</v>
      </c>
      <c r="H16" s="14">
        <v>33940</v>
      </c>
      <c r="I16" s="40">
        <f>H16/G16%</f>
        <v>109.781342993919</v>
      </c>
      <c r="J16" s="14">
        <v>79</v>
      </c>
      <c r="K16" s="14">
        <v>79</v>
      </c>
      <c r="L16" s="47">
        <f>K16/J16%</f>
        <v>100</v>
      </c>
      <c r="M16" s="40">
        <v>3</v>
      </c>
      <c r="N16" s="43">
        <v>15</v>
      </c>
      <c r="O16" s="40">
        <f>N16/M16%</f>
        <v>500</v>
      </c>
    </row>
    <row r="17" spans="2:16" ht="39.75" customHeight="1" thickBot="1" x14ac:dyDescent="0.3">
      <c r="B17" s="25">
        <v>11</v>
      </c>
      <c r="C17" s="49" t="s">
        <v>15</v>
      </c>
      <c r="D17" s="41">
        <v>99.4</v>
      </c>
      <c r="E17" s="41">
        <v>175</v>
      </c>
      <c r="F17" s="40">
        <f t="shared" ref="F17:F21" si="4">E17/D17%</f>
        <v>176.05633802816899</v>
      </c>
      <c r="G17" s="14">
        <v>15447</v>
      </c>
      <c r="H17" s="14">
        <v>20162</v>
      </c>
      <c r="I17" s="40">
        <f t="shared" si="1"/>
        <v>130.52372628989448</v>
      </c>
      <c r="J17" s="14">
        <v>21</v>
      </c>
      <c r="K17" s="14">
        <v>6</v>
      </c>
      <c r="L17" s="40">
        <f t="shared" si="2"/>
        <v>28.571428571428573</v>
      </c>
      <c r="M17" s="40">
        <v>0</v>
      </c>
      <c r="N17" s="40">
        <v>0</v>
      </c>
      <c r="O17" s="40">
        <v>0</v>
      </c>
    </row>
    <row r="18" spans="2:16" ht="46.5" customHeight="1" thickBot="1" x14ac:dyDescent="0.3">
      <c r="B18" s="25">
        <v>12</v>
      </c>
      <c r="C18" s="50" t="s">
        <v>22</v>
      </c>
      <c r="D18" s="41">
        <v>70</v>
      </c>
      <c r="E18" s="41">
        <v>55</v>
      </c>
      <c r="F18" s="40">
        <f t="shared" si="4"/>
        <v>78.571428571428569</v>
      </c>
      <c r="G18" s="14">
        <v>17580</v>
      </c>
      <c r="H18" s="14">
        <v>14718</v>
      </c>
      <c r="I18" s="40">
        <f t="shared" si="1"/>
        <v>83.720136518771326</v>
      </c>
      <c r="J18" s="14">
        <v>22</v>
      </c>
      <c r="K18" s="14">
        <v>16</v>
      </c>
      <c r="L18" s="47">
        <f>K18/J18%</f>
        <v>72.727272727272734</v>
      </c>
      <c r="M18" s="40">
        <v>0</v>
      </c>
      <c r="N18" s="43">
        <v>0</v>
      </c>
      <c r="O18" s="40">
        <v>0</v>
      </c>
      <c r="P18" s="6"/>
    </row>
    <row r="19" spans="2:16" ht="95.25" customHeight="1" thickBot="1" x14ac:dyDescent="0.3">
      <c r="B19" s="25">
        <v>13</v>
      </c>
      <c r="C19" s="26" t="s">
        <v>25</v>
      </c>
      <c r="D19" s="41">
        <v>0</v>
      </c>
      <c r="E19" s="41">
        <v>18</v>
      </c>
      <c r="F19" s="40" t="e">
        <f>E19/D19%</f>
        <v>#DIV/0!</v>
      </c>
      <c r="G19" s="14">
        <v>20545</v>
      </c>
      <c r="H19" s="14">
        <v>26942</v>
      </c>
      <c r="I19" s="40">
        <f>H19/G19%</f>
        <v>131.13652956923826</v>
      </c>
      <c r="J19" s="14">
        <v>2</v>
      </c>
      <c r="K19" s="14">
        <v>40</v>
      </c>
      <c r="L19" s="47">
        <f>K19/J19%</f>
        <v>2000</v>
      </c>
      <c r="M19" s="40">
        <v>370</v>
      </c>
      <c r="N19" s="43">
        <v>268</v>
      </c>
      <c r="O19" s="40">
        <f>N19/M19%</f>
        <v>72.432432432432435</v>
      </c>
      <c r="P19" s="6"/>
    </row>
    <row r="20" spans="2:16" ht="54" customHeight="1" thickBot="1" x14ac:dyDescent="0.3">
      <c r="B20" s="25">
        <v>14</v>
      </c>
      <c r="C20" s="26" t="s">
        <v>24</v>
      </c>
      <c r="D20" s="41">
        <v>1.4</v>
      </c>
      <c r="E20" s="41">
        <v>150.5</v>
      </c>
      <c r="F20" s="40">
        <f>E20/D20%</f>
        <v>10750.000000000002</v>
      </c>
      <c r="G20" s="14">
        <v>22611</v>
      </c>
      <c r="H20" s="14">
        <v>31000</v>
      </c>
      <c r="I20" s="40">
        <f>H20/G20%</f>
        <v>137.10141081774356</v>
      </c>
      <c r="J20" s="14">
        <v>9</v>
      </c>
      <c r="K20" s="14">
        <v>53</v>
      </c>
      <c r="L20" s="47">
        <f>K20/J20%</f>
        <v>588.88888888888891</v>
      </c>
      <c r="M20" s="51">
        <v>1.45</v>
      </c>
      <c r="N20" s="52">
        <v>12.022</v>
      </c>
      <c r="O20" s="40">
        <f>N20/M20%</f>
        <v>829.10344827586209</v>
      </c>
    </row>
    <row r="21" spans="2:16" ht="42" customHeight="1" x14ac:dyDescent="0.25">
      <c r="B21" s="88">
        <v>15</v>
      </c>
      <c r="C21" s="89" t="s">
        <v>16</v>
      </c>
      <c r="D21" s="91">
        <v>16</v>
      </c>
      <c r="E21" s="91">
        <v>7</v>
      </c>
      <c r="F21" s="68">
        <f t="shared" si="4"/>
        <v>43.75</v>
      </c>
      <c r="G21" s="83">
        <v>19453</v>
      </c>
      <c r="H21" s="83">
        <v>19519</v>
      </c>
      <c r="I21" s="68">
        <f t="shared" si="1"/>
        <v>100.33927928854162</v>
      </c>
      <c r="J21" s="83">
        <v>75</v>
      </c>
      <c r="K21" s="83">
        <v>37</v>
      </c>
      <c r="L21" s="66">
        <f t="shared" si="2"/>
        <v>49.333333333333336</v>
      </c>
      <c r="M21" s="68">
        <v>0</v>
      </c>
      <c r="N21" s="70">
        <v>0</v>
      </c>
      <c r="O21" s="68">
        <v>0</v>
      </c>
    </row>
    <row r="22" spans="2:16" ht="13.5" customHeight="1" thickBot="1" x14ac:dyDescent="0.3">
      <c r="B22" s="84"/>
      <c r="C22" s="90"/>
      <c r="D22" s="92"/>
      <c r="E22" s="92"/>
      <c r="F22" s="85"/>
      <c r="G22" s="84"/>
      <c r="H22" s="84"/>
      <c r="I22" s="85"/>
      <c r="J22" s="84"/>
      <c r="K22" s="84"/>
      <c r="L22" s="67"/>
      <c r="M22" s="69"/>
      <c r="N22" s="71"/>
      <c r="O22" s="69"/>
    </row>
    <row r="23" spans="2:16" ht="15.75" thickBot="1" x14ac:dyDescent="0.3">
      <c r="B23" s="27"/>
      <c r="C23" s="28" t="s">
        <v>10</v>
      </c>
      <c r="D23" s="29">
        <f>SUM(D7:D22)</f>
        <v>1655.9340000000002</v>
      </c>
      <c r="E23" s="30">
        <f>SUM(E7:E22)</f>
        <v>1900.4570000000001</v>
      </c>
      <c r="F23" s="31">
        <f>E23/D23%</f>
        <v>114.76647016125038</v>
      </c>
      <c r="G23" s="32">
        <f>SUM(G7:G22)/15</f>
        <v>22711.666666666668</v>
      </c>
      <c r="H23" s="33">
        <f>SUM(H7:H22)/15</f>
        <v>24510.666666666668</v>
      </c>
      <c r="I23" s="34">
        <f>H23/G23%</f>
        <v>107.92103911352463</v>
      </c>
      <c r="J23" s="33">
        <f>SUM(J7:J22)</f>
        <v>810</v>
      </c>
      <c r="K23" s="32">
        <f>SUM(K7:K22)</f>
        <v>776</v>
      </c>
      <c r="L23" s="35">
        <f>K23/J23%</f>
        <v>95.802469135802468</v>
      </c>
      <c r="M23" s="32">
        <f>SUM(M7:M22)</f>
        <v>393.04899999999998</v>
      </c>
      <c r="N23" s="33">
        <f>SUM(N7:N22)</f>
        <v>308.41199999999998</v>
      </c>
      <c r="O23" s="36">
        <f>N23/M23%</f>
        <v>78.46655251635292</v>
      </c>
    </row>
    <row r="24" spans="2:16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</sheetData>
  <mergeCells count="25">
    <mergeCell ref="B2:O2"/>
    <mergeCell ref="G21:G22"/>
    <mergeCell ref="H21:H22"/>
    <mergeCell ref="I21:I22"/>
    <mergeCell ref="J21:J22"/>
    <mergeCell ref="K21:K22"/>
    <mergeCell ref="M3:N5"/>
    <mergeCell ref="L3:L5"/>
    <mergeCell ref="B21:B22"/>
    <mergeCell ref="C21:C22"/>
    <mergeCell ref="D21:D22"/>
    <mergeCell ref="E21:E22"/>
    <mergeCell ref="F21:F22"/>
    <mergeCell ref="B3:B6"/>
    <mergeCell ref="O21:O22"/>
    <mergeCell ref="I3:I5"/>
    <mergeCell ref="O3:O5"/>
    <mergeCell ref="J3:K5"/>
    <mergeCell ref="C3:C6"/>
    <mergeCell ref="D3:E5"/>
    <mergeCell ref="L21:L22"/>
    <mergeCell ref="M21:M22"/>
    <mergeCell ref="N21:N22"/>
    <mergeCell ref="G3:H5"/>
    <mergeCell ref="F3:F5"/>
  </mergeCells>
  <hyperlinks>
    <hyperlink ref="C12" r:id="rId1" display="mailto:promremstroi03@rambler.ru"/>
    <hyperlink ref="C15" r:id="rId2" display="mailto:a21kid_buh@mail.ru"/>
  </hyperlinks>
  <pageMargins left="0.7" right="0.7" top="0.75" bottom="0.75" header="0.3" footer="0.3"/>
  <pageSetup paperSize="9" scale="6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 г. Канаш (Татьяна Г. Кондратьева)</dc:creator>
  <cp:lastModifiedBy>Администрация г. Канаш (Вера И. Гринькина)</cp:lastModifiedBy>
  <cp:lastPrinted>2021-01-15T11:21:56Z</cp:lastPrinted>
  <dcterms:created xsi:type="dcterms:W3CDTF">2018-07-06T11:57:21Z</dcterms:created>
  <dcterms:modified xsi:type="dcterms:W3CDTF">2022-08-04T10:14:13Z</dcterms:modified>
</cp:coreProperties>
</file>