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оперативка!$A$2:$AH$100</definedName>
  </definedNames>
  <calcPr calcId="152511"/>
</workbook>
</file>

<file path=xl/calcChain.xml><?xml version="1.0" encoding="utf-8"?>
<calcChain xmlns="http://schemas.openxmlformats.org/spreadsheetml/2006/main">
  <c r="AH37" i="1" l="1"/>
  <c r="AG37" i="1"/>
  <c r="AF37" i="1"/>
  <c r="AE37" i="1"/>
  <c r="AD37" i="1"/>
  <c r="AC37" i="1"/>
  <c r="AB37" i="1"/>
  <c r="AA37" i="1"/>
  <c r="Z37" i="1"/>
  <c r="Y37" i="1"/>
  <c r="X37" i="1"/>
  <c r="U37" i="1"/>
  <c r="Q37" i="1"/>
  <c r="P37" i="1"/>
  <c r="O37" i="1"/>
  <c r="N37" i="1"/>
  <c r="M37" i="1"/>
  <c r="J37" i="1"/>
  <c r="I37" i="1"/>
  <c r="G37" i="1"/>
  <c r="F37" i="1"/>
  <c r="E37" i="1"/>
  <c r="F40" i="1"/>
  <c r="E40" i="1"/>
  <c r="B32" i="1"/>
  <c r="B37" i="1"/>
  <c r="B40" i="1"/>
  <c r="D39" i="1"/>
  <c r="D36" i="1"/>
  <c r="D89" i="1" l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30" i="1"/>
  <c r="D29" i="1"/>
  <c r="D28" i="1"/>
  <c r="C41" i="1"/>
  <c r="D41" i="1" s="1"/>
  <c r="C39" i="1" l="1"/>
  <c r="C36" i="1"/>
  <c r="AH32" i="1" l="1"/>
  <c r="AG32" i="1"/>
  <c r="AF32" i="1"/>
  <c r="AE32" i="1"/>
  <c r="AD32" i="1"/>
  <c r="AC32" i="1"/>
  <c r="AB32" i="1"/>
  <c r="AA32" i="1"/>
  <c r="Z32" i="1"/>
  <c r="Y32" i="1"/>
  <c r="X32" i="1"/>
  <c r="U32" i="1"/>
  <c r="T32" i="1"/>
  <c r="Q32" i="1"/>
  <c r="P32" i="1"/>
  <c r="O32" i="1"/>
  <c r="N32" i="1"/>
  <c r="M32" i="1"/>
  <c r="G32" i="1"/>
  <c r="F32" i="1"/>
  <c r="E32" i="1"/>
  <c r="C30" i="1"/>
  <c r="C38" i="1" l="1"/>
  <c r="C35" i="1"/>
  <c r="C40" i="1" l="1"/>
  <c r="D38" i="1"/>
  <c r="C37" i="1"/>
  <c r="D35" i="1"/>
  <c r="C33" i="1"/>
  <c r="D33" i="1" s="1"/>
  <c r="C31" i="1" l="1"/>
  <c r="C32" i="1" l="1"/>
  <c r="D31" i="1"/>
  <c r="C42" i="1"/>
  <c r="C29" i="1"/>
  <c r="C28" i="1"/>
  <c r="C18" i="1"/>
  <c r="D18" i="1" s="1"/>
  <c r="C19" i="1"/>
  <c r="D19" i="1" s="1"/>
  <c r="C26" i="1" l="1"/>
  <c r="D26" i="1" s="1"/>
  <c r="C24" i="1"/>
  <c r="D24" i="1" s="1"/>
  <c r="C22" i="1"/>
  <c r="D22" i="1" s="1"/>
  <c r="C20" i="1"/>
  <c r="D20" i="1" s="1"/>
  <c r="B12" i="1" l="1"/>
  <c r="C27" i="1" l="1"/>
  <c r="D27" i="1" s="1"/>
  <c r="C25" i="1" l="1"/>
  <c r="D25" i="1" s="1"/>
  <c r="C23" i="1"/>
  <c r="D23" i="1" s="1"/>
  <c r="C21" i="1"/>
  <c r="C17" i="1"/>
  <c r="D17" i="1" s="1"/>
  <c r="C16" i="1"/>
  <c r="C15" i="1"/>
  <c r="C14" i="1"/>
  <c r="C13" i="1"/>
  <c r="C10" i="1"/>
  <c r="D10" i="1" s="1"/>
  <c r="C43" i="1" l="1"/>
  <c r="S12" i="1" l="1"/>
  <c r="K12" i="1"/>
  <c r="F11" i="1"/>
  <c r="F12" i="1" s="1"/>
  <c r="H11" i="1" l="1"/>
  <c r="H12" i="1" s="1"/>
  <c r="D16" i="1"/>
  <c r="C44" i="1" l="1"/>
  <c r="D21" i="1"/>
  <c r="D15" i="1"/>
  <c r="D14" i="1"/>
  <c r="D13" i="1"/>
  <c r="AH11" i="1" l="1"/>
  <c r="AH12" i="1" s="1"/>
  <c r="AG11" i="1"/>
  <c r="AG12" i="1" s="1"/>
  <c r="AF11" i="1"/>
  <c r="AF12" i="1" s="1"/>
  <c r="AE11" i="1"/>
  <c r="AE12" i="1" s="1"/>
  <c r="AD11" i="1"/>
  <c r="AD12" i="1" s="1"/>
  <c r="AC11" i="1"/>
  <c r="AC12" i="1" s="1"/>
  <c r="AB11" i="1"/>
  <c r="AB12" i="1" s="1"/>
  <c r="AA11" i="1"/>
  <c r="AA12" i="1" s="1"/>
  <c r="Z11" i="1"/>
  <c r="Z12" i="1" s="1"/>
  <c r="Y11" i="1"/>
  <c r="Y12" i="1" s="1"/>
  <c r="X11" i="1"/>
  <c r="X12" i="1" s="1"/>
  <c r="W11" i="1"/>
  <c r="W12" i="1" s="1"/>
  <c r="V11" i="1"/>
  <c r="V12" i="1" s="1"/>
  <c r="U11" i="1"/>
  <c r="U12" i="1" s="1"/>
  <c r="T11" i="1"/>
  <c r="T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L11" i="1"/>
  <c r="L12" i="1" s="1"/>
  <c r="J11" i="1"/>
  <c r="J12" i="1" s="1"/>
  <c r="I11" i="1"/>
  <c r="I12" i="1" s="1"/>
  <c r="G11" i="1"/>
  <c r="G12" i="1" s="1"/>
  <c r="E11" i="1"/>
  <c r="E12" i="1" l="1"/>
  <c r="C11" i="1"/>
  <c r="D11" i="1" l="1"/>
  <c r="C12" i="1"/>
  <c r="G45" i="1" l="1"/>
  <c r="F45" i="1"/>
  <c r="E45" i="1"/>
  <c r="C45" i="1" l="1"/>
  <c r="C9" i="1" l="1"/>
  <c r="D9" i="1" s="1"/>
  <c r="C46" i="1" l="1"/>
  <c r="C48" i="1"/>
  <c r="C47" i="1"/>
  <c r="C49" i="1" l="1"/>
  <c r="B53" i="1" l="1"/>
  <c r="B64" i="1"/>
  <c r="F92" i="1" l="1"/>
  <c r="G92" i="1"/>
  <c r="H92" i="1"/>
  <c r="I92" i="1"/>
  <c r="J92" i="1"/>
  <c r="L92" i="1"/>
  <c r="M92" i="1"/>
  <c r="N92" i="1"/>
  <c r="O92" i="1"/>
  <c r="P92" i="1"/>
  <c r="Q92" i="1"/>
  <c r="U92" i="1"/>
  <c r="V92" i="1"/>
  <c r="Y92" i="1"/>
  <c r="Z92" i="1"/>
  <c r="AA92" i="1"/>
  <c r="AB92" i="1"/>
  <c r="AD92" i="1"/>
  <c r="AH92" i="1"/>
  <c r="E92" i="1"/>
  <c r="C93" i="1" l="1"/>
  <c r="D94" i="1"/>
  <c r="C96" i="1"/>
  <c r="D96" i="1" s="1"/>
  <c r="D97" i="1"/>
  <c r="D98" i="1"/>
  <c r="C99" i="1"/>
  <c r="D99" i="1" s="1"/>
  <c r="D101" i="1"/>
  <c r="D108" i="1"/>
  <c r="B109" i="1"/>
  <c r="C109" i="1"/>
  <c r="E109" i="1"/>
  <c r="F109" i="1"/>
  <c r="G109" i="1"/>
  <c r="H109" i="1"/>
  <c r="I109" i="1"/>
  <c r="J109" i="1"/>
  <c r="L109" i="1"/>
  <c r="M109" i="1"/>
  <c r="N109" i="1"/>
  <c r="O109" i="1"/>
  <c r="P109" i="1"/>
  <c r="Q109" i="1"/>
  <c r="U109" i="1"/>
  <c r="V109" i="1"/>
  <c r="Y109" i="1"/>
  <c r="Z109" i="1"/>
  <c r="AA109" i="1"/>
  <c r="AB109" i="1"/>
  <c r="AD109" i="1"/>
  <c r="AH109" i="1"/>
  <c r="B110" i="1"/>
  <c r="C110" i="1"/>
  <c r="E110" i="1"/>
  <c r="F110" i="1"/>
  <c r="G110" i="1"/>
  <c r="H110" i="1"/>
  <c r="I110" i="1"/>
  <c r="J110" i="1"/>
  <c r="L110" i="1"/>
  <c r="M110" i="1"/>
  <c r="N110" i="1"/>
  <c r="O110" i="1"/>
  <c r="P110" i="1"/>
  <c r="Q110" i="1"/>
  <c r="U110" i="1"/>
  <c r="V110" i="1"/>
  <c r="Y110" i="1"/>
  <c r="Z110" i="1"/>
  <c r="AA110" i="1"/>
  <c r="AB110" i="1"/>
  <c r="AD110" i="1"/>
  <c r="AH110" i="1"/>
  <c r="C111" i="1"/>
  <c r="D111" i="1" s="1"/>
  <c r="C112" i="1"/>
  <c r="D112" i="1" s="1"/>
  <c r="C113" i="1"/>
  <c r="D113" i="1" s="1"/>
  <c r="C114" i="1"/>
  <c r="D114" i="1" s="1"/>
  <c r="C115" i="1"/>
  <c r="C116" i="1" s="1"/>
  <c r="B116" i="1"/>
  <c r="E116" i="1"/>
  <c r="F116" i="1"/>
  <c r="G116" i="1"/>
  <c r="H116" i="1"/>
  <c r="I116" i="1"/>
  <c r="J116" i="1"/>
  <c r="L116" i="1"/>
  <c r="M116" i="1"/>
  <c r="N116" i="1"/>
  <c r="O116" i="1"/>
  <c r="P116" i="1"/>
  <c r="Q116" i="1"/>
  <c r="U116" i="1"/>
  <c r="V116" i="1"/>
  <c r="Y116" i="1"/>
  <c r="Z116" i="1"/>
  <c r="AA116" i="1"/>
  <c r="AB116" i="1"/>
  <c r="AD116" i="1"/>
  <c r="AH116" i="1"/>
  <c r="C117" i="1"/>
  <c r="D117" i="1" s="1"/>
  <c r="C118" i="1"/>
  <c r="D118" i="1" s="1"/>
  <c r="C119" i="1"/>
  <c r="D119" i="1" s="1"/>
  <c r="C120" i="1"/>
  <c r="D120" i="1" s="1"/>
  <c r="D121" i="1"/>
  <c r="C122" i="1"/>
  <c r="D122" i="1" s="1"/>
  <c r="B123" i="1"/>
  <c r="E123" i="1"/>
  <c r="F123" i="1"/>
  <c r="G123" i="1"/>
  <c r="H123" i="1"/>
  <c r="I123" i="1"/>
  <c r="J123" i="1"/>
  <c r="L123" i="1"/>
  <c r="M123" i="1"/>
  <c r="N123" i="1"/>
  <c r="O123" i="1"/>
  <c r="P123" i="1"/>
  <c r="Q123" i="1"/>
  <c r="U123" i="1"/>
  <c r="V123" i="1"/>
  <c r="Y123" i="1"/>
  <c r="Z123" i="1"/>
  <c r="AA123" i="1"/>
  <c r="AB123" i="1"/>
  <c r="AD123" i="1"/>
  <c r="AH123" i="1"/>
  <c r="C124" i="1"/>
  <c r="D124" i="1" s="1"/>
  <c r="C125" i="1"/>
  <c r="D125" i="1" s="1"/>
  <c r="C126" i="1"/>
  <c r="D126" i="1" s="1"/>
  <c r="C127" i="1"/>
  <c r="D127" i="1" s="1"/>
  <c r="B128" i="1"/>
  <c r="E128" i="1"/>
  <c r="F128" i="1"/>
  <c r="G128" i="1"/>
  <c r="H128" i="1"/>
  <c r="I128" i="1"/>
  <c r="J128" i="1"/>
  <c r="L128" i="1"/>
  <c r="M128" i="1"/>
  <c r="N128" i="1"/>
  <c r="O128" i="1"/>
  <c r="P128" i="1"/>
  <c r="Q128" i="1"/>
  <c r="U128" i="1"/>
  <c r="V128" i="1"/>
  <c r="Y128" i="1"/>
  <c r="Z128" i="1"/>
  <c r="AA128" i="1"/>
  <c r="AB128" i="1"/>
  <c r="AD128" i="1"/>
  <c r="AH128" i="1"/>
  <c r="B129" i="1"/>
  <c r="E129" i="1"/>
  <c r="F129" i="1"/>
  <c r="G129" i="1"/>
  <c r="H129" i="1"/>
  <c r="I129" i="1"/>
  <c r="J129" i="1"/>
  <c r="L129" i="1"/>
  <c r="M129" i="1"/>
  <c r="N129" i="1"/>
  <c r="O129" i="1"/>
  <c r="P129" i="1"/>
  <c r="Q129" i="1"/>
  <c r="U129" i="1"/>
  <c r="V129" i="1"/>
  <c r="Y129" i="1"/>
  <c r="Z129" i="1"/>
  <c r="AA129" i="1"/>
  <c r="AB129" i="1"/>
  <c r="AD129" i="1"/>
  <c r="AH129" i="1"/>
  <c r="B130" i="1"/>
  <c r="F130" i="1"/>
  <c r="G130" i="1"/>
  <c r="H130" i="1"/>
  <c r="I130" i="1"/>
  <c r="J130" i="1"/>
  <c r="L130" i="1"/>
  <c r="M130" i="1"/>
  <c r="N130" i="1"/>
  <c r="P130" i="1"/>
  <c r="Q130" i="1"/>
  <c r="V130" i="1"/>
  <c r="Y130" i="1"/>
  <c r="Z130" i="1"/>
  <c r="AD130" i="1"/>
  <c r="AH130" i="1"/>
  <c r="B131" i="1"/>
  <c r="E131" i="1"/>
  <c r="F131" i="1"/>
  <c r="G131" i="1"/>
  <c r="H131" i="1"/>
  <c r="I131" i="1"/>
  <c r="J131" i="1"/>
  <c r="L131" i="1"/>
  <c r="M131" i="1"/>
  <c r="N131" i="1"/>
  <c r="O131" i="1"/>
  <c r="P131" i="1"/>
  <c r="Q131" i="1"/>
  <c r="U131" i="1"/>
  <c r="V131" i="1"/>
  <c r="Y131" i="1"/>
  <c r="Z131" i="1"/>
  <c r="AA131" i="1"/>
  <c r="AB131" i="1"/>
  <c r="AD131" i="1"/>
  <c r="AH131" i="1"/>
  <c r="B132" i="1"/>
  <c r="E132" i="1"/>
  <c r="I132" i="1"/>
  <c r="U132" i="1"/>
  <c r="V132" i="1"/>
  <c r="AB132" i="1"/>
  <c r="C133" i="1"/>
  <c r="C134" i="1"/>
  <c r="H135" i="1"/>
  <c r="N135" i="1"/>
  <c r="Q135" i="1"/>
  <c r="V135" i="1"/>
  <c r="Z135" i="1"/>
  <c r="AD135" i="1"/>
  <c r="C136" i="1"/>
  <c r="D136" i="1" s="1"/>
  <c r="C137" i="1"/>
  <c r="D137" i="1" s="1"/>
  <c r="C140" i="1"/>
  <c r="C142" i="1"/>
  <c r="C143" i="1" s="1"/>
  <c r="B143" i="1"/>
  <c r="E143" i="1"/>
  <c r="F143" i="1"/>
  <c r="G143" i="1"/>
  <c r="H143" i="1"/>
  <c r="I143" i="1"/>
  <c r="J143" i="1"/>
  <c r="L143" i="1"/>
  <c r="M143" i="1"/>
  <c r="N143" i="1"/>
  <c r="O143" i="1"/>
  <c r="P143" i="1"/>
  <c r="Q143" i="1"/>
  <c r="U143" i="1"/>
  <c r="V143" i="1"/>
  <c r="Y143" i="1"/>
  <c r="Z143" i="1"/>
  <c r="AA143" i="1"/>
  <c r="AB143" i="1"/>
  <c r="AD143" i="1"/>
  <c r="AH143" i="1"/>
  <c r="B144" i="1"/>
  <c r="E144" i="1"/>
  <c r="F144" i="1"/>
  <c r="G144" i="1"/>
  <c r="H144" i="1"/>
  <c r="I144" i="1"/>
  <c r="J144" i="1"/>
  <c r="L144" i="1"/>
  <c r="M144" i="1"/>
  <c r="N144" i="1"/>
  <c r="O144" i="1"/>
  <c r="P144" i="1"/>
  <c r="Q144" i="1"/>
  <c r="U144" i="1"/>
  <c r="V144" i="1"/>
  <c r="Y144" i="1"/>
  <c r="Z144" i="1"/>
  <c r="AA144" i="1"/>
  <c r="AB144" i="1"/>
  <c r="AD144" i="1"/>
  <c r="AH144" i="1"/>
  <c r="D145" i="1"/>
  <c r="C146" i="1"/>
  <c r="B147" i="1"/>
  <c r="E147" i="1"/>
  <c r="F147" i="1"/>
  <c r="G147" i="1"/>
  <c r="H147" i="1"/>
  <c r="I147" i="1"/>
  <c r="J147" i="1"/>
  <c r="L147" i="1"/>
  <c r="M147" i="1"/>
  <c r="N147" i="1"/>
  <c r="O147" i="1"/>
  <c r="P147" i="1"/>
  <c r="Q147" i="1"/>
  <c r="U147" i="1"/>
  <c r="V147" i="1"/>
  <c r="Y147" i="1"/>
  <c r="Z147" i="1"/>
  <c r="AA147" i="1"/>
  <c r="AB147" i="1"/>
  <c r="AD147" i="1"/>
  <c r="AH147" i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U148" i="1"/>
  <c r="V148" i="1"/>
  <c r="Y148" i="1"/>
  <c r="Z148" i="1"/>
  <c r="AA148" i="1"/>
  <c r="AB148" i="1"/>
  <c r="AD148" i="1"/>
  <c r="AH148" i="1"/>
  <c r="C149" i="1"/>
  <c r="C150" i="1"/>
  <c r="C152" i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V153" i="1"/>
  <c r="Y153" i="1"/>
  <c r="Z153" i="1"/>
  <c r="AA153" i="1"/>
  <c r="AB153" i="1"/>
  <c r="AD153" i="1"/>
  <c r="AH153" i="1"/>
  <c r="D154" i="1"/>
  <c r="C155" i="1"/>
  <c r="D155" i="1" s="1"/>
  <c r="B156" i="1"/>
  <c r="E156" i="1"/>
  <c r="F156" i="1"/>
  <c r="G156" i="1"/>
  <c r="H156" i="1"/>
  <c r="I156" i="1"/>
  <c r="J156" i="1"/>
  <c r="L156" i="1"/>
  <c r="M156" i="1"/>
  <c r="N156" i="1"/>
  <c r="P156" i="1"/>
  <c r="Q156" i="1"/>
  <c r="V156" i="1"/>
  <c r="Y156" i="1"/>
  <c r="Z156" i="1"/>
  <c r="AB156" i="1"/>
  <c r="AD156" i="1"/>
  <c r="AH156" i="1"/>
  <c r="B157" i="1"/>
  <c r="E157" i="1"/>
  <c r="F157" i="1"/>
  <c r="G157" i="1"/>
  <c r="H157" i="1"/>
  <c r="I157" i="1"/>
  <c r="J157" i="1"/>
  <c r="L157" i="1"/>
  <c r="M157" i="1"/>
  <c r="N157" i="1"/>
  <c r="O157" i="1"/>
  <c r="P157" i="1"/>
  <c r="Q157" i="1"/>
  <c r="V157" i="1"/>
  <c r="Y157" i="1"/>
  <c r="Z157" i="1"/>
  <c r="AA157" i="1"/>
  <c r="AB157" i="1"/>
  <c r="AD157" i="1"/>
  <c r="AH157" i="1"/>
  <c r="C158" i="1"/>
  <c r="D158" i="1" s="1"/>
  <c r="C159" i="1"/>
  <c r="D159" i="1" s="1"/>
  <c r="B160" i="1"/>
  <c r="G160" i="1"/>
  <c r="M160" i="1"/>
  <c r="AH160" i="1"/>
  <c r="C161" i="1"/>
  <c r="D161" i="1" s="1"/>
  <c r="C162" i="1"/>
  <c r="D162" i="1" s="1"/>
  <c r="B163" i="1"/>
  <c r="H163" i="1"/>
  <c r="O163" i="1"/>
  <c r="V163" i="1"/>
  <c r="Y163" i="1"/>
  <c r="AB163" i="1"/>
  <c r="C164" i="1"/>
  <c r="D164" i="1" s="1"/>
  <c r="C165" i="1"/>
  <c r="B166" i="1"/>
  <c r="N166" i="1"/>
  <c r="Z166" i="1"/>
  <c r="C167" i="1"/>
  <c r="D167" i="1" s="1"/>
  <c r="C168" i="1"/>
  <c r="D168" i="1" s="1"/>
  <c r="B169" i="1"/>
  <c r="E169" i="1"/>
  <c r="H169" i="1"/>
  <c r="I169" i="1"/>
  <c r="J169" i="1"/>
  <c r="L169" i="1"/>
  <c r="M169" i="1"/>
  <c r="N169" i="1"/>
  <c r="Q169" i="1"/>
  <c r="U169" i="1"/>
  <c r="Y169" i="1"/>
  <c r="Z169" i="1"/>
  <c r="AA169" i="1"/>
  <c r="AB169" i="1"/>
  <c r="AD169" i="1"/>
  <c r="C170" i="1"/>
  <c r="C171" i="1"/>
  <c r="H172" i="1"/>
  <c r="I172" i="1"/>
  <c r="J172" i="1"/>
  <c r="L172" i="1"/>
  <c r="N172" i="1"/>
  <c r="U172" i="1"/>
  <c r="V172" i="1"/>
  <c r="AA172" i="1"/>
  <c r="AD172" i="1"/>
  <c r="C173" i="1"/>
  <c r="D173" i="1" s="1"/>
  <c r="C174" i="1"/>
  <c r="B175" i="1"/>
  <c r="U175" i="1"/>
  <c r="Z175" i="1"/>
  <c r="C176" i="1"/>
  <c r="D176" i="1" s="1"/>
  <c r="C177" i="1"/>
  <c r="D177" i="1" s="1"/>
  <c r="B178" i="1"/>
  <c r="G178" i="1"/>
  <c r="M178" i="1"/>
  <c r="C179" i="1"/>
  <c r="C180" i="1"/>
  <c r="B181" i="1"/>
  <c r="G181" i="1"/>
  <c r="J181" i="1"/>
  <c r="L181" i="1"/>
  <c r="M181" i="1"/>
  <c r="V181" i="1"/>
  <c r="AD181" i="1"/>
  <c r="C182" i="1"/>
  <c r="D182" i="1" s="1"/>
  <c r="D183" i="1"/>
  <c r="D184" i="1"/>
  <c r="C185" i="1"/>
  <c r="C186" i="1" s="1"/>
  <c r="C187" i="1"/>
  <c r="D187" i="1" s="1"/>
  <c r="C189" i="1"/>
  <c r="C190" i="1" s="1"/>
  <c r="B190" i="1"/>
  <c r="E190" i="1"/>
  <c r="F190" i="1"/>
  <c r="G190" i="1"/>
  <c r="H190" i="1"/>
  <c r="I190" i="1"/>
  <c r="J190" i="1"/>
  <c r="L190" i="1"/>
  <c r="M190" i="1"/>
  <c r="N190" i="1"/>
  <c r="O190" i="1"/>
  <c r="P190" i="1"/>
  <c r="Q190" i="1"/>
  <c r="U190" i="1"/>
  <c r="V190" i="1"/>
  <c r="Y190" i="1"/>
  <c r="Z190" i="1"/>
  <c r="AA190" i="1"/>
  <c r="AB190" i="1"/>
  <c r="AD190" i="1"/>
  <c r="AH190" i="1"/>
  <c r="C191" i="1"/>
  <c r="D191" i="1" s="1"/>
  <c r="C192" i="1"/>
  <c r="D192" i="1" s="1"/>
  <c r="C193" i="1"/>
  <c r="D193" i="1" s="1"/>
  <c r="C194" i="1"/>
  <c r="D194" i="1" s="1"/>
  <c r="C195" i="1"/>
  <c r="D195" i="1" s="1"/>
  <c r="E196" i="1"/>
  <c r="F196" i="1"/>
  <c r="G196" i="1"/>
  <c r="H196" i="1"/>
  <c r="I196" i="1"/>
  <c r="J196" i="1"/>
  <c r="L196" i="1"/>
  <c r="M196" i="1"/>
  <c r="N196" i="1"/>
  <c r="O196" i="1"/>
  <c r="P196" i="1"/>
  <c r="Q196" i="1"/>
  <c r="U196" i="1"/>
  <c r="V196" i="1"/>
  <c r="Y196" i="1"/>
  <c r="Z196" i="1"/>
  <c r="AA196" i="1"/>
  <c r="AB196" i="1"/>
  <c r="AD196" i="1"/>
  <c r="AH196" i="1"/>
  <c r="C197" i="1"/>
  <c r="D197" i="1" s="1"/>
  <c r="C198" i="1"/>
  <c r="C201" i="1"/>
  <c r="D201" i="1" s="1"/>
  <c r="C202" i="1"/>
  <c r="D202" i="1" s="1"/>
  <c r="B203" i="1"/>
  <c r="B204" i="1"/>
  <c r="E204" i="1"/>
  <c r="F204" i="1"/>
  <c r="G204" i="1"/>
  <c r="H204" i="1"/>
  <c r="I204" i="1"/>
  <c r="J204" i="1"/>
  <c r="L204" i="1"/>
  <c r="M204" i="1"/>
  <c r="N204" i="1"/>
  <c r="O204" i="1"/>
  <c r="P204" i="1"/>
  <c r="Q204" i="1"/>
  <c r="U204" i="1"/>
  <c r="V204" i="1"/>
  <c r="Y204" i="1"/>
  <c r="Z204" i="1"/>
  <c r="AA204" i="1"/>
  <c r="AB204" i="1"/>
  <c r="AD204" i="1"/>
  <c r="AH204" i="1"/>
  <c r="C205" i="1"/>
  <c r="D205" i="1" s="1"/>
  <c r="C206" i="1"/>
  <c r="D206" i="1" s="1"/>
  <c r="B207" i="1"/>
  <c r="B208" i="1"/>
  <c r="E208" i="1"/>
  <c r="F208" i="1"/>
  <c r="G208" i="1"/>
  <c r="H208" i="1"/>
  <c r="I208" i="1"/>
  <c r="J208" i="1"/>
  <c r="L208" i="1"/>
  <c r="M208" i="1"/>
  <c r="N208" i="1"/>
  <c r="O208" i="1"/>
  <c r="P208" i="1"/>
  <c r="Q208" i="1"/>
  <c r="U208" i="1"/>
  <c r="V208" i="1"/>
  <c r="Y208" i="1"/>
  <c r="Z208" i="1"/>
  <c r="AA208" i="1"/>
  <c r="AB208" i="1"/>
  <c r="AD208" i="1"/>
  <c r="AH208" i="1"/>
  <c r="C166" i="1" l="1"/>
  <c r="D166" i="1" s="1"/>
  <c r="D189" i="1"/>
  <c r="D185" i="1"/>
  <c r="D115" i="1"/>
  <c r="C203" i="1"/>
  <c r="D203" i="1" s="1"/>
  <c r="C199" i="1"/>
  <c r="D199" i="1" s="1"/>
  <c r="C128" i="1"/>
  <c r="D128" i="1" s="1"/>
  <c r="C207" i="1"/>
  <c r="D207" i="1" s="1"/>
  <c r="C148" i="1"/>
  <c r="D148" i="1" s="1"/>
  <c r="C175" i="1"/>
  <c r="D175" i="1" s="1"/>
  <c r="D165" i="1"/>
  <c r="C138" i="1"/>
  <c r="D138" i="1" s="1"/>
  <c r="C135" i="1"/>
  <c r="C123" i="1"/>
  <c r="C169" i="1"/>
  <c r="D169" i="1" s="1"/>
  <c r="C181" i="1"/>
  <c r="D181" i="1" s="1"/>
  <c r="D174" i="1"/>
  <c r="C172" i="1"/>
  <c r="C163" i="1"/>
  <c r="D163" i="1" s="1"/>
  <c r="C160" i="1"/>
  <c r="D160" i="1" s="1"/>
  <c r="C151" i="1"/>
  <c r="C153" i="1" s="1"/>
  <c r="C208" i="1"/>
  <c r="C204" i="1"/>
  <c r="D198" i="1"/>
  <c r="C178" i="1"/>
  <c r="D178" i="1" s="1"/>
  <c r="D152" i="1"/>
  <c r="D146" i="1"/>
  <c r="C144" i="1"/>
  <c r="D142" i="1"/>
  <c r="C92" i="1"/>
  <c r="C157" i="1"/>
  <c r="D157" i="1" s="1"/>
  <c r="C156" i="1"/>
  <c r="C130" i="1"/>
  <c r="D130" i="1" s="1"/>
  <c r="C129" i="1"/>
  <c r="D129" i="1" s="1"/>
  <c r="C196" i="1"/>
  <c r="D196" i="1" s="1"/>
  <c r="C147" i="1"/>
  <c r="C132" i="1"/>
  <c r="D132" i="1" s="1"/>
  <c r="C131" i="1"/>
  <c r="D131" i="1" s="1"/>
  <c r="C69" i="1"/>
  <c r="C70" i="1"/>
  <c r="C68" i="1" l="1"/>
  <c r="C59" i="1" l="1"/>
  <c r="C60" i="1"/>
  <c r="C61" i="1"/>
  <c r="C62" i="1"/>
  <c r="C63" i="1"/>
  <c r="C65" i="1"/>
  <c r="C66" i="1"/>
  <c r="C67" i="1"/>
  <c r="D90" i="1" l="1"/>
  <c r="E53" i="1" l="1"/>
  <c r="C89" i="1" l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AH64" i="1"/>
  <c r="AD64" i="1"/>
  <c r="AB64" i="1"/>
  <c r="AA64" i="1"/>
  <c r="Z64" i="1"/>
  <c r="Y64" i="1"/>
  <c r="V64" i="1"/>
  <c r="U64" i="1"/>
  <c r="Q64" i="1"/>
  <c r="P64" i="1"/>
  <c r="O64" i="1"/>
  <c r="N64" i="1"/>
  <c r="M64" i="1"/>
  <c r="L64" i="1"/>
  <c r="J64" i="1"/>
  <c r="I64" i="1"/>
  <c r="H64" i="1"/>
  <c r="G64" i="1"/>
  <c r="F64" i="1"/>
  <c r="E64" i="1"/>
  <c r="C64" i="1" s="1"/>
  <c r="C58" i="1"/>
  <c r="C57" i="1"/>
  <c r="C56" i="1"/>
  <c r="C55" i="1"/>
  <c r="C54" i="1"/>
  <c r="AH53" i="1"/>
  <c r="AD53" i="1"/>
  <c r="AA53" i="1"/>
  <c r="Z53" i="1"/>
  <c r="Y53" i="1"/>
  <c r="V53" i="1"/>
  <c r="U53" i="1"/>
  <c r="Q53" i="1"/>
  <c r="P53" i="1"/>
  <c r="O53" i="1"/>
  <c r="N53" i="1"/>
  <c r="M53" i="1"/>
  <c r="L53" i="1"/>
  <c r="J53" i="1"/>
  <c r="I53" i="1"/>
  <c r="H53" i="1"/>
  <c r="G53" i="1"/>
  <c r="F53" i="1"/>
  <c r="C52" i="1"/>
  <c r="C51" i="1"/>
  <c r="C50" i="1"/>
  <c r="C53" i="1" l="1"/>
</calcChain>
</file>

<file path=xl/sharedStrings.xml><?xml version="1.0" encoding="utf-8"?>
<sst xmlns="http://schemas.openxmlformats.org/spreadsheetml/2006/main" count="235" uniqueCount="181">
  <si>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</si>
  <si>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</si>
  <si>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</si>
  <si>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</si>
  <si>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</si>
  <si>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</si>
  <si>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</si>
  <si>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</si>
  <si>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</si>
  <si>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</si>
  <si>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</si>
  <si>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</si>
  <si>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</si>
  <si>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</si>
  <si>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</si>
  <si>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</si>
  <si>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</si>
  <si>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</si>
  <si>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</si>
  <si>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</si>
  <si>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</si>
  <si>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</si>
  <si>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</si>
  <si>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</si>
  <si>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</si>
  <si>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</si>
  <si>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</si>
  <si>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</si>
  <si>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</si>
  <si>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</si>
  <si>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</si>
  <si>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</si>
  <si>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</si>
  <si>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</si>
  <si>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</si>
  <si>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</si>
  <si>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</si>
  <si>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</si>
  <si>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</si>
  <si>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</si>
  <si>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</si>
  <si>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</si>
  <si>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</si>
  <si>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</si>
  <si>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</si>
  <si>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</si>
  <si>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</si>
  <si>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</si>
  <si>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</si>
  <si>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</si>
  <si>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</si>
  <si>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</si>
  <si>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</si>
  <si>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</si>
  <si>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</si>
  <si>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</si>
  <si>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</si>
  <si>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</si>
  <si>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</si>
  <si>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</si>
  <si>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</si>
  <si>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</si>
  <si>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</si>
  <si>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</si>
  <si>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</si>
  <si>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</si>
  <si>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</si>
  <si>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</si>
  <si>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</si>
  <si>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</si>
  <si>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</si>
  <si>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</si>
  <si>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</si>
  <si>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</si>
  <si>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</si>
  <si>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</si>
  <si>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</si>
  <si>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</si>
  <si>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</si>
  <si>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</si>
  <si>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</si>
  <si>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</si>
  <si>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</si>
  <si>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</si>
  <si>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</si>
  <si>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</si>
  <si>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</si>
  <si>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</si>
  <si>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</si>
  <si>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</si>
  <si>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</si>
  <si>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</si>
  <si>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</si>
  <si>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</si>
  <si>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</si>
  <si>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</si>
  <si>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</si>
  <si>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</si>
  <si>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</si>
  <si>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</si>
  <si>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</si>
  <si>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</si>
  <si>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</si>
  <si>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</si>
  <si>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</si>
  <si>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</si>
  <si>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</si>
  <si>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</si>
  <si>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</si>
  <si>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</si>
  <si>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</si>
  <si>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</si>
  <si>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</si>
  <si>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</si>
  <si>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</si>
  <si>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</si>
  <si>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</si>
  <si>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</si>
  <si>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</si>
  <si>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</si>
  <si>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</si>
  <si>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</si>
  <si>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</si>
  <si>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</si>
  <si>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</si>
  <si>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</si>
  <si>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</si>
  <si>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</si>
  <si>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</si>
  <si>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</si>
  <si>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</si>
  <si>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</si>
  <si>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</si>
  <si>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</si>
  <si>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</si>
  <si>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</si>
  <si>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</si>
  <si>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</si>
  <si>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</si>
  <si>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</si>
  <si>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</si>
  <si>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</si>
  <si>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</si>
  <si>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</si>
  <si>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</si>
  <si>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</si>
  <si>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</si>
  <si>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</si>
  <si>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</si>
  <si>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</si>
  <si>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</si>
  <si>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</si>
  <si>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КФХ Йель Андрей Анатольевич</t>
  </si>
  <si>
    <t>ИП Михопаров С.Н.</t>
  </si>
  <si>
    <t>в % к плану</t>
  </si>
  <si>
    <t>фак.к.ед.</t>
  </si>
  <si>
    <t>На соответ. период 2021 г.</t>
  </si>
  <si>
    <t>Всего период 2022 г.</t>
  </si>
  <si>
    <t>2022 г. к 2021 г., %</t>
  </si>
  <si>
    <t>ООО "Пакша"</t>
  </si>
  <si>
    <t>Посеяно яровых зерновых и зернобобовых культур, га</t>
  </si>
  <si>
    <t>пшеница</t>
  </si>
  <si>
    <t>ячмень</t>
  </si>
  <si>
    <t>овес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</si>
  <si>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</si>
  <si>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</si>
  <si>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</si>
  <si>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</si>
  <si>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</si>
  <si>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</si>
  <si>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ООО "РВЦ"</t>
  </si>
  <si>
    <t>Кукуруза на корм</t>
  </si>
  <si>
    <t>План сева однолетних трав, га</t>
  </si>
  <si>
    <t>План сева кукурузы на корм, га</t>
  </si>
  <si>
    <t>План сева овощей открытого грунта, га</t>
  </si>
  <si>
    <t>Подготовка почвы под сев озимых</t>
  </si>
  <si>
    <t>Укосная площадь многолетних трав, га</t>
  </si>
  <si>
    <t>в % к укосной плошади</t>
  </si>
  <si>
    <t>план заготовки, тонн</t>
  </si>
  <si>
    <t>силоса, тонн</t>
  </si>
  <si>
    <t>Информация о сельскохозяйственных работах по состоянию на 30 июня 2022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</si>
</sst>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0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08"/>
  <sheetViews>
    <sheetView tabSelected="1" topLeftCell="A2" zoomScale="70" zoomScaleNormal="70" zoomScaleSheetLayoutView="70" zoomScalePageLayoutView="82" workbookViewId="0">
      <pane xSplit="3" ySplit="7" topLeftCell="G9" activePane="bottomRight" state="frozen"/>
      <selection activeCell="A2" sqref="A2"/>
      <selection pane="topRight" activeCell="F2" sqref="F2"/>
      <selection pane="bottomLeft" activeCell="A7" sqref="A7"/>
      <selection pane="bottomRight" activeCell="M31" sqref="M31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20" width="13.7109375" style="1" customWidth="1"/>
    <col min="21" max="21" width="13.5703125" style="1" customWidth="1"/>
    <col min="22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90" t="s">
        <v>180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91" t="s">
        <v>3</v>
      </c>
      <c r="B4" s="94" t="s">
        <v>156</v>
      </c>
      <c r="C4" s="97" t="s">
        <v>157</v>
      </c>
      <c r="D4" s="97" t="s">
        <v>158</v>
      </c>
      <c r="E4" s="100" t="s">
        <v>4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2"/>
    </row>
    <row r="5" spans="1:34" s="2" customFormat="1" ht="17.25" hidden="1" customHeight="1" x14ac:dyDescent="0.25">
      <c r="A5" s="92"/>
      <c r="B5" s="95"/>
      <c r="C5" s="98"/>
      <c r="D5" s="98"/>
      <c r="E5" s="103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5"/>
    </row>
    <row r="6" spans="1:34" s="2" customFormat="1" ht="17.45" customHeight="1" thickBot="1" x14ac:dyDescent="0.3">
      <c r="A6" s="92"/>
      <c r="B6" s="95"/>
      <c r="C6" s="98"/>
      <c r="D6" s="98"/>
      <c r="E6" s="106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</row>
    <row r="7" spans="1:34" s="2" customFormat="1" ht="123" customHeight="1" x14ac:dyDescent="0.25">
      <c r="A7" s="92"/>
      <c r="B7" s="95"/>
      <c r="C7" s="98"/>
      <c r="D7" s="98"/>
      <c r="E7" s="88" t="s">
        <v>123</v>
      </c>
      <c r="F7" s="88" t="s">
        <v>124</v>
      </c>
      <c r="G7" s="88" t="s">
        <v>125</v>
      </c>
      <c r="H7" s="88" t="s">
        <v>126</v>
      </c>
      <c r="I7" s="88" t="s">
        <v>127</v>
      </c>
      <c r="J7" s="88" t="s">
        <v>128</v>
      </c>
      <c r="K7" s="88" t="s">
        <v>169</v>
      </c>
      <c r="L7" s="88" t="s">
        <v>147</v>
      </c>
      <c r="M7" s="88" t="s">
        <v>129</v>
      </c>
      <c r="N7" s="88" t="s">
        <v>130</v>
      </c>
      <c r="O7" s="88" t="s">
        <v>131</v>
      </c>
      <c r="P7" s="88" t="s">
        <v>132</v>
      </c>
      <c r="Q7" s="88" t="s">
        <v>133</v>
      </c>
      <c r="R7" s="88" t="s">
        <v>159</v>
      </c>
      <c r="S7" s="88" t="s">
        <v>170</v>
      </c>
      <c r="T7" s="88" t="s">
        <v>144</v>
      </c>
      <c r="U7" s="88" t="s">
        <v>134</v>
      </c>
      <c r="V7" s="88" t="s">
        <v>135</v>
      </c>
      <c r="W7" s="88" t="s">
        <v>152</v>
      </c>
      <c r="X7" s="88" t="s">
        <v>153</v>
      </c>
      <c r="Y7" s="88" t="s">
        <v>136</v>
      </c>
      <c r="Z7" s="88" t="s">
        <v>137</v>
      </c>
      <c r="AA7" s="88" t="s">
        <v>138</v>
      </c>
      <c r="AB7" s="88" t="s">
        <v>139</v>
      </c>
      <c r="AC7" s="88" t="s">
        <v>141</v>
      </c>
      <c r="AD7" s="88" t="s">
        <v>140</v>
      </c>
      <c r="AE7" s="88" t="s">
        <v>143</v>
      </c>
      <c r="AF7" s="88" t="s">
        <v>145</v>
      </c>
      <c r="AG7" s="88" t="s">
        <v>142</v>
      </c>
      <c r="AH7" s="88" t="s">
        <v>146</v>
      </c>
    </row>
    <row r="8" spans="1:34" s="2" customFormat="1" ht="24" customHeight="1" thickBot="1" x14ac:dyDescent="0.3">
      <c r="A8" s="93"/>
      <c r="B8" s="96"/>
      <c r="C8" s="99"/>
      <c r="D8" s="9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s="11" customFormat="1" ht="31.5" hidden="1" customHeight="1" x14ac:dyDescent="0.2">
      <c r="A9" s="79" t="s">
        <v>42</v>
      </c>
      <c r="B9" s="20">
        <v>4358</v>
      </c>
      <c r="C9" s="86" t="e">
        <f>E9+F9+G9+H9+I9+J9+L9+M9+N9+O9+P9+Q9+R9+T9+U9+V9+Y9+Z9+#REF!+AA9+AB9+AC9+AD9+AE9+AF9+AH9</f>
        <v>#REF!</v>
      </c>
      <c r="D9" s="13" t="e">
        <f t="shared" ref="D9:D72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5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84">
        <v>55</v>
      </c>
      <c r="R9" s="48">
        <v>230</v>
      </c>
      <c r="S9" s="48"/>
      <c r="T9" s="84">
        <v>200</v>
      </c>
      <c r="U9" s="48"/>
      <c r="V9" s="48">
        <v>51</v>
      </c>
      <c r="W9" s="48"/>
      <c r="X9" s="48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79" t="s">
        <v>168</v>
      </c>
      <c r="B10" s="17">
        <v>3080</v>
      </c>
      <c r="C10" s="48">
        <f>SUM(E10:AH10)</f>
        <v>5335</v>
      </c>
      <c r="D10" s="13">
        <f t="shared" si="0"/>
        <v>1.7321428571428572</v>
      </c>
      <c r="E10" s="17">
        <v>1150</v>
      </c>
      <c r="F10" s="17">
        <v>800</v>
      </c>
      <c r="G10" s="17">
        <v>300</v>
      </c>
      <c r="H10" s="17">
        <v>700</v>
      </c>
      <c r="I10" s="17">
        <v>100</v>
      </c>
      <c r="J10" s="17">
        <v>40</v>
      </c>
      <c r="K10" s="17">
        <v>70</v>
      </c>
      <c r="L10" s="17">
        <v>200</v>
      </c>
      <c r="M10" s="17">
        <v>300</v>
      </c>
      <c r="N10" s="17">
        <v>250</v>
      </c>
      <c r="O10" s="17">
        <v>50</v>
      </c>
      <c r="P10" s="17">
        <v>50</v>
      </c>
      <c r="Q10" s="17">
        <v>50</v>
      </c>
      <c r="R10" s="17">
        <v>200</v>
      </c>
      <c r="S10" s="17">
        <v>170</v>
      </c>
      <c r="T10" s="17">
        <v>200</v>
      </c>
      <c r="U10" s="17"/>
      <c r="V10" s="17">
        <v>70</v>
      </c>
      <c r="W10" s="17">
        <v>435</v>
      </c>
      <c r="X10" s="17">
        <v>150</v>
      </c>
      <c r="Y10" s="17"/>
      <c r="Z10" s="17"/>
      <c r="AA10" s="17">
        <v>30</v>
      </c>
      <c r="AB10" s="17"/>
      <c r="AC10" s="17"/>
      <c r="AD10" s="17"/>
      <c r="AE10" s="17"/>
      <c r="AF10" s="17">
        <v>20</v>
      </c>
      <c r="AG10" s="17"/>
      <c r="AH10" s="17"/>
    </row>
    <row r="11" spans="1:34" s="11" customFormat="1" ht="30.75" customHeight="1" x14ac:dyDescent="0.2">
      <c r="A11" s="80" t="s">
        <v>160</v>
      </c>
      <c r="B11" s="17">
        <v>3411</v>
      </c>
      <c r="C11" s="17">
        <f>SUM(E11:AH11)</f>
        <v>4591</v>
      </c>
      <c r="D11" s="13">
        <f t="shared" si="0"/>
        <v>1.3459396071533274</v>
      </c>
      <c r="E11" s="17">
        <f>E13+E14+E15</f>
        <v>1030</v>
      </c>
      <c r="F11" s="17">
        <f>F13+F14+F15+F16+F17</f>
        <v>670</v>
      </c>
      <c r="G11" s="17">
        <f>G13+G14+G15</f>
        <v>470</v>
      </c>
      <c r="H11" s="17">
        <f>H13+H14+H15+H16</f>
        <v>625</v>
      </c>
      <c r="I11" s="17">
        <f>I13+I14+I15</f>
        <v>0</v>
      </c>
      <c r="J11" s="17">
        <f>J13+J14+J15</f>
        <v>90</v>
      </c>
      <c r="K11" s="17"/>
      <c r="L11" s="17">
        <f t="shared" ref="L11:R11" si="1">L13+L14+L15</f>
        <v>55</v>
      </c>
      <c r="M11" s="17">
        <f t="shared" si="1"/>
        <v>250</v>
      </c>
      <c r="N11" s="17">
        <f t="shared" si="1"/>
        <v>205</v>
      </c>
      <c r="O11" s="17">
        <f t="shared" si="1"/>
        <v>50</v>
      </c>
      <c r="P11" s="17">
        <f t="shared" si="1"/>
        <v>50</v>
      </c>
      <c r="Q11" s="17">
        <f t="shared" si="1"/>
        <v>50</v>
      </c>
      <c r="R11" s="17">
        <f t="shared" si="1"/>
        <v>254</v>
      </c>
      <c r="S11" s="17"/>
      <c r="T11" s="17">
        <f t="shared" ref="T11:AH11" si="2">T13+T14+T15</f>
        <v>200</v>
      </c>
      <c r="U11" s="17">
        <f t="shared" si="2"/>
        <v>0</v>
      </c>
      <c r="V11" s="17">
        <f t="shared" si="2"/>
        <v>51</v>
      </c>
      <c r="W11" s="17">
        <f t="shared" si="2"/>
        <v>0</v>
      </c>
      <c r="X11" s="17">
        <f t="shared" si="2"/>
        <v>180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0</v>
      </c>
      <c r="AC11" s="17">
        <f t="shared" si="2"/>
        <v>10</v>
      </c>
      <c r="AD11" s="17">
        <f t="shared" si="2"/>
        <v>0</v>
      </c>
      <c r="AE11" s="17">
        <f t="shared" si="2"/>
        <v>0</v>
      </c>
      <c r="AF11" s="17">
        <f t="shared" si="2"/>
        <v>20</v>
      </c>
      <c r="AG11" s="17">
        <f t="shared" si="2"/>
        <v>0</v>
      </c>
      <c r="AH11" s="17">
        <f t="shared" si="2"/>
        <v>331</v>
      </c>
    </row>
    <row r="12" spans="1:34" s="11" customFormat="1" ht="30.75" customHeight="1" x14ac:dyDescent="0.2">
      <c r="A12" s="80" t="s">
        <v>154</v>
      </c>
      <c r="B12" s="83">
        <f>B11/B10</f>
        <v>1.1074675324675325</v>
      </c>
      <c r="C12" s="83">
        <f>C11/C10</f>
        <v>0.86054358013120902</v>
      </c>
      <c r="D12" s="13"/>
      <c r="E12" s="83">
        <f t="shared" ref="E12:AH12" si="3">E11/E10</f>
        <v>0.89565217391304353</v>
      </c>
      <c r="F12" s="83">
        <f t="shared" si="3"/>
        <v>0.83750000000000002</v>
      </c>
      <c r="G12" s="83">
        <f t="shared" si="3"/>
        <v>1.5666666666666667</v>
      </c>
      <c r="H12" s="83">
        <f t="shared" si="3"/>
        <v>0.8928571428571429</v>
      </c>
      <c r="I12" s="83">
        <f t="shared" si="3"/>
        <v>0</v>
      </c>
      <c r="J12" s="83">
        <f t="shared" si="3"/>
        <v>2.25</v>
      </c>
      <c r="K12" s="83">
        <f t="shared" si="3"/>
        <v>0</v>
      </c>
      <c r="L12" s="83">
        <f t="shared" si="3"/>
        <v>0.27500000000000002</v>
      </c>
      <c r="M12" s="83">
        <f t="shared" si="3"/>
        <v>0.83333333333333337</v>
      </c>
      <c r="N12" s="83">
        <f t="shared" si="3"/>
        <v>0.82</v>
      </c>
      <c r="O12" s="83">
        <f t="shared" si="3"/>
        <v>1</v>
      </c>
      <c r="P12" s="83">
        <f t="shared" si="3"/>
        <v>1</v>
      </c>
      <c r="Q12" s="83">
        <f t="shared" si="3"/>
        <v>1</v>
      </c>
      <c r="R12" s="83">
        <f t="shared" si="3"/>
        <v>1.27</v>
      </c>
      <c r="S12" s="83">
        <f t="shared" si="3"/>
        <v>0</v>
      </c>
      <c r="T12" s="83">
        <f t="shared" si="3"/>
        <v>1</v>
      </c>
      <c r="U12" s="83" t="e">
        <f t="shared" si="3"/>
        <v>#DIV/0!</v>
      </c>
      <c r="V12" s="83">
        <f t="shared" si="3"/>
        <v>0.72857142857142854</v>
      </c>
      <c r="W12" s="83">
        <f t="shared" si="3"/>
        <v>0</v>
      </c>
      <c r="X12" s="83">
        <f t="shared" si="3"/>
        <v>1.2</v>
      </c>
      <c r="Y12" s="83" t="e">
        <f t="shared" si="3"/>
        <v>#DIV/0!</v>
      </c>
      <c r="Z12" s="83" t="e">
        <f t="shared" si="3"/>
        <v>#DIV/0!</v>
      </c>
      <c r="AA12" s="83">
        <f t="shared" si="3"/>
        <v>0</v>
      </c>
      <c r="AB12" s="83" t="e">
        <f t="shared" si="3"/>
        <v>#DIV/0!</v>
      </c>
      <c r="AC12" s="83" t="e">
        <f t="shared" si="3"/>
        <v>#DIV/0!</v>
      </c>
      <c r="AD12" s="83" t="e">
        <f t="shared" si="3"/>
        <v>#DIV/0!</v>
      </c>
      <c r="AE12" s="83" t="e">
        <f t="shared" si="3"/>
        <v>#DIV/0!</v>
      </c>
      <c r="AF12" s="83">
        <f t="shared" si="3"/>
        <v>1</v>
      </c>
      <c r="AG12" s="83" t="e">
        <f t="shared" si="3"/>
        <v>#DIV/0!</v>
      </c>
      <c r="AH12" s="83" t="e">
        <f t="shared" si="3"/>
        <v>#DIV/0!</v>
      </c>
    </row>
    <row r="13" spans="1:34" s="11" customFormat="1" ht="30.75" customHeight="1" x14ac:dyDescent="0.2">
      <c r="A13" s="80" t="s">
        <v>161</v>
      </c>
      <c r="B13" s="17">
        <v>906</v>
      </c>
      <c r="C13" s="17">
        <f t="shared" ref="C13:C31" si="4">SUM(E13:AH13)</f>
        <v>1026</v>
      </c>
      <c r="D13" s="13">
        <f t="shared" si="0"/>
        <v>1.1324503311258278</v>
      </c>
      <c r="E13" s="17">
        <v>180</v>
      </c>
      <c r="F13" s="17">
        <v>130</v>
      </c>
      <c r="G13" s="17">
        <v>250</v>
      </c>
      <c r="H13" s="17">
        <v>130</v>
      </c>
      <c r="I13" s="17"/>
      <c r="J13" s="17">
        <v>26</v>
      </c>
      <c r="K13" s="17"/>
      <c r="L13" s="17">
        <v>5</v>
      </c>
      <c r="M13" s="17">
        <v>30</v>
      </c>
      <c r="N13" s="17">
        <v>25</v>
      </c>
      <c r="O13" s="17">
        <v>15</v>
      </c>
      <c r="P13" s="17"/>
      <c r="Q13" s="17"/>
      <c r="R13" s="17">
        <v>154</v>
      </c>
      <c r="S13" s="17"/>
      <c r="T13" s="17"/>
      <c r="U13" s="17"/>
      <c r="V13" s="17">
        <v>51</v>
      </c>
      <c r="W13" s="17"/>
      <c r="X13" s="17">
        <v>20</v>
      </c>
      <c r="Y13" s="17"/>
      <c r="Z13" s="17"/>
      <c r="AA13" s="17"/>
      <c r="AB13" s="17"/>
      <c r="AC13" s="17"/>
      <c r="AD13" s="17"/>
      <c r="AE13" s="17"/>
      <c r="AF13" s="17">
        <v>10</v>
      </c>
      <c r="AG13" s="17"/>
      <c r="AH13" s="17"/>
    </row>
    <row r="14" spans="1:34" s="11" customFormat="1" ht="30.75" customHeight="1" x14ac:dyDescent="0.2">
      <c r="A14" s="80" t="s">
        <v>162</v>
      </c>
      <c r="B14" s="17">
        <v>1747</v>
      </c>
      <c r="C14" s="17">
        <f t="shared" si="4"/>
        <v>2950</v>
      </c>
      <c r="D14" s="13">
        <f t="shared" si="0"/>
        <v>1.6886090440755581</v>
      </c>
      <c r="E14" s="17">
        <v>700</v>
      </c>
      <c r="F14" s="17">
        <v>390</v>
      </c>
      <c r="G14" s="17">
        <v>220</v>
      </c>
      <c r="H14" s="17">
        <v>350</v>
      </c>
      <c r="I14" s="17"/>
      <c r="J14" s="17">
        <v>30</v>
      </c>
      <c r="K14" s="17"/>
      <c r="L14" s="17">
        <v>50</v>
      </c>
      <c r="M14" s="17">
        <v>200</v>
      </c>
      <c r="N14" s="17">
        <v>160</v>
      </c>
      <c r="O14" s="17">
        <v>35</v>
      </c>
      <c r="P14" s="17">
        <v>40</v>
      </c>
      <c r="Q14" s="17">
        <v>50</v>
      </c>
      <c r="R14" s="17">
        <v>100</v>
      </c>
      <c r="S14" s="17"/>
      <c r="T14" s="17">
        <v>200</v>
      </c>
      <c r="U14" s="17"/>
      <c r="V14" s="17"/>
      <c r="W14" s="17"/>
      <c r="X14" s="17">
        <v>160</v>
      </c>
      <c r="Y14" s="17"/>
      <c r="Z14" s="17"/>
      <c r="AA14" s="17"/>
      <c r="AB14" s="17"/>
      <c r="AC14" s="17">
        <v>10</v>
      </c>
      <c r="AD14" s="17"/>
      <c r="AE14" s="17"/>
      <c r="AF14" s="17">
        <v>10</v>
      </c>
      <c r="AG14" s="17"/>
      <c r="AH14" s="17">
        <v>245</v>
      </c>
    </row>
    <row r="15" spans="1:34" s="11" customFormat="1" ht="30.75" customHeight="1" x14ac:dyDescent="0.2">
      <c r="A15" s="80" t="s">
        <v>163</v>
      </c>
      <c r="B15" s="17">
        <v>679</v>
      </c>
      <c r="C15" s="17">
        <f t="shared" si="4"/>
        <v>515</v>
      </c>
      <c r="D15" s="13">
        <f t="shared" si="0"/>
        <v>0.75846833578792339</v>
      </c>
      <c r="E15" s="17">
        <v>150</v>
      </c>
      <c r="F15" s="17">
        <v>100</v>
      </c>
      <c r="G15" s="17"/>
      <c r="H15" s="17">
        <v>95</v>
      </c>
      <c r="I15" s="17"/>
      <c r="J15" s="17">
        <v>34</v>
      </c>
      <c r="K15" s="17"/>
      <c r="L15" s="17"/>
      <c r="M15" s="17">
        <v>20</v>
      </c>
      <c r="N15" s="17">
        <v>20</v>
      </c>
      <c r="O15" s="17"/>
      <c r="P15" s="17">
        <v>10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>
        <v>86</v>
      </c>
    </row>
    <row r="16" spans="1:34" s="11" customFormat="1" ht="30.75" customHeight="1" x14ac:dyDescent="0.2">
      <c r="A16" s="80" t="s">
        <v>164</v>
      </c>
      <c r="B16" s="17"/>
      <c r="C16" s="17">
        <f t="shared" si="4"/>
        <v>50</v>
      </c>
      <c r="D16" s="13" t="e">
        <f t="shared" si="0"/>
        <v>#DIV/0!</v>
      </c>
      <c r="E16" s="17"/>
      <c r="F16" s="17"/>
      <c r="G16" s="17"/>
      <c r="H16" s="17">
        <v>50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s="11" customFormat="1" ht="30.75" customHeight="1" x14ac:dyDescent="0.2">
      <c r="A17" s="80" t="s">
        <v>167</v>
      </c>
      <c r="B17" s="17">
        <v>79</v>
      </c>
      <c r="C17" s="17">
        <f t="shared" si="4"/>
        <v>50</v>
      </c>
      <c r="D17" s="13">
        <f t="shared" si="0"/>
        <v>0.63291139240506333</v>
      </c>
      <c r="E17" s="17"/>
      <c r="F17" s="17">
        <v>50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s="11" customFormat="1" ht="30.75" customHeight="1" x14ac:dyDescent="0.2">
      <c r="A18" s="80" t="s">
        <v>104</v>
      </c>
      <c r="B18" s="17">
        <v>5290</v>
      </c>
      <c r="C18" s="17">
        <f t="shared" si="4"/>
        <v>4040</v>
      </c>
      <c r="D18" s="13">
        <f t="shared" si="0"/>
        <v>0.76370510396975422</v>
      </c>
      <c r="E18" s="17">
        <v>1500</v>
      </c>
      <c r="F18" s="17">
        <v>900</v>
      </c>
      <c r="G18" s="17">
        <v>500</v>
      </c>
      <c r="H18" s="17">
        <v>500</v>
      </c>
      <c r="I18" s="17"/>
      <c r="J18" s="17">
        <v>50</v>
      </c>
      <c r="K18" s="17"/>
      <c r="L18" s="17"/>
      <c r="M18" s="17">
        <v>300</v>
      </c>
      <c r="N18" s="17">
        <v>150</v>
      </c>
      <c r="O18" s="17">
        <v>60</v>
      </c>
      <c r="P18" s="17">
        <v>30</v>
      </c>
      <c r="Q18" s="17">
        <v>50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s="11" customFormat="1" ht="30.75" customHeight="1" x14ac:dyDescent="0.2">
      <c r="A19" s="80" t="s">
        <v>105</v>
      </c>
      <c r="B19" s="17">
        <v>5290</v>
      </c>
      <c r="C19" s="17">
        <f t="shared" si="4"/>
        <v>4040</v>
      </c>
      <c r="D19" s="13">
        <f t="shared" si="0"/>
        <v>0.76370510396975422</v>
      </c>
      <c r="E19" s="17">
        <v>1500</v>
      </c>
      <c r="F19" s="17">
        <v>900</v>
      </c>
      <c r="G19" s="17">
        <v>500</v>
      </c>
      <c r="H19" s="17">
        <v>500</v>
      </c>
      <c r="I19" s="17"/>
      <c r="J19" s="17">
        <v>50</v>
      </c>
      <c r="K19" s="17"/>
      <c r="L19" s="17"/>
      <c r="M19" s="17">
        <v>300</v>
      </c>
      <c r="N19" s="17">
        <v>150</v>
      </c>
      <c r="O19" s="17">
        <v>60</v>
      </c>
      <c r="P19" s="17">
        <v>30</v>
      </c>
      <c r="Q19" s="17">
        <v>50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s="11" customFormat="1" ht="30.75" customHeight="1" x14ac:dyDescent="0.2">
      <c r="A20" s="79" t="s">
        <v>172</v>
      </c>
      <c r="B20" s="17">
        <v>300</v>
      </c>
      <c r="C20" s="17">
        <f t="shared" si="4"/>
        <v>505</v>
      </c>
      <c r="D20" s="13">
        <f t="shared" si="0"/>
        <v>1.6833333333333333</v>
      </c>
      <c r="E20" s="17">
        <v>250</v>
      </c>
      <c r="F20" s="17">
        <v>250</v>
      </c>
      <c r="G20" s="17"/>
      <c r="H20" s="17"/>
      <c r="I20" s="17"/>
      <c r="J20" s="17"/>
      <c r="K20" s="17"/>
      <c r="L20" s="17"/>
      <c r="M20" s="17"/>
      <c r="N20" s="17"/>
      <c r="O20" s="17">
        <v>5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s="11" customFormat="1" ht="30.75" customHeight="1" x14ac:dyDescent="0.2">
      <c r="A21" s="80" t="s">
        <v>21</v>
      </c>
      <c r="B21" s="17">
        <v>38</v>
      </c>
      <c r="C21" s="17">
        <f t="shared" si="4"/>
        <v>316</v>
      </c>
      <c r="D21" s="13">
        <f t="shared" si="0"/>
        <v>8.3157894736842106</v>
      </c>
      <c r="E21" s="17">
        <v>200</v>
      </c>
      <c r="F21" s="17">
        <v>100</v>
      </c>
      <c r="G21" s="17"/>
      <c r="H21" s="17"/>
      <c r="I21" s="17"/>
      <c r="J21" s="17"/>
      <c r="K21" s="17"/>
      <c r="L21" s="17"/>
      <c r="M21" s="17"/>
      <c r="N21" s="17"/>
      <c r="O21" s="17">
        <v>16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s="11" customFormat="1" ht="30.75" customHeight="1" x14ac:dyDescent="0.2">
      <c r="A22" s="79" t="s">
        <v>173</v>
      </c>
      <c r="B22" s="17">
        <v>300</v>
      </c>
      <c r="C22" s="17">
        <f t="shared" si="4"/>
        <v>300</v>
      </c>
      <c r="D22" s="13">
        <f t="shared" si="0"/>
        <v>1</v>
      </c>
      <c r="E22" s="17">
        <v>200</v>
      </c>
      <c r="F22" s="17">
        <v>100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s="11" customFormat="1" ht="30.75" customHeight="1" x14ac:dyDescent="0.2">
      <c r="A23" s="80" t="s">
        <v>171</v>
      </c>
      <c r="B23" s="17">
        <v>310</v>
      </c>
      <c r="C23" s="17">
        <f t="shared" si="4"/>
        <v>540</v>
      </c>
      <c r="D23" s="13">
        <f t="shared" si="0"/>
        <v>1.7419354838709677</v>
      </c>
      <c r="E23" s="17">
        <v>415</v>
      </c>
      <c r="F23" s="17">
        <v>100</v>
      </c>
      <c r="G23" s="17">
        <v>25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s="11" customFormat="1" ht="30.75" customHeight="1" x14ac:dyDescent="0.2">
      <c r="A24" s="79" t="s">
        <v>174</v>
      </c>
      <c r="B24" s="17">
        <v>4</v>
      </c>
      <c r="C24" s="17">
        <f t="shared" si="4"/>
        <v>4</v>
      </c>
      <c r="D24" s="13">
        <f t="shared" si="0"/>
        <v>1</v>
      </c>
      <c r="E24" s="17"/>
      <c r="F24" s="17"/>
      <c r="G24" s="17"/>
      <c r="H24" s="17"/>
      <c r="I24" s="17"/>
      <c r="J24" s="17"/>
      <c r="K24" s="17"/>
      <c r="L24" s="17">
        <v>4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s="11" customFormat="1" ht="30.75" customHeight="1" x14ac:dyDescent="0.2">
      <c r="A25" s="80" t="s">
        <v>100</v>
      </c>
      <c r="B25" s="17">
        <v>3</v>
      </c>
      <c r="C25" s="17">
        <f t="shared" si="4"/>
        <v>28</v>
      </c>
      <c r="D25" s="13">
        <f t="shared" si="0"/>
        <v>9.3333333333333339</v>
      </c>
      <c r="E25" s="17"/>
      <c r="F25" s="17">
        <v>26</v>
      </c>
      <c r="G25" s="17"/>
      <c r="H25" s="17"/>
      <c r="I25" s="17"/>
      <c r="J25" s="17"/>
      <c r="K25" s="17"/>
      <c r="L25" s="17">
        <v>2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s="11" customFormat="1" ht="30.75" customHeight="1" x14ac:dyDescent="0.2">
      <c r="A26" s="79" t="s">
        <v>11</v>
      </c>
      <c r="B26" s="17">
        <v>20</v>
      </c>
      <c r="C26" s="17">
        <f t="shared" si="4"/>
        <v>35</v>
      </c>
      <c r="D26" s="13">
        <f t="shared" si="0"/>
        <v>1.75</v>
      </c>
      <c r="E26" s="17"/>
      <c r="F26" s="17">
        <v>5</v>
      </c>
      <c r="G26" s="17"/>
      <c r="H26" s="17"/>
      <c r="I26" s="17"/>
      <c r="J26" s="17"/>
      <c r="K26" s="17"/>
      <c r="L26" s="17"/>
      <c r="M26" s="17">
        <v>0.5</v>
      </c>
      <c r="N26" s="17"/>
      <c r="O26" s="17"/>
      <c r="P26" s="17">
        <v>0.5</v>
      </c>
      <c r="Q26" s="17"/>
      <c r="R26" s="17"/>
      <c r="S26" s="17"/>
      <c r="T26" s="17"/>
      <c r="U26" s="17">
        <v>1</v>
      </c>
      <c r="V26" s="17"/>
      <c r="W26" s="17"/>
      <c r="X26" s="17">
        <v>0.5</v>
      </c>
      <c r="Y26" s="17">
        <v>1</v>
      </c>
      <c r="Z26" s="17">
        <v>1</v>
      </c>
      <c r="AA26" s="17">
        <v>2</v>
      </c>
      <c r="AB26" s="17">
        <v>1</v>
      </c>
      <c r="AC26" s="17">
        <v>0.5</v>
      </c>
      <c r="AD26" s="17">
        <v>0.5</v>
      </c>
      <c r="AE26" s="17"/>
      <c r="AF26" s="17">
        <v>21</v>
      </c>
      <c r="AG26" s="17">
        <v>0.5</v>
      </c>
      <c r="AH26" s="17"/>
    </row>
    <row r="27" spans="1:34" s="11" customFormat="1" ht="30.75" customHeight="1" x14ac:dyDescent="0.2">
      <c r="A27" s="80" t="s">
        <v>12</v>
      </c>
      <c r="B27" s="17">
        <v>9</v>
      </c>
      <c r="C27" s="17">
        <f t="shared" si="4"/>
        <v>31.3</v>
      </c>
      <c r="D27" s="13">
        <f t="shared" si="0"/>
        <v>3.4777777777777779</v>
      </c>
      <c r="E27" s="17"/>
      <c r="F27" s="17">
        <v>2</v>
      </c>
      <c r="G27" s="17"/>
      <c r="H27" s="17"/>
      <c r="I27" s="17"/>
      <c r="J27" s="17"/>
      <c r="K27" s="17"/>
      <c r="L27" s="17"/>
      <c r="M27" s="17">
        <v>0.5</v>
      </c>
      <c r="N27" s="17"/>
      <c r="O27" s="17"/>
      <c r="P27" s="17">
        <v>0.5</v>
      </c>
      <c r="Q27" s="17"/>
      <c r="R27" s="17"/>
      <c r="S27" s="17"/>
      <c r="T27" s="17"/>
      <c r="U27" s="17">
        <v>1</v>
      </c>
      <c r="V27" s="17"/>
      <c r="W27" s="17"/>
      <c r="X27" s="17"/>
      <c r="Y27" s="17">
        <v>1</v>
      </c>
      <c r="Z27" s="17">
        <v>0.5</v>
      </c>
      <c r="AA27" s="17">
        <v>1</v>
      </c>
      <c r="AB27" s="17">
        <v>2</v>
      </c>
      <c r="AC27" s="17">
        <v>0.5</v>
      </c>
      <c r="AD27" s="17">
        <v>0.5</v>
      </c>
      <c r="AE27" s="17">
        <v>0.3</v>
      </c>
      <c r="AF27" s="17">
        <v>21</v>
      </c>
      <c r="AG27" s="17">
        <v>0.5</v>
      </c>
      <c r="AH27" s="17"/>
    </row>
    <row r="28" spans="1:34" s="11" customFormat="1" ht="30.75" customHeight="1" x14ac:dyDescent="0.2">
      <c r="A28" s="80" t="s">
        <v>18</v>
      </c>
      <c r="B28" s="17"/>
      <c r="C28" s="17">
        <f t="shared" si="4"/>
        <v>55</v>
      </c>
      <c r="D28" s="13" t="e">
        <f t="shared" si="0"/>
        <v>#DIV/0!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v>55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11" customFormat="1" ht="30.75" customHeight="1" x14ac:dyDescent="0.2">
      <c r="A29" s="80" t="s">
        <v>20</v>
      </c>
      <c r="B29" s="17"/>
      <c r="C29" s="17">
        <f t="shared" si="4"/>
        <v>100</v>
      </c>
      <c r="D29" s="13" t="e">
        <f t="shared" si="0"/>
        <v>#DIV/0!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>
        <v>100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s="11" customFormat="1" ht="30.75" customHeight="1" x14ac:dyDescent="0.2">
      <c r="A30" s="80" t="s">
        <v>176</v>
      </c>
      <c r="B30" s="17">
        <v>3301</v>
      </c>
      <c r="C30" s="17">
        <f t="shared" si="4"/>
        <v>2851.02</v>
      </c>
      <c r="D30" s="13">
        <f t="shared" si="0"/>
        <v>0.86368373220236294</v>
      </c>
      <c r="E30" s="17">
        <v>561</v>
      </c>
      <c r="F30" s="17">
        <v>871</v>
      </c>
      <c r="G30" s="17">
        <v>375</v>
      </c>
      <c r="H30" s="17"/>
      <c r="I30" s="17"/>
      <c r="J30" s="17"/>
      <c r="K30" s="17"/>
      <c r="L30" s="17"/>
      <c r="M30" s="17">
        <v>158</v>
      </c>
      <c r="N30" s="17">
        <v>35</v>
      </c>
      <c r="O30" s="17">
        <v>6</v>
      </c>
      <c r="P30" s="17">
        <v>63.9</v>
      </c>
      <c r="Q30" s="17">
        <v>247</v>
      </c>
      <c r="R30" s="17"/>
      <c r="S30" s="17"/>
      <c r="T30" s="17">
        <v>67</v>
      </c>
      <c r="U30" s="17">
        <v>83</v>
      </c>
      <c r="V30" s="17"/>
      <c r="W30" s="17"/>
      <c r="X30" s="17">
        <v>18</v>
      </c>
      <c r="Y30" s="17">
        <v>30</v>
      </c>
      <c r="Z30" s="17">
        <v>55</v>
      </c>
      <c r="AA30" s="17">
        <v>120</v>
      </c>
      <c r="AB30" s="17">
        <v>125</v>
      </c>
      <c r="AC30" s="17">
        <v>10</v>
      </c>
      <c r="AD30" s="17">
        <v>3.5</v>
      </c>
      <c r="AE30" s="17">
        <v>2.1</v>
      </c>
      <c r="AF30" s="17">
        <v>10</v>
      </c>
      <c r="AG30" s="17">
        <v>0.42</v>
      </c>
      <c r="AH30" s="17">
        <v>10.1</v>
      </c>
    </row>
    <row r="31" spans="1:34" s="11" customFormat="1" ht="30.75" customHeight="1" x14ac:dyDescent="0.2">
      <c r="A31" s="80" t="s">
        <v>81</v>
      </c>
      <c r="B31" s="17">
        <v>2712.8</v>
      </c>
      <c r="C31" s="17">
        <f t="shared" si="4"/>
        <v>1219.02</v>
      </c>
      <c r="D31" s="13">
        <f t="shared" si="0"/>
        <v>0.44935859628428187</v>
      </c>
      <c r="E31" s="17">
        <v>350</v>
      </c>
      <c r="F31" s="17">
        <v>200</v>
      </c>
      <c r="G31" s="17">
        <v>100</v>
      </c>
      <c r="H31" s="17"/>
      <c r="I31" s="17"/>
      <c r="J31" s="17"/>
      <c r="K31" s="17"/>
      <c r="L31" s="17"/>
      <c r="M31" s="17">
        <v>55</v>
      </c>
      <c r="N31" s="17">
        <v>35</v>
      </c>
      <c r="O31" s="17">
        <v>6</v>
      </c>
      <c r="P31" s="17">
        <v>63.9</v>
      </c>
      <c r="Q31" s="17">
        <v>100</v>
      </c>
      <c r="R31" s="17"/>
      <c r="S31" s="17"/>
      <c r="T31" s="17"/>
      <c r="U31" s="17">
        <v>50</v>
      </c>
      <c r="V31" s="17"/>
      <c r="W31" s="17"/>
      <c r="X31" s="17">
        <v>18</v>
      </c>
      <c r="Y31" s="17">
        <v>30</v>
      </c>
      <c r="Z31" s="17">
        <v>55</v>
      </c>
      <c r="AA31" s="17">
        <v>50</v>
      </c>
      <c r="AB31" s="17">
        <v>70</v>
      </c>
      <c r="AC31" s="17">
        <v>10</v>
      </c>
      <c r="AD31" s="17">
        <v>3.5</v>
      </c>
      <c r="AE31" s="17">
        <v>2.1</v>
      </c>
      <c r="AF31" s="17">
        <v>10</v>
      </c>
      <c r="AG31" s="17">
        <v>0.42</v>
      </c>
      <c r="AH31" s="17">
        <v>10.1</v>
      </c>
    </row>
    <row r="32" spans="1:34" s="11" customFormat="1" ht="30.75" customHeight="1" x14ac:dyDescent="0.2">
      <c r="A32" s="80" t="s">
        <v>177</v>
      </c>
      <c r="B32" s="83">
        <f>B31/B30</f>
        <v>0.82181157225083312</v>
      </c>
      <c r="C32" s="83">
        <f>C31/C30</f>
        <v>0.42757328955952606</v>
      </c>
      <c r="D32" s="13"/>
      <c r="E32" s="83">
        <f t="shared" ref="E32:AH32" si="5">E31/E30</f>
        <v>0.62388591800356508</v>
      </c>
      <c r="F32" s="83">
        <f t="shared" si="5"/>
        <v>0.22962112514351321</v>
      </c>
      <c r="G32" s="83">
        <f t="shared" si="5"/>
        <v>0.26666666666666666</v>
      </c>
      <c r="H32" s="83"/>
      <c r="I32" s="83"/>
      <c r="J32" s="83"/>
      <c r="K32" s="83"/>
      <c r="L32" s="83"/>
      <c r="M32" s="83">
        <f t="shared" si="5"/>
        <v>0.34810126582278483</v>
      </c>
      <c r="N32" s="83">
        <f t="shared" si="5"/>
        <v>1</v>
      </c>
      <c r="O32" s="83">
        <f t="shared" si="5"/>
        <v>1</v>
      </c>
      <c r="P32" s="83">
        <f t="shared" si="5"/>
        <v>1</v>
      </c>
      <c r="Q32" s="83">
        <f t="shared" si="5"/>
        <v>0.40485829959514169</v>
      </c>
      <c r="R32" s="83"/>
      <c r="S32" s="83"/>
      <c r="T32" s="83">
        <f t="shared" si="5"/>
        <v>0</v>
      </c>
      <c r="U32" s="83">
        <f t="shared" si="5"/>
        <v>0.60240963855421692</v>
      </c>
      <c r="V32" s="83"/>
      <c r="W32" s="83"/>
      <c r="X32" s="83">
        <f t="shared" si="5"/>
        <v>1</v>
      </c>
      <c r="Y32" s="83">
        <f t="shared" si="5"/>
        <v>1</v>
      </c>
      <c r="Z32" s="83">
        <f t="shared" si="5"/>
        <v>1</v>
      </c>
      <c r="AA32" s="83">
        <f t="shared" si="5"/>
        <v>0.41666666666666669</v>
      </c>
      <c r="AB32" s="83">
        <f t="shared" si="5"/>
        <v>0.56000000000000005</v>
      </c>
      <c r="AC32" s="83">
        <f t="shared" si="5"/>
        <v>1</v>
      </c>
      <c r="AD32" s="83">
        <f t="shared" si="5"/>
        <v>1</v>
      </c>
      <c r="AE32" s="83">
        <f t="shared" si="5"/>
        <v>1</v>
      </c>
      <c r="AF32" s="83">
        <f t="shared" si="5"/>
        <v>1</v>
      </c>
      <c r="AG32" s="83">
        <f t="shared" si="5"/>
        <v>1</v>
      </c>
      <c r="AH32" s="83">
        <f t="shared" si="5"/>
        <v>1</v>
      </c>
    </row>
    <row r="33" spans="1:34" s="11" customFormat="1" ht="30.75" customHeight="1" x14ac:dyDescent="0.2">
      <c r="A33" s="80" t="s">
        <v>175</v>
      </c>
      <c r="B33" s="17">
        <v>883</v>
      </c>
      <c r="C33" s="17">
        <f>SUM(E33:AH33)</f>
        <v>640</v>
      </c>
      <c r="D33" s="13">
        <f t="shared" si="0"/>
        <v>0.72480181200452998</v>
      </c>
      <c r="E33" s="17">
        <v>350</v>
      </c>
      <c r="F33" s="17">
        <v>220</v>
      </c>
      <c r="G33" s="17"/>
      <c r="H33" s="17"/>
      <c r="I33" s="17"/>
      <c r="J33" s="17"/>
      <c r="K33" s="17">
        <v>20</v>
      </c>
      <c r="L33" s="17"/>
      <c r="M33" s="17"/>
      <c r="N33" s="17">
        <v>30</v>
      </c>
      <c r="O33" s="17">
        <v>20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s="11" customFormat="1" ht="30.75" customHeight="1" x14ac:dyDescent="0.2">
      <c r="A34" s="80" t="s">
        <v>86</v>
      </c>
      <c r="B34" s="17"/>
      <c r="C34" s="17"/>
      <c r="D34" s="13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79" t="s">
        <v>87</v>
      </c>
      <c r="B35" s="17">
        <v>2762</v>
      </c>
      <c r="C35" s="17">
        <f>SUM(E35:AH35)</f>
        <v>800</v>
      </c>
      <c r="D35" s="13">
        <f t="shared" si="0"/>
        <v>0.28964518464880523</v>
      </c>
      <c r="E35" s="17">
        <v>20</v>
      </c>
      <c r="F35" s="17"/>
      <c r="G35" s="17">
        <v>50</v>
      </c>
      <c r="H35" s="17"/>
      <c r="I35" s="17"/>
      <c r="J35" s="17">
        <v>5</v>
      </c>
      <c r="K35" s="17"/>
      <c r="L35" s="17"/>
      <c r="M35" s="17">
        <v>60</v>
      </c>
      <c r="N35" s="17">
        <v>25</v>
      </c>
      <c r="O35" s="17">
        <v>10</v>
      </c>
      <c r="P35" s="17">
        <v>50</v>
      </c>
      <c r="Q35" s="17">
        <v>55</v>
      </c>
      <c r="R35" s="17"/>
      <c r="S35" s="17"/>
      <c r="T35" s="17"/>
      <c r="U35" s="17">
        <v>25</v>
      </c>
      <c r="V35" s="17"/>
      <c r="W35" s="17"/>
      <c r="X35" s="17">
        <v>25</v>
      </c>
      <c r="Y35" s="17">
        <v>50</v>
      </c>
      <c r="Z35" s="17">
        <v>35</v>
      </c>
      <c r="AA35" s="17">
        <v>20</v>
      </c>
      <c r="AB35" s="17">
        <v>60</v>
      </c>
      <c r="AC35" s="17">
        <v>5</v>
      </c>
      <c r="AD35" s="17">
        <v>10</v>
      </c>
      <c r="AE35" s="17">
        <v>2</v>
      </c>
      <c r="AF35" s="17">
        <v>88</v>
      </c>
      <c r="AG35" s="17">
        <v>5</v>
      </c>
      <c r="AH35" s="17">
        <v>200</v>
      </c>
    </row>
    <row r="36" spans="1:34" s="11" customFormat="1" ht="30.75" customHeight="1" x14ac:dyDescent="0.2">
      <c r="A36" s="80" t="s">
        <v>178</v>
      </c>
      <c r="B36" s="17">
        <v>3500</v>
      </c>
      <c r="C36" s="17">
        <f>SUM(E36:AH36)</f>
        <v>3815</v>
      </c>
      <c r="D36" s="13">
        <f t="shared" si="0"/>
        <v>1.0900000000000001</v>
      </c>
      <c r="E36" s="17">
        <v>173</v>
      </c>
      <c r="F36" s="17">
        <v>400</v>
      </c>
      <c r="G36" s="17">
        <v>250</v>
      </c>
      <c r="H36" s="17"/>
      <c r="I36" s="17">
        <v>170</v>
      </c>
      <c r="J36" s="17">
        <v>16</v>
      </c>
      <c r="K36" s="17"/>
      <c r="L36" s="17"/>
      <c r="M36" s="17">
        <v>200</v>
      </c>
      <c r="N36" s="17">
        <v>250</v>
      </c>
      <c r="O36" s="17">
        <v>20</v>
      </c>
      <c r="P36" s="17">
        <v>150</v>
      </c>
      <c r="Q36" s="17">
        <v>120</v>
      </c>
      <c r="R36" s="17"/>
      <c r="S36" s="17"/>
      <c r="T36" s="17"/>
      <c r="U36" s="17">
        <v>100</v>
      </c>
      <c r="V36" s="17"/>
      <c r="W36" s="17"/>
      <c r="X36" s="17">
        <v>100</v>
      </c>
      <c r="Y36" s="17">
        <v>90</v>
      </c>
      <c r="Z36" s="17">
        <v>98</v>
      </c>
      <c r="AA36" s="17">
        <v>190</v>
      </c>
      <c r="AB36" s="17">
        <v>210</v>
      </c>
      <c r="AC36" s="17">
        <v>10</v>
      </c>
      <c r="AD36" s="17">
        <v>15</v>
      </c>
      <c r="AE36" s="17">
        <v>10</v>
      </c>
      <c r="AF36" s="17">
        <v>30</v>
      </c>
      <c r="AG36" s="17">
        <v>10</v>
      </c>
      <c r="AH36" s="17">
        <v>1203</v>
      </c>
    </row>
    <row r="37" spans="1:34" s="11" customFormat="1" ht="30.75" customHeight="1" x14ac:dyDescent="0.2">
      <c r="A37" s="80" t="s">
        <v>154</v>
      </c>
      <c r="B37" s="83">
        <f>B35/B36</f>
        <v>0.78914285714285715</v>
      </c>
      <c r="C37" s="83">
        <f>C35/C36</f>
        <v>0.20969855832241152</v>
      </c>
      <c r="D37" s="13"/>
      <c r="E37" s="83">
        <f t="shared" ref="E37:G37" si="6">E35/E36</f>
        <v>0.11560693641618497</v>
      </c>
      <c r="F37" s="83">
        <f t="shared" si="6"/>
        <v>0</v>
      </c>
      <c r="G37" s="83">
        <f t="shared" si="6"/>
        <v>0.2</v>
      </c>
      <c r="H37" s="17"/>
      <c r="I37" s="83">
        <f t="shared" ref="I37:J37" si="7">I35/I36</f>
        <v>0</v>
      </c>
      <c r="J37" s="83">
        <f t="shared" si="7"/>
        <v>0.3125</v>
      </c>
      <c r="K37" s="17"/>
      <c r="L37" s="17"/>
      <c r="M37" s="83">
        <f t="shared" ref="M37:Q37" si="8">M35/M36</f>
        <v>0.3</v>
      </c>
      <c r="N37" s="83">
        <f t="shared" si="8"/>
        <v>0.1</v>
      </c>
      <c r="O37" s="83">
        <f t="shared" si="8"/>
        <v>0.5</v>
      </c>
      <c r="P37" s="83">
        <f t="shared" si="8"/>
        <v>0.33333333333333331</v>
      </c>
      <c r="Q37" s="83">
        <f t="shared" si="8"/>
        <v>0.45833333333333331</v>
      </c>
      <c r="R37" s="17"/>
      <c r="S37" s="17"/>
      <c r="T37" s="17"/>
      <c r="U37" s="83">
        <f>U35/U36</f>
        <v>0.25</v>
      </c>
      <c r="V37" s="17"/>
      <c r="W37" s="17"/>
      <c r="X37" s="83">
        <f t="shared" ref="X37:AH37" si="9">X35/X36</f>
        <v>0.25</v>
      </c>
      <c r="Y37" s="83">
        <f t="shared" si="9"/>
        <v>0.55555555555555558</v>
      </c>
      <c r="Z37" s="83">
        <f t="shared" si="9"/>
        <v>0.35714285714285715</v>
      </c>
      <c r="AA37" s="83">
        <f t="shared" si="9"/>
        <v>0.10526315789473684</v>
      </c>
      <c r="AB37" s="83">
        <f t="shared" si="9"/>
        <v>0.2857142857142857</v>
      </c>
      <c r="AC37" s="83">
        <f t="shared" si="9"/>
        <v>0.5</v>
      </c>
      <c r="AD37" s="83">
        <f t="shared" si="9"/>
        <v>0.66666666666666663</v>
      </c>
      <c r="AE37" s="83">
        <f t="shared" si="9"/>
        <v>0.2</v>
      </c>
      <c r="AF37" s="83">
        <f t="shared" si="9"/>
        <v>2.9333333333333331</v>
      </c>
      <c r="AG37" s="83">
        <f t="shared" si="9"/>
        <v>0.5</v>
      </c>
      <c r="AH37" s="83">
        <f t="shared" si="9"/>
        <v>0.16625103906899419</v>
      </c>
    </row>
    <row r="38" spans="1:34" s="11" customFormat="1" ht="30.75" customHeight="1" x14ac:dyDescent="0.2">
      <c r="A38" s="79" t="s">
        <v>91</v>
      </c>
      <c r="B38" s="17">
        <v>6175</v>
      </c>
      <c r="C38" s="17">
        <f>SUM(E38:AH38)</f>
        <v>1900</v>
      </c>
      <c r="D38" s="13">
        <f t="shared" si="0"/>
        <v>0.30769230769230771</v>
      </c>
      <c r="E38" s="17">
        <v>1100</v>
      </c>
      <c r="F38" s="17">
        <v>700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>
        <v>100</v>
      </c>
      <c r="AB38" s="17"/>
      <c r="AC38" s="17"/>
      <c r="AD38" s="17"/>
      <c r="AE38" s="17"/>
      <c r="AF38" s="17"/>
      <c r="AG38" s="17"/>
      <c r="AH38" s="17"/>
    </row>
    <row r="39" spans="1:34" s="11" customFormat="1" ht="30.75" customHeight="1" x14ac:dyDescent="0.2">
      <c r="A39" s="80" t="s">
        <v>178</v>
      </c>
      <c r="B39" s="17">
        <v>11400</v>
      </c>
      <c r="C39" s="17">
        <f>SUM(E39:AH39)</f>
        <v>13114</v>
      </c>
      <c r="D39" s="13">
        <f t="shared" si="0"/>
        <v>1.1503508771929825</v>
      </c>
      <c r="E39" s="17">
        <v>11050</v>
      </c>
      <c r="F39" s="17">
        <v>2064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80" t="s">
        <v>154</v>
      </c>
      <c r="B40" s="83">
        <f>B38/B39</f>
        <v>0.54166666666666663</v>
      </c>
      <c r="C40" s="87">
        <f>C38/C39</f>
        <v>0.14488333079152052</v>
      </c>
      <c r="D40" s="13"/>
      <c r="E40" s="87">
        <f>E38/E39</f>
        <v>9.9547511312217188E-2</v>
      </c>
      <c r="F40" s="87">
        <f>F38/F39</f>
        <v>0.33914728682170542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1" customFormat="1" ht="30.75" customHeight="1" x14ac:dyDescent="0.2">
      <c r="A41" s="80" t="s">
        <v>179</v>
      </c>
      <c r="B41" s="17"/>
      <c r="C41" s="17">
        <f>SUM(E41:AH41)</f>
        <v>0</v>
      </c>
      <c r="D41" s="13" t="e">
        <f t="shared" si="0"/>
        <v>#DIV/0!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1" customFormat="1" ht="30.75" customHeight="1" x14ac:dyDescent="0.2">
      <c r="A42" s="80" t="s">
        <v>178</v>
      </c>
      <c r="B42" s="17">
        <v>12000</v>
      </c>
      <c r="C42" s="17">
        <f>SUM(E42:AH42)</f>
        <v>8345</v>
      </c>
      <c r="D42" s="13"/>
      <c r="E42" s="17">
        <v>8345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1" customFormat="1" ht="30.75" hidden="1" customHeight="1" x14ac:dyDescent="0.2">
      <c r="A43" s="80" t="s">
        <v>165</v>
      </c>
      <c r="B43" s="17"/>
      <c r="C43" s="17">
        <f>E43+F43+G43+H43+I43+J43+L43+M43+N43+O43+P43+Q43+R43+T43+U43+V43+Y43+Z43+AA43+AB43+AC43+AD43+AE43+AF43+AH43</f>
        <v>7.7</v>
      </c>
      <c r="D43" s="13" t="e">
        <f t="shared" si="0"/>
        <v>#DIV/0!</v>
      </c>
      <c r="E43" s="17"/>
      <c r="F43" s="17">
        <v>7.7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s="11" customFormat="1" ht="30.75" hidden="1" customHeight="1" x14ac:dyDescent="0.2">
      <c r="A44" s="80" t="s">
        <v>166</v>
      </c>
      <c r="B44" s="17"/>
      <c r="C44" s="17">
        <f>E44+F44+G44+H44+I44+J44+L44+M44+N44+O44+P44+Q44+R44+T44+U44+V44+Y44+Z44+AA44+AB44+AC44+AD44+AE44+AF44+AH44</f>
        <v>4</v>
      </c>
      <c r="D44" s="13" t="e">
        <f t="shared" si="0"/>
        <v>#DIV/0!</v>
      </c>
      <c r="E44" s="17"/>
      <c r="F44" s="17">
        <v>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s="11" customFormat="1" ht="26.25" hidden="1" customHeight="1" x14ac:dyDescent="0.2">
      <c r="A45" s="81" t="s">
        <v>155</v>
      </c>
      <c r="B45" s="20"/>
      <c r="C45" s="20" t="e">
        <f>#REF!*0.19</f>
        <v>#REF!</v>
      </c>
      <c r="D45" s="13" t="e">
        <f t="shared" si="0"/>
        <v>#REF!</v>
      </c>
      <c r="E45" s="20" t="e">
        <f>#REF!*0.19</f>
        <v>#REF!</v>
      </c>
      <c r="F45" s="20" t="e">
        <f>#REF!*0.19</f>
        <v>#REF!</v>
      </c>
      <c r="G45" s="20" t="e">
        <f>#REF!*0.19</f>
        <v>#REF!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82"/>
      <c r="Z45" s="82"/>
      <c r="AA45" s="82"/>
      <c r="AB45" s="82"/>
      <c r="AC45" s="82"/>
      <c r="AD45" s="82"/>
      <c r="AE45" s="82"/>
      <c r="AF45" s="78"/>
      <c r="AG45" s="82"/>
      <c r="AH45" s="82"/>
    </row>
    <row r="46" spans="1:34" s="11" customFormat="1" ht="30" hidden="1" customHeight="1" x14ac:dyDescent="0.2">
      <c r="A46" s="79" t="s">
        <v>148</v>
      </c>
      <c r="B46" s="20"/>
      <c r="C46" s="17" t="e">
        <f>E46+F46+G46+H46+I46+J46+L46+M46+N46+O46+P46+Q46+R46+T46+U46+V46+Y46+Z46+#REF!+AA46+AB46+AC46+AD46+AE46+AF46+AH46</f>
        <v>#REF!</v>
      </c>
      <c r="D46" s="13" t="e">
        <f t="shared" si="0"/>
        <v>#REF!</v>
      </c>
      <c r="E46" s="22">
        <v>4</v>
      </c>
      <c r="F46" s="22">
        <v>3</v>
      </c>
      <c r="G46" s="22">
        <v>2</v>
      </c>
      <c r="H46" s="22">
        <v>3</v>
      </c>
      <c r="I46" s="22">
        <v>0</v>
      </c>
      <c r="J46" s="22">
        <v>0</v>
      </c>
      <c r="K46" s="22"/>
      <c r="L46" s="22">
        <v>0</v>
      </c>
      <c r="M46" s="22">
        <v>0</v>
      </c>
      <c r="N46" s="22">
        <v>1</v>
      </c>
      <c r="O46" s="22">
        <v>1</v>
      </c>
      <c r="P46" s="22">
        <v>1</v>
      </c>
      <c r="Q46" s="22">
        <v>1</v>
      </c>
      <c r="R46" s="22">
        <v>0</v>
      </c>
      <c r="S46" s="22"/>
      <c r="T46" s="22">
        <v>0</v>
      </c>
      <c r="U46" s="22">
        <v>0</v>
      </c>
      <c r="V46" s="22">
        <v>0</v>
      </c>
      <c r="W46" s="22"/>
      <c r="X46" s="22"/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22">
        <v>0</v>
      </c>
      <c r="AG46" s="49">
        <v>0</v>
      </c>
      <c r="AH46" s="49"/>
    </row>
    <row r="47" spans="1:34" s="11" customFormat="1" ht="3" hidden="1" customHeight="1" x14ac:dyDescent="0.2">
      <c r="A47" s="79" t="s">
        <v>149</v>
      </c>
      <c r="B47" s="20"/>
      <c r="C47" s="20">
        <f t="shared" ref="C47:C52" si="10">SUM(E47:AH47)</f>
        <v>5</v>
      </c>
      <c r="D47" s="13" t="e">
        <f t="shared" si="0"/>
        <v>#DIV/0!</v>
      </c>
      <c r="E47" s="22">
        <v>2</v>
      </c>
      <c r="F47" s="22">
        <v>1</v>
      </c>
      <c r="G47" s="22">
        <v>0</v>
      </c>
      <c r="H47" s="22">
        <v>2</v>
      </c>
      <c r="I47" s="22">
        <v>0</v>
      </c>
      <c r="J47" s="22">
        <v>0</v>
      </c>
      <c r="K47" s="22"/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/>
      <c r="T47" s="22">
        <v>0</v>
      </c>
      <c r="U47" s="22">
        <v>0</v>
      </c>
      <c r="V47" s="22">
        <v>0</v>
      </c>
      <c r="W47" s="22"/>
      <c r="X47" s="22"/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22">
        <v>0</v>
      </c>
      <c r="AG47" s="49">
        <v>0</v>
      </c>
      <c r="AH47" s="49"/>
    </row>
    <row r="48" spans="1:34" s="11" customFormat="1" ht="30" hidden="1" customHeight="1" x14ac:dyDescent="0.2">
      <c r="A48" s="79" t="s">
        <v>150</v>
      </c>
      <c r="B48" s="20"/>
      <c r="C48" s="20">
        <f t="shared" si="10"/>
        <v>3</v>
      </c>
      <c r="D48" s="13" t="e">
        <f t="shared" si="0"/>
        <v>#DIV/0!</v>
      </c>
      <c r="E48" s="22">
        <v>1</v>
      </c>
      <c r="F48" s="22">
        <v>1</v>
      </c>
      <c r="G48" s="22">
        <v>0</v>
      </c>
      <c r="H48" s="22">
        <v>1</v>
      </c>
      <c r="I48" s="22">
        <v>0</v>
      </c>
      <c r="J48" s="22">
        <v>0</v>
      </c>
      <c r="K48" s="22"/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/>
      <c r="T48" s="22">
        <v>0</v>
      </c>
      <c r="U48" s="22">
        <v>0</v>
      </c>
      <c r="V48" s="22">
        <v>0</v>
      </c>
      <c r="W48" s="22"/>
      <c r="X48" s="22"/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22">
        <v>0</v>
      </c>
      <c r="AG48" s="49">
        <v>0</v>
      </c>
      <c r="AH48" s="49"/>
    </row>
    <row r="49" spans="1:35" s="11" customFormat="1" ht="30" hidden="1" customHeight="1" x14ac:dyDescent="0.2">
      <c r="A49" s="80" t="s">
        <v>151</v>
      </c>
      <c r="B49" s="20">
        <v>0</v>
      </c>
      <c r="C49" s="20">
        <f t="shared" si="10"/>
        <v>7</v>
      </c>
      <c r="D49" s="13" t="e">
        <f t="shared" si="0"/>
        <v>#DIV/0!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1</v>
      </c>
      <c r="K49" s="22"/>
      <c r="L49" s="22">
        <v>1</v>
      </c>
      <c r="M49" s="22">
        <v>1</v>
      </c>
      <c r="N49" s="22">
        <v>0</v>
      </c>
      <c r="O49" s="22">
        <v>0</v>
      </c>
      <c r="P49" s="22">
        <v>0</v>
      </c>
      <c r="Q49" s="22">
        <v>0</v>
      </c>
      <c r="R49" s="22">
        <v>1</v>
      </c>
      <c r="S49" s="22"/>
      <c r="T49" s="22">
        <v>1</v>
      </c>
      <c r="U49" s="22">
        <v>0</v>
      </c>
      <c r="V49" s="22">
        <v>1</v>
      </c>
      <c r="W49" s="22"/>
      <c r="X49" s="22"/>
      <c r="Y49" s="49">
        <v>0</v>
      </c>
      <c r="Z49" s="49">
        <v>0</v>
      </c>
      <c r="AA49" s="49">
        <v>0</v>
      </c>
      <c r="AB49" s="49">
        <v>0</v>
      </c>
      <c r="AC49" s="49">
        <v>1</v>
      </c>
      <c r="AD49" s="49"/>
      <c r="AE49" s="49"/>
      <c r="AF49" s="22"/>
      <c r="AG49" s="49"/>
      <c r="AH49" s="49"/>
    </row>
    <row r="50" spans="1:35" s="2" customFormat="1" ht="30" hidden="1" customHeight="1" x14ac:dyDescent="0.25">
      <c r="A50" s="10" t="s">
        <v>103</v>
      </c>
      <c r="B50" s="20">
        <v>214447</v>
      </c>
      <c r="C50" s="20">
        <f t="shared" si="10"/>
        <v>178273.6</v>
      </c>
      <c r="D50" s="13">
        <f t="shared" si="0"/>
        <v>0.83131776149817904</v>
      </c>
      <c r="E50" s="9">
        <v>8532</v>
      </c>
      <c r="F50" s="9">
        <v>6006</v>
      </c>
      <c r="G50" s="9">
        <v>13990</v>
      </c>
      <c r="H50" s="9">
        <v>11277.6</v>
      </c>
      <c r="I50" s="75">
        <v>5725</v>
      </c>
      <c r="J50" s="9">
        <v>11939</v>
      </c>
      <c r="K50" s="9"/>
      <c r="L50" s="9">
        <v>8497</v>
      </c>
      <c r="M50" s="9">
        <v>10048</v>
      </c>
      <c r="N50" s="9">
        <v>10249</v>
      </c>
      <c r="O50" s="9">
        <v>3000</v>
      </c>
      <c r="P50" s="9">
        <v>6210</v>
      </c>
      <c r="Q50" s="9">
        <v>7930</v>
      </c>
      <c r="R50" s="9"/>
      <c r="S50" s="9"/>
      <c r="T50" s="9"/>
      <c r="U50" s="9">
        <v>9997</v>
      </c>
      <c r="V50" s="9">
        <v>10907</v>
      </c>
      <c r="W50" s="9"/>
      <c r="X50" s="9"/>
      <c r="Y50" s="75">
        <v>12107</v>
      </c>
      <c r="Z50" s="9">
        <v>9823</v>
      </c>
      <c r="AA50" s="9">
        <v>2158</v>
      </c>
      <c r="AB50" s="75">
        <v>6364</v>
      </c>
      <c r="AC50" s="75"/>
      <c r="AD50" s="9">
        <v>13864</v>
      </c>
      <c r="AE50" s="9"/>
      <c r="AF50" s="9"/>
      <c r="AG50" s="9"/>
      <c r="AH50" s="9">
        <v>9650</v>
      </c>
      <c r="AI50" s="18"/>
    </row>
    <row r="51" spans="1:35" s="2" customFormat="1" ht="30" hidden="1" customHeight="1" x14ac:dyDescent="0.25">
      <c r="A51" s="27" t="s">
        <v>101</v>
      </c>
      <c r="B51" s="20">
        <v>94</v>
      </c>
      <c r="C51" s="20">
        <f t="shared" si="10"/>
        <v>0</v>
      </c>
      <c r="D51" s="13">
        <f t="shared" si="0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8"/>
    </row>
    <row r="52" spans="1:35" s="2" customFormat="1" ht="30" hidden="1" customHeight="1" x14ac:dyDescent="0.25">
      <c r="A52" s="15" t="s">
        <v>121</v>
      </c>
      <c r="B52" s="20"/>
      <c r="C52" s="20">
        <f t="shared" si="10"/>
        <v>5774</v>
      </c>
      <c r="D52" s="13" t="e">
        <f t="shared" si="0"/>
        <v>#DIV/0!</v>
      </c>
      <c r="E52" s="9"/>
      <c r="F52" s="9">
        <v>720</v>
      </c>
      <c r="G52" s="9"/>
      <c r="H52" s="9"/>
      <c r="I52" s="9"/>
      <c r="J52" s="9"/>
      <c r="K52" s="9"/>
      <c r="L52" s="9">
        <v>525</v>
      </c>
      <c r="M52" s="9">
        <v>568</v>
      </c>
      <c r="N52" s="9"/>
      <c r="O52" s="9">
        <v>20</v>
      </c>
      <c r="P52" s="9"/>
      <c r="Q52" s="9"/>
      <c r="R52" s="9"/>
      <c r="S52" s="9"/>
      <c r="T52" s="9"/>
      <c r="U52" s="9">
        <v>747</v>
      </c>
      <c r="V52" s="9"/>
      <c r="W52" s="9"/>
      <c r="X52" s="9"/>
      <c r="Y52" s="9"/>
      <c r="Z52" s="9"/>
      <c r="AA52" s="9">
        <v>612</v>
      </c>
      <c r="AB52" s="9"/>
      <c r="AC52" s="9"/>
      <c r="AD52" s="9">
        <v>2392</v>
      </c>
      <c r="AE52" s="9"/>
      <c r="AF52" s="9"/>
      <c r="AG52" s="9"/>
      <c r="AH52" s="9">
        <v>190</v>
      </c>
      <c r="AI52" s="18"/>
    </row>
    <row r="53" spans="1:35" s="2" customFormat="1" ht="30" hidden="1" customHeight="1" x14ac:dyDescent="0.25">
      <c r="A53" s="16" t="s">
        <v>5</v>
      </c>
      <c r="B53" s="28">
        <f>B51/B50</f>
        <v>4.3833674520977209E-4</v>
      </c>
      <c r="C53" s="28">
        <f>C51/C50</f>
        <v>0</v>
      </c>
      <c r="D53" s="13">
        <f t="shared" si="0"/>
        <v>0</v>
      </c>
      <c r="E53" s="30">
        <f>E51/E50</f>
        <v>0</v>
      </c>
      <c r="F53" s="30">
        <f t="shared" ref="F53:AH53" si="11">F51/F50</f>
        <v>0</v>
      </c>
      <c r="G53" s="30">
        <f t="shared" si="11"/>
        <v>0</v>
      </c>
      <c r="H53" s="30">
        <f t="shared" si="11"/>
        <v>0</v>
      </c>
      <c r="I53" s="30">
        <f t="shared" si="11"/>
        <v>0</v>
      </c>
      <c r="J53" s="30">
        <f t="shared" si="11"/>
        <v>0</v>
      </c>
      <c r="K53" s="30"/>
      <c r="L53" s="30">
        <f t="shared" si="11"/>
        <v>0</v>
      </c>
      <c r="M53" s="30">
        <f t="shared" si="11"/>
        <v>0</v>
      </c>
      <c r="N53" s="30">
        <f t="shared" si="11"/>
        <v>0</v>
      </c>
      <c r="O53" s="30">
        <f t="shared" si="11"/>
        <v>0</v>
      </c>
      <c r="P53" s="30">
        <f t="shared" si="11"/>
        <v>0</v>
      </c>
      <c r="Q53" s="30">
        <f t="shared" si="11"/>
        <v>0</v>
      </c>
      <c r="R53" s="30"/>
      <c r="S53" s="30"/>
      <c r="T53" s="30"/>
      <c r="U53" s="30">
        <f t="shared" si="11"/>
        <v>0</v>
      </c>
      <c r="V53" s="30">
        <f t="shared" si="11"/>
        <v>0</v>
      </c>
      <c r="W53" s="30"/>
      <c r="X53" s="30"/>
      <c r="Y53" s="30">
        <f t="shared" si="11"/>
        <v>0</v>
      </c>
      <c r="Z53" s="30">
        <f t="shared" si="11"/>
        <v>0</v>
      </c>
      <c r="AA53" s="30">
        <f t="shared" si="11"/>
        <v>0</v>
      </c>
      <c r="AB53" s="30"/>
      <c r="AC53" s="30"/>
      <c r="AD53" s="30">
        <f t="shared" si="11"/>
        <v>0</v>
      </c>
      <c r="AE53" s="30"/>
      <c r="AF53" s="30"/>
      <c r="AG53" s="30"/>
      <c r="AH53" s="30">
        <f t="shared" si="11"/>
        <v>0</v>
      </c>
      <c r="AI53" s="19"/>
    </row>
    <row r="54" spans="1:35" s="2" customFormat="1" ht="30" hidden="1" customHeight="1" x14ac:dyDescent="0.25">
      <c r="A54" s="16" t="s">
        <v>102</v>
      </c>
      <c r="B54" s="20">
        <v>60</v>
      </c>
      <c r="C54" s="20">
        <f t="shared" ref="C54:C87" si="12">SUM(E54:AH54)</f>
        <v>0</v>
      </c>
      <c r="D54" s="13">
        <f t="shared" si="0"/>
        <v>0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19"/>
    </row>
    <row r="55" spans="1:35" s="2" customFormat="1" ht="30" hidden="1" customHeight="1" x14ac:dyDescent="0.25">
      <c r="A55" s="16" t="s">
        <v>6</v>
      </c>
      <c r="B55" s="20">
        <v>30</v>
      </c>
      <c r="C55" s="20">
        <f t="shared" si="12"/>
        <v>0</v>
      </c>
      <c r="D55" s="13">
        <f t="shared" si="0"/>
        <v>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19"/>
    </row>
    <row r="56" spans="1:35" s="2" customFormat="1" ht="30" hidden="1" customHeight="1" x14ac:dyDescent="0.25">
      <c r="A56" s="16" t="s">
        <v>7</v>
      </c>
      <c r="B56" s="20"/>
      <c r="C56" s="20">
        <f t="shared" si="12"/>
        <v>0</v>
      </c>
      <c r="D56" s="13" t="e">
        <f t="shared" si="0"/>
        <v>#DIV/0!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19"/>
    </row>
    <row r="57" spans="1:35" s="2" customFormat="1" ht="30" hidden="1" customHeight="1" x14ac:dyDescent="0.25">
      <c r="A57" s="16" t="s">
        <v>8</v>
      </c>
      <c r="B57" s="20"/>
      <c r="C57" s="20">
        <f t="shared" si="12"/>
        <v>0</v>
      </c>
      <c r="D57" s="13" t="e">
        <f t="shared" si="0"/>
        <v>#DIV/0!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9"/>
    </row>
    <row r="58" spans="1:35" s="2" customFormat="1" ht="30" hidden="1" customHeight="1" x14ac:dyDescent="0.25">
      <c r="A58" s="16" t="s">
        <v>9</v>
      </c>
      <c r="B58" s="20"/>
      <c r="C58" s="20">
        <f t="shared" si="12"/>
        <v>1732</v>
      </c>
      <c r="D58" s="13" t="e">
        <f t="shared" si="0"/>
        <v>#DIV/0!</v>
      </c>
      <c r="E58" s="22">
        <v>15</v>
      </c>
      <c r="F58" s="22"/>
      <c r="G58" s="22">
        <v>205</v>
      </c>
      <c r="H58" s="22">
        <v>73</v>
      </c>
      <c r="I58" s="22">
        <v>55</v>
      </c>
      <c r="J58" s="22">
        <v>220</v>
      </c>
      <c r="K58" s="22"/>
      <c r="L58" s="22">
        <v>40</v>
      </c>
      <c r="M58" s="22">
        <v>97</v>
      </c>
      <c r="N58" s="22"/>
      <c r="O58" s="22"/>
      <c r="P58" s="22"/>
      <c r="Q58" s="22">
        <v>85</v>
      </c>
      <c r="R58" s="22"/>
      <c r="S58" s="22"/>
      <c r="T58" s="22"/>
      <c r="U58" s="22">
        <v>200</v>
      </c>
      <c r="V58" s="22"/>
      <c r="W58" s="22"/>
      <c r="X58" s="22"/>
      <c r="Y58" s="22">
        <v>12</v>
      </c>
      <c r="Z58" s="22">
        <v>100</v>
      </c>
      <c r="AA58" s="22"/>
      <c r="AB58" s="22"/>
      <c r="AC58" s="22"/>
      <c r="AD58" s="22">
        <v>630</v>
      </c>
      <c r="AE58" s="22"/>
      <c r="AF58" s="22"/>
      <c r="AG58" s="22"/>
      <c r="AH58" s="22"/>
      <c r="AI58" s="19"/>
    </row>
    <row r="59" spans="1:35" s="2" customFormat="1" ht="30" hidden="1" customHeight="1" x14ac:dyDescent="0.25">
      <c r="A59" s="15" t="s">
        <v>10</v>
      </c>
      <c r="B59" s="20"/>
      <c r="C59" s="20">
        <f t="shared" si="12"/>
        <v>0</v>
      </c>
      <c r="D59" s="13" t="e">
        <f t="shared" si="0"/>
        <v>#DIV/0!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9"/>
    </row>
    <row r="60" spans="1:35" s="2" customFormat="1" ht="30" hidden="1" customHeight="1" outlineLevel="1" x14ac:dyDescent="0.25">
      <c r="A60" s="15" t="s">
        <v>104</v>
      </c>
      <c r="B60" s="20"/>
      <c r="C60" s="20">
        <f t="shared" si="12"/>
        <v>0</v>
      </c>
      <c r="D60" s="13" t="e">
        <f t="shared" si="0"/>
        <v>#DIV/0!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9"/>
    </row>
    <row r="61" spans="1:35" s="2" customFormat="1" ht="30" hidden="1" customHeight="1" outlineLevel="1" x14ac:dyDescent="0.25">
      <c r="A61" s="15" t="s">
        <v>105</v>
      </c>
      <c r="B61" s="20"/>
      <c r="C61" s="20">
        <f t="shared" si="12"/>
        <v>0</v>
      </c>
      <c r="D61" s="13" t="e">
        <f t="shared" si="0"/>
        <v>#DIV/0!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9"/>
    </row>
    <row r="62" spans="1:35" s="2" customFormat="1" ht="30" hidden="1" customHeight="1" x14ac:dyDescent="0.25">
      <c r="A62" s="10" t="s">
        <v>11</v>
      </c>
      <c r="B62" s="20"/>
      <c r="C62" s="20">
        <f t="shared" si="12"/>
        <v>0</v>
      </c>
      <c r="D62" s="13" t="e">
        <f t="shared" si="0"/>
        <v>#DIV/0!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8"/>
    </row>
    <row r="63" spans="1:35" s="2" customFormat="1" ht="30" hidden="1" customHeight="1" x14ac:dyDescent="0.25">
      <c r="A63" s="27" t="s">
        <v>12</v>
      </c>
      <c r="B63" s="20"/>
      <c r="C63" s="20">
        <f t="shared" si="12"/>
        <v>155</v>
      </c>
      <c r="D63" s="13" t="e">
        <f t="shared" si="0"/>
        <v>#DIV/0!</v>
      </c>
      <c r="E63" s="29"/>
      <c r="F63" s="29"/>
      <c r="G63" s="29">
        <v>96</v>
      </c>
      <c r="H63" s="29">
        <v>13</v>
      </c>
      <c r="I63" s="29"/>
      <c r="J63" s="29"/>
      <c r="K63" s="29"/>
      <c r="L63" s="29">
        <v>2</v>
      </c>
      <c r="M63" s="29">
        <v>43</v>
      </c>
      <c r="N63" s="29"/>
      <c r="O63" s="29">
        <v>1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8"/>
    </row>
    <row r="64" spans="1:35" s="2" customFormat="1" ht="30" hidden="1" customHeight="1" x14ac:dyDescent="0.25">
      <c r="A64" s="16" t="s">
        <v>5</v>
      </c>
      <c r="B64" s="28" t="e">
        <f>B63/B62</f>
        <v>#DIV/0!</v>
      </c>
      <c r="C64" s="20" t="e">
        <f t="shared" si="12"/>
        <v>#DIV/0!</v>
      </c>
      <c r="D64" s="13" t="e">
        <f t="shared" si="0"/>
        <v>#DIV/0!</v>
      </c>
      <c r="E64" s="30" t="e">
        <f t="shared" ref="E64:AH64" si="13">E63/E62</f>
        <v>#DIV/0!</v>
      </c>
      <c r="F64" s="30" t="e">
        <f t="shared" si="13"/>
        <v>#DIV/0!</v>
      </c>
      <c r="G64" s="30" t="e">
        <f t="shared" si="13"/>
        <v>#DIV/0!</v>
      </c>
      <c r="H64" s="30" t="e">
        <f t="shared" si="13"/>
        <v>#DIV/0!</v>
      </c>
      <c r="I64" s="30" t="e">
        <f t="shared" si="13"/>
        <v>#DIV/0!</v>
      </c>
      <c r="J64" s="30" t="e">
        <f t="shared" si="13"/>
        <v>#DIV/0!</v>
      </c>
      <c r="K64" s="30"/>
      <c r="L64" s="30" t="e">
        <f t="shared" si="13"/>
        <v>#DIV/0!</v>
      </c>
      <c r="M64" s="30" t="e">
        <f t="shared" si="13"/>
        <v>#DIV/0!</v>
      </c>
      <c r="N64" s="30" t="e">
        <f t="shared" si="13"/>
        <v>#DIV/0!</v>
      </c>
      <c r="O64" s="30" t="e">
        <f t="shared" si="13"/>
        <v>#DIV/0!</v>
      </c>
      <c r="P64" s="30" t="e">
        <f t="shared" si="13"/>
        <v>#DIV/0!</v>
      </c>
      <c r="Q64" s="30" t="e">
        <f t="shared" si="13"/>
        <v>#DIV/0!</v>
      </c>
      <c r="R64" s="30"/>
      <c r="S64" s="30"/>
      <c r="T64" s="30"/>
      <c r="U64" s="30" t="e">
        <f t="shared" si="13"/>
        <v>#DIV/0!</v>
      </c>
      <c r="V64" s="30" t="e">
        <f t="shared" si="13"/>
        <v>#DIV/0!</v>
      </c>
      <c r="W64" s="30"/>
      <c r="X64" s="30"/>
      <c r="Y64" s="30" t="e">
        <f t="shared" si="13"/>
        <v>#DIV/0!</v>
      </c>
      <c r="Z64" s="30" t="e">
        <f t="shared" si="13"/>
        <v>#DIV/0!</v>
      </c>
      <c r="AA64" s="30" t="e">
        <f t="shared" si="13"/>
        <v>#DIV/0!</v>
      </c>
      <c r="AB64" s="30" t="e">
        <f t="shared" si="13"/>
        <v>#DIV/0!</v>
      </c>
      <c r="AC64" s="30"/>
      <c r="AD64" s="30" t="e">
        <f t="shared" si="13"/>
        <v>#DIV/0!</v>
      </c>
      <c r="AE64" s="30"/>
      <c r="AF64" s="30"/>
      <c r="AG64" s="30"/>
      <c r="AH64" s="30" t="e">
        <f t="shared" si="13"/>
        <v>#DIV/0!</v>
      </c>
      <c r="AI64" s="19"/>
    </row>
    <row r="65" spans="1:35" s="2" customFormat="1" ht="30" hidden="1" customHeight="1" outlineLevel="1" x14ac:dyDescent="0.25">
      <c r="A65" s="15" t="s">
        <v>13</v>
      </c>
      <c r="B65" s="20"/>
      <c r="C65" s="20">
        <f t="shared" si="12"/>
        <v>0</v>
      </c>
      <c r="D65" s="13" t="e">
        <f t="shared" si="0"/>
        <v>#DIV/0!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9"/>
    </row>
    <row r="66" spans="1:35" s="2" customFormat="1" ht="30" hidden="1" customHeight="1" x14ac:dyDescent="0.25">
      <c r="A66" s="10" t="s">
        <v>99</v>
      </c>
      <c r="B66" s="20"/>
      <c r="C66" s="20">
        <f t="shared" si="12"/>
        <v>0</v>
      </c>
      <c r="D66" s="13" t="e">
        <f t="shared" si="0"/>
        <v>#DIV/0!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8"/>
    </row>
    <row r="67" spans="1:35" s="2" customFormat="1" ht="26.45" hidden="1" customHeight="1" x14ac:dyDescent="0.25">
      <c r="A67" s="27" t="s">
        <v>100</v>
      </c>
      <c r="B67" s="23"/>
      <c r="C67" s="23">
        <f t="shared" si="12"/>
        <v>140.5</v>
      </c>
      <c r="D67" s="13" t="e">
        <f t="shared" si="0"/>
        <v>#DIV/0!</v>
      </c>
      <c r="E67" s="22">
        <v>8</v>
      </c>
      <c r="F67" s="22"/>
      <c r="G67" s="22"/>
      <c r="H67" s="22"/>
      <c r="I67" s="22"/>
      <c r="J67" s="22"/>
      <c r="K67" s="22"/>
      <c r="L67" s="22">
        <v>13.5</v>
      </c>
      <c r="M67" s="22">
        <v>55</v>
      </c>
      <c r="N67" s="22"/>
      <c r="O67" s="49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>
        <v>12</v>
      </c>
      <c r="AA67" s="22"/>
      <c r="AB67" s="22"/>
      <c r="AC67" s="22"/>
      <c r="AD67" s="22">
        <v>52</v>
      </c>
      <c r="AE67" s="22"/>
      <c r="AF67" s="22"/>
      <c r="AG67" s="22"/>
      <c r="AH67" s="22"/>
      <c r="AI67" s="18"/>
    </row>
    <row r="68" spans="1:35" s="2" customFormat="1" ht="30" hidden="1" customHeight="1" x14ac:dyDescent="0.25">
      <c r="A68" s="12" t="s">
        <v>122</v>
      </c>
      <c r="B68" s="23"/>
      <c r="C68" s="23">
        <f t="shared" si="12"/>
        <v>0</v>
      </c>
      <c r="D68" s="13" t="e">
        <f t="shared" si="0"/>
        <v>#DIV/0!</v>
      </c>
      <c r="E68" s="22"/>
      <c r="F68" s="22"/>
      <c r="G68" s="22"/>
      <c r="H68" s="49"/>
      <c r="I68" s="22"/>
      <c r="J68" s="22"/>
      <c r="K68" s="22"/>
      <c r="L68" s="22"/>
      <c r="M68" s="22"/>
      <c r="N68" s="49"/>
      <c r="O68" s="49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18"/>
    </row>
    <row r="69" spans="1:35" s="2" customFormat="1" ht="30" hidden="1" customHeight="1" x14ac:dyDescent="0.25">
      <c r="A69" s="12" t="s">
        <v>5</v>
      </c>
      <c r="B69" s="28"/>
      <c r="C69" s="23">
        <f t="shared" si="12"/>
        <v>0</v>
      </c>
      <c r="D69" s="13" t="e">
        <f t="shared" si="0"/>
        <v>#DIV/0!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19"/>
    </row>
    <row r="70" spans="1:35" s="2" customFormat="1" ht="30" hidden="1" customHeight="1" x14ac:dyDescent="0.25">
      <c r="A70" s="16" t="s">
        <v>14</v>
      </c>
      <c r="B70" s="20"/>
      <c r="C70" s="23">
        <f t="shared" si="12"/>
        <v>170</v>
      </c>
      <c r="D70" s="13" t="e">
        <f t="shared" si="0"/>
        <v>#DIV/0!</v>
      </c>
      <c r="E70" s="29"/>
      <c r="F70" s="29"/>
      <c r="G70" s="29">
        <v>170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18"/>
    </row>
    <row r="71" spans="1:35" s="2" customFormat="1" ht="30" hidden="1" customHeight="1" outlineLevel="1" x14ac:dyDescent="0.25">
      <c r="A71" s="15" t="s">
        <v>15</v>
      </c>
      <c r="B71" s="20"/>
      <c r="C71" s="20">
        <f t="shared" si="12"/>
        <v>0</v>
      </c>
      <c r="D71" s="13" t="e">
        <f t="shared" si="0"/>
        <v>#DIV/0!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9"/>
    </row>
    <row r="72" spans="1:35" s="2" customFormat="1" ht="30" hidden="1" customHeight="1" outlineLevel="1" x14ac:dyDescent="0.25">
      <c r="A72" s="15" t="s">
        <v>16</v>
      </c>
      <c r="B72" s="20"/>
      <c r="C72" s="20">
        <f t="shared" si="12"/>
        <v>0</v>
      </c>
      <c r="D72" s="13" t="e">
        <f t="shared" si="0"/>
        <v>#DIV/0!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9"/>
    </row>
    <row r="73" spans="1:35" s="2" customFormat="1" ht="30" hidden="1" customHeight="1" x14ac:dyDescent="0.25">
      <c r="A73" s="16" t="s">
        <v>17</v>
      </c>
      <c r="B73" s="20"/>
      <c r="C73" s="20">
        <f t="shared" si="12"/>
        <v>4011</v>
      </c>
      <c r="D73" s="13" t="e">
        <f t="shared" ref="D73:D89" si="14">C73/B73</f>
        <v>#DIV/0!</v>
      </c>
      <c r="E73" s="32">
        <v>2010</v>
      </c>
      <c r="F73" s="32"/>
      <c r="G73" s="32"/>
      <c r="H73" s="32"/>
      <c r="I73" s="32"/>
      <c r="J73" s="32">
        <v>107</v>
      </c>
      <c r="K73" s="32"/>
      <c r="L73" s="32"/>
      <c r="M73" s="32">
        <v>70</v>
      </c>
      <c r="N73" s="32">
        <v>50</v>
      </c>
      <c r="O73" s="32"/>
      <c r="P73" s="32"/>
      <c r="Q73" s="32">
        <v>10</v>
      </c>
      <c r="R73" s="32"/>
      <c r="S73" s="32"/>
      <c r="T73" s="32"/>
      <c r="U73" s="32">
        <v>1135</v>
      </c>
      <c r="V73" s="32"/>
      <c r="W73" s="32"/>
      <c r="X73" s="32"/>
      <c r="Y73" s="32"/>
      <c r="Z73" s="32">
        <v>250</v>
      </c>
      <c r="AA73" s="32"/>
      <c r="AB73" s="32"/>
      <c r="AC73" s="32"/>
      <c r="AD73" s="32">
        <v>329</v>
      </c>
      <c r="AE73" s="32"/>
      <c r="AF73" s="32"/>
      <c r="AG73" s="32"/>
      <c r="AH73" s="32">
        <v>50</v>
      </c>
      <c r="AI73" s="19"/>
    </row>
    <row r="74" spans="1:35" s="2" customFormat="1" ht="30" hidden="1" customHeight="1" x14ac:dyDescent="0.25">
      <c r="A74" s="16" t="s">
        <v>18</v>
      </c>
      <c r="B74" s="20"/>
      <c r="C74" s="20">
        <f t="shared" si="12"/>
        <v>2084</v>
      </c>
      <c r="D74" s="13" t="e">
        <f t="shared" si="14"/>
        <v>#DIV/0!</v>
      </c>
      <c r="E74" s="32"/>
      <c r="F74" s="32">
        <v>6</v>
      </c>
      <c r="G74" s="32"/>
      <c r="H74" s="32">
        <v>668</v>
      </c>
      <c r="I74" s="32"/>
      <c r="J74" s="32">
        <v>730</v>
      </c>
      <c r="K74" s="32"/>
      <c r="L74" s="32">
        <v>80</v>
      </c>
      <c r="M74" s="32">
        <v>180</v>
      </c>
      <c r="N74" s="32"/>
      <c r="O74" s="32"/>
      <c r="P74" s="32"/>
      <c r="Q74" s="32"/>
      <c r="R74" s="32"/>
      <c r="S74" s="32"/>
      <c r="T74" s="32"/>
      <c r="U74" s="32">
        <v>120</v>
      </c>
      <c r="V74" s="32"/>
      <c r="W74" s="32"/>
      <c r="X74" s="32"/>
      <c r="Y74" s="32"/>
      <c r="Z74" s="32"/>
      <c r="AA74" s="32"/>
      <c r="AB74" s="32"/>
      <c r="AC74" s="32"/>
      <c r="AD74" s="32">
        <v>300</v>
      </c>
      <c r="AE74" s="32"/>
      <c r="AF74" s="32"/>
      <c r="AG74" s="32"/>
      <c r="AH74" s="32"/>
      <c r="AI74" s="19"/>
    </row>
    <row r="75" spans="1:35" s="2" customFormat="1" ht="30" hidden="1" customHeight="1" x14ac:dyDescent="0.25">
      <c r="A75" s="16" t="s">
        <v>19</v>
      </c>
      <c r="B75" s="20"/>
      <c r="C75" s="20">
        <f t="shared" si="12"/>
        <v>0</v>
      </c>
      <c r="D75" s="13" t="e">
        <f t="shared" si="14"/>
        <v>#DIV/0!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19"/>
    </row>
    <row r="76" spans="1:35" s="2" customFormat="1" ht="30" hidden="1" customHeight="1" x14ac:dyDescent="0.25">
      <c r="A76" s="16" t="s">
        <v>20</v>
      </c>
      <c r="B76" s="20"/>
      <c r="C76" s="20">
        <f t="shared" si="12"/>
        <v>0</v>
      </c>
      <c r="D76" s="13" t="e">
        <f t="shared" si="14"/>
        <v>#DIV/0!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19"/>
    </row>
    <row r="77" spans="1:35" s="2" customFormat="1" ht="30" hidden="1" customHeight="1" x14ac:dyDescent="0.25">
      <c r="A77" s="16" t="s">
        <v>21</v>
      </c>
      <c r="B77" s="20"/>
      <c r="C77" s="20">
        <f t="shared" si="12"/>
        <v>3610</v>
      </c>
      <c r="D77" s="13" t="e">
        <f t="shared" si="14"/>
        <v>#DIV/0!</v>
      </c>
      <c r="E77" s="32"/>
      <c r="F77" s="32"/>
      <c r="G77" s="32">
        <v>572</v>
      </c>
      <c r="H77" s="32">
        <v>79</v>
      </c>
      <c r="I77" s="32">
        <v>91</v>
      </c>
      <c r="J77" s="32">
        <v>100</v>
      </c>
      <c r="K77" s="32"/>
      <c r="L77" s="32"/>
      <c r="M77" s="32">
        <v>437</v>
      </c>
      <c r="N77" s="32"/>
      <c r="O77" s="32">
        <v>26</v>
      </c>
      <c r="P77" s="32">
        <v>15</v>
      </c>
      <c r="Q77" s="32">
        <v>10</v>
      </c>
      <c r="R77" s="32"/>
      <c r="S77" s="32"/>
      <c r="T77" s="32"/>
      <c r="U77" s="32">
        <v>80</v>
      </c>
      <c r="V77" s="32"/>
      <c r="W77" s="32"/>
      <c r="X77" s="32"/>
      <c r="Y77" s="32">
        <v>15</v>
      </c>
      <c r="Z77" s="32">
        <v>90</v>
      </c>
      <c r="AA77" s="32"/>
      <c r="AB77" s="32">
        <v>296</v>
      </c>
      <c r="AC77" s="32"/>
      <c r="AD77" s="32">
        <v>1699</v>
      </c>
      <c r="AE77" s="32"/>
      <c r="AF77" s="32"/>
      <c r="AG77" s="32"/>
      <c r="AH77" s="32">
        <v>100</v>
      </c>
      <c r="AI77" s="19"/>
    </row>
    <row r="78" spans="1:35" s="2" customFormat="1" ht="30" hidden="1" customHeight="1" x14ac:dyDescent="0.25">
      <c r="A78" s="16" t="s">
        <v>22</v>
      </c>
      <c r="B78" s="20"/>
      <c r="C78" s="20">
        <f t="shared" si="12"/>
        <v>0</v>
      </c>
      <c r="D78" s="13" t="e">
        <f t="shared" si="14"/>
        <v>#DIV/0!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19"/>
    </row>
    <row r="79" spans="1:35" s="2" customFormat="1" ht="30" hidden="1" customHeight="1" x14ac:dyDescent="0.25">
      <c r="A79" s="16" t="s">
        <v>23</v>
      </c>
      <c r="B79" s="20"/>
      <c r="C79" s="20">
        <f t="shared" si="12"/>
        <v>0</v>
      </c>
      <c r="D79" s="13" t="e">
        <f t="shared" si="14"/>
        <v>#DIV/0!</v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19"/>
    </row>
    <row r="80" spans="1:35" s="2" customFormat="1" ht="30" hidden="1" customHeight="1" x14ac:dyDescent="0.25">
      <c r="A80" s="16" t="s">
        <v>24</v>
      </c>
      <c r="B80" s="20"/>
      <c r="C80" s="20">
        <f t="shared" si="12"/>
        <v>70</v>
      </c>
      <c r="D80" s="13" t="e">
        <f t="shared" si="14"/>
        <v>#DIV/0!</v>
      </c>
      <c r="E80" s="20"/>
      <c r="F80" s="20"/>
      <c r="G80" s="20"/>
      <c r="H80" s="34"/>
      <c r="I80" s="2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>
        <v>70</v>
      </c>
      <c r="Z80" s="32"/>
      <c r="AA80" s="32"/>
      <c r="AB80" s="32"/>
      <c r="AC80" s="32"/>
      <c r="AD80" s="32"/>
      <c r="AE80" s="32"/>
      <c r="AF80" s="32"/>
      <c r="AG80" s="32"/>
      <c r="AH80" s="32"/>
      <c r="AI80" s="19"/>
    </row>
    <row r="81" spans="1:35" s="2" customFormat="1" ht="30" hidden="1" customHeight="1" x14ac:dyDescent="0.25">
      <c r="A81" s="16" t="s">
        <v>25</v>
      </c>
      <c r="B81" s="20"/>
      <c r="C81" s="20">
        <f t="shared" si="12"/>
        <v>292</v>
      </c>
      <c r="D81" s="13" t="e">
        <f t="shared" si="14"/>
        <v>#DIV/0!</v>
      </c>
      <c r="E81" s="32"/>
      <c r="F81" s="32"/>
      <c r="G81" s="32"/>
      <c r="H81" s="32">
        <v>90</v>
      </c>
      <c r="I81" s="32">
        <v>202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19"/>
    </row>
    <row r="82" spans="1:35" s="2" customFormat="1" ht="30" hidden="1" customHeight="1" x14ac:dyDescent="0.25">
      <c r="A82" s="16" t="s">
        <v>26</v>
      </c>
      <c r="B82" s="20"/>
      <c r="C82" s="20">
        <f t="shared" si="12"/>
        <v>0</v>
      </c>
      <c r="D82" s="13" t="e">
        <f t="shared" si="14"/>
        <v>#DIV/0!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19"/>
    </row>
    <row r="83" spans="1:35" s="2" customFormat="1" ht="30" hidden="1" customHeight="1" x14ac:dyDescent="0.25">
      <c r="A83" s="16" t="s">
        <v>27</v>
      </c>
      <c r="B83" s="20"/>
      <c r="C83" s="17">
        <f t="shared" si="12"/>
        <v>20</v>
      </c>
      <c r="D83" s="13" t="e">
        <f t="shared" si="14"/>
        <v>#DIV/0!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>
        <v>10</v>
      </c>
      <c r="W83" s="32"/>
      <c r="X83" s="32"/>
      <c r="Y83" s="32">
        <v>10</v>
      </c>
      <c r="Z83" s="32"/>
      <c r="AA83" s="32"/>
      <c r="AB83" s="32"/>
      <c r="AC83" s="32"/>
      <c r="AD83" s="32"/>
      <c r="AE83" s="32"/>
      <c r="AF83" s="32"/>
      <c r="AG83" s="32"/>
      <c r="AH83" s="32"/>
      <c r="AI83" s="19"/>
    </row>
    <row r="84" spans="1:35" ht="30" hidden="1" customHeight="1" x14ac:dyDescent="0.25">
      <c r="A84" s="10" t="s">
        <v>28</v>
      </c>
      <c r="B84" s="20"/>
      <c r="C84" s="20">
        <f t="shared" si="12"/>
        <v>0</v>
      </c>
      <c r="D84" s="13" t="e">
        <f t="shared" si="14"/>
        <v>#DIV/0!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</row>
    <row r="85" spans="1:35" ht="30" hidden="1" customHeight="1" x14ac:dyDescent="0.25">
      <c r="A85" s="27" t="s">
        <v>29</v>
      </c>
      <c r="B85" s="20"/>
      <c r="C85" s="20">
        <f t="shared" si="12"/>
        <v>0</v>
      </c>
      <c r="D85" s="13" t="e">
        <f t="shared" si="14"/>
        <v>#DIV/0!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</row>
    <row r="86" spans="1:35" ht="30" hidden="1" customHeight="1" x14ac:dyDescent="0.25">
      <c r="A86" s="12" t="s">
        <v>5</v>
      </c>
      <c r="B86" s="28"/>
      <c r="C86" s="20">
        <f t="shared" si="12"/>
        <v>0</v>
      </c>
      <c r="D86" s="13" t="e">
        <f t="shared" si="14"/>
        <v>#DIV/0!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1:35" ht="30" hidden="1" customHeight="1" x14ac:dyDescent="0.25">
      <c r="A87" s="12" t="s">
        <v>30</v>
      </c>
      <c r="B87" s="28"/>
      <c r="C87" s="20">
        <f t="shared" si="12"/>
        <v>0</v>
      </c>
      <c r="D87" s="13" t="e">
        <f t="shared" si="14"/>
        <v>#DIV/0!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1:35" ht="30" hidden="1" customHeight="1" x14ac:dyDescent="0.25">
      <c r="A88" s="12"/>
      <c r="B88" s="28"/>
      <c r="C88" s="34"/>
      <c r="D88" s="13" t="e">
        <f t="shared" si="14"/>
        <v>#DIV/0!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1:35" s="4" customFormat="1" ht="30" hidden="1" customHeight="1" x14ac:dyDescent="0.25">
      <c r="A89" s="63" t="s">
        <v>31</v>
      </c>
      <c r="B89" s="35"/>
      <c r="C89" s="35">
        <f>SUM(E89:AH89)</f>
        <v>0</v>
      </c>
      <c r="D89" s="13" t="e">
        <f t="shared" si="14"/>
        <v>#DIV/0!</v>
      </c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</row>
    <row r="90" spans="1:35" ht="30" hidden="1" customHeight="1" x14ac:dyDescent="0.25">
      <c r="A90" s="12"/>
      <c r="B90" s="28"/>
      <c r="C90" s="34"/>
      <c r="D90" s="13" t="e">
        <f t="shared" ref="D90:D99" si="15">C90/B90</f>
        <v>#DIV/0!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1:35" ht="7.9" hidden="1" customHeight="1" x14ac:dyDescent="0.25">
      <c r="A91" s="12"/>
      <c r="B91" s="28"/>
      <c r="C91" s="17"/>
      <c r="D91" s="13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1:35" s="38" customFormat="1" ht="30" hidden="1" customHeight="1" x14ac:dyDescent="0.25">
      <c r="A92" s="12" t="s">
        <v>32</v>
      </c>
      <c r="B92" s="37"/>
      <c r="C92" s="37">
        <f>SUM(E92:AH92)</f>
        <v>-59719</v>
      </c>
      <c r="D92" s="13"/>
      <c r="E92" s="76">
        <f>(E51-E93)</f>
        <v>-2925</v>
      </c>
      <c r="F92" s="76">
        <f t="shared" ref="F92:AH92" si="16">(F51-F93)</f>
        <v>-2253</v>
      </c>
      <c r="G92" s="76">
        <f t="shared" si="16"/>
        <v>-8550</v>
      </c>
      <c r="H92" s="76">
        <f t="shared" si="16"/>
        <v>-3688</v>
      </c>
      <c r="I92" s="76">
        <f t="shared" si="16"/>
        <v>-2300</v>
      </c>
      <c r="J92" s="76">
        <f t="shared" si="16"/>
        <v>-3800</v>
      </c>
      <c r="K92" s="76"/>
      <c r="L92" s="76">
        <f t="shared" si="16"/>
        <v>-2592</v>
      </c>
      <c r="M92" s="76">
        <f t="shared" si="16"/>
        <v>-5121</v>
      </c>
      <c r="N92" s="76">
        <f t="shared" si="16"/>
        <v>-2780</v>
      </c>
      <c r="O92" s="76">
        <f t="shared" si="16"/>
        <v>-1095</v>
      </c>
      <c r="P92" s="76">
        <f t="shared" si="16"/>
        <v>-660</v>
      </c>
      <c r="Q92" s="76">
        <f t="shared" si="16"/>
        <v>-708</v>
      </c>
      <c r="R92" s="76"/>
      <c r="S92" s="76"/>
      <c r="T92" s="76"/>
      <c r="U92" s="76">
        <f t="shared" si="16"/>
        <v>-3875</v>
      </c>
      <c r="V92" s="76">
        <f t="shared" si="16"/>
        <v>-2330</v>
      </c>
      <c r="W92" s="76"/>
      <c r="X92" s="76"/>
      <c r="Y92" s="76">
        <f t="shared" si="16"/>
        <v>-3205</v>
      </c>
      <c r="Z92" s="76">
        <f t="shared" si="16"/>
        <v>-1074</v>
      </c>
      <c r="AA92" s="76">
        <f t="shared" si="16"/>
        <v>-798</v>
      </c>
      <c r="AB92" s="76">
        <f t="shared" si="16"/>
        <v>-1755</v>
      </c>
      <c r="AC92" s="76"/>
      <c r="AD92" s="76">
        <f t="shared" si="16"/>
        <v>-9000</v>
      </c>
      <c r="AE92" s="76"/>
      <c r="AF92" s="76"/>
      <c r="AG92" s="76"/>
      <c r="AH92" s="76">
        <f t="shared" si="16"/>
        <v>-1210</v>
      </c>
    </row>
    <row r="93" spans="1:35" ht="30.6" hidden="1" customHeight="1" x14ac:dyDescent="0.25">
      <c r="A93" s="12" t="s">
        <v>33</v>
      </c>
      <c r="B93" s="20"/>
      <c r="C93" s="20">
        <f>SUM(E93:AH93)</f>
        <v>59719</v>
      </c>
      <c r="D93" s="13"/>
      <c r="E93" s="9">
        <v>2925</v>
      </c>
      <c r="F93" s="9">
        <v>2253</v>
      </c>
      <c r="G93" s="9">
        <v>8550</v>
      </c>
      <c r="H93" s="9">
        <v>3688</v>
      </c>
      <c r="I93" s="9">
        <v>2300</v>
      </c>
      <c r="J93" s="9">
        <v>3800</v>
      </c>
      <c r="K93" s="9"/>
      <c r="L93" s="9">
        <v>2592</v>
      </c>
      <c r="M93" s="9">
        <v>5121</v>
      </c>
      <c r="N93" s="9">
        <v>2780</v>
      </c>
      <c r="O93" s="9">
        <v>1095</v>
      </c>
      <c r="P93" s="9">
        <v>660</v>
      </c>
      <c r="Q93" s="9">
        <v>708</v>
      </c>
      <c r="R93" s="9"/>
      <c r="S93" s="9"/>
      <c r="T93" s="9"/>
      <c r="U93" s="9">
        <v>3875</v>
      </c>
      <c r="V93" s="9">
        <v>2330</v>
      </c>
      <c r="W93" s="9"/>
      <c r="X93" s="9"/>
      <c r="Y93" s="9">
        <v>3205</v>
      </c>
      <c r="Z93" s="9">
        <v>1074</v>
      </c>
      <c r="AA93" s="9">
        <v>798</v>
      </c>
      <c r="AB93" s="9">
        <v>1755</v>
      </c>
      <c r="AC93" s="9"/>
      <c r="AD93" s="9">
        <v>9000</v>
      </c>
      <c r="AE93" s="9"/>
      <c r="AF93" s="9"/>
      <c r="AG93" s="9"/>
      <c r="AH93" s="9">
        <v>1210</v>
      </c>
      <c r="AI93" s="18"/>
    </row>
    <row r="94" spans="1:35" ht="30" hidden="1" customHeight="1" x14ac:dyDescent="0.25">
      <c r="A94" s="12"/>
      <c r="B94" s="28"/>
      <c r="C94" s="20"/>
      <c r="D94" s="13" t="e">
        <f t="shared" si="15"/>
        <v>#DIV/0!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5" s="38" customFormat="1" ht="30" hidden="1" customHeight="1" x14ac:dyDescent="0.25">
      <c r="A95" s="12" t="s">
        <v>34</v>
      </c>
      <c r="B95" s="37"/>
      <c r="C95" s="37"/>
      <c r="D95" s="13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</row>
    <row r="96" spans="1:35" ht="30" hidden="1" customHeight="1" x14ac:dyDescent="0.25">
      <c r="A96" s="12" t="s">
        <v>35</v>
      </c>
      <c r="B96" s="29"/>
      <c r="C96" s="23">
        <f>SUM(E96:AH96)</f>
        <v>0</v>
      </c>
      <c r="D96" s="13" t="e">
        <f t="shared" si="15"/>
        <v>#DIV/0!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1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1:34" ht="30" hidden="1" customHeight="1" x14ac:dyDescent="0.25">
      <c r="A97" s="39" t="s">
        <v>36</v>
      </c>
      <c r="B97" s="40"/>
      <c r="C97" s="40"/>
      <c r="D97" s="13" t="e">
        <f t="shared" si="15"/>
        <v>#DIV/0!</v>
      </c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</row>
    <row r="98" spans="1:34" ht="30" hidden="1" customHeight="1" x14ac:dyDescent="0.25">
      <c r="A98" s="12" t="s">
        <v>37</v>
      </c>
      <c r="B98" s="36"/>
      <c r="C98" s="36"/>
      <c r="D98" s="13" t="e">
        <f t="shared" si="15"/>
        <v>#DIV/0!</v>
      </c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</row>
    <row r="99" spans="1:34" ht="30" hidden="1" customHeight="1" x14ac:dyDescent="0.25">
      <c r="A99" s="12" t="s">
        <v>38</v>
      </c>
      <c r="B99" s="24"/>
      <c r="C99" s="24" t="e">
        <f>C98/C97</f>
        <v>#DIV/0!</v>
      </c>
      <c r="D99" s="13" t="e">
        <f t="shared" si="15"/>
        <v>#DIV/0!</v>
      </c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</row>
    <row r="100" spans="1:34" ht="30" hidden="1" customHeight="1" x14ac:dyDescent="0.25">
      <c r="A100" s="39" t="s">
        <v>107</v>
      </c>
      <c r="B100" s="65"/>
      <c r="C100" s="65"/>
      <c r="D100" s="42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</row>
    <row r="101" spans="1:34" s="11" customFormat="1" ht="30" hidden="1" customHeight="1" outlineLevel="1" x14ac:dyDescent="0.2">
      <c r="A101" s="43" t="s">
        <v>39</v>
      </c>
      <c r="B101" s="20"/>
      <c r="C101" s="23"/>
      <c r="D101" s="13" t="e">
        <f t="shared" ref="D101:D138" si="17">C101/B101</f>
        <v>#DIV/0!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s="11" customFormat="1" ht="30" hidden="1" customHeight="1" outlineLevel="1" x14ac:dyDescent="0.2">
      <c r="A102" s="43" t="s">
        <v>44</v>
      </c>
      <c r="B102" s="34"/>
      <c r="C102" s="22"/>
      <c r="D102" s="13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s="11" customFormat="1" ht="30" hidden="1" customHeight="1" outlineLevel="1" x14ac:dyDescent="0.2">
      <c r="A103" s="43" t="s">
        <v>93</v>
      </c>
      <c r="B103" s="34"/>
      <c r="C103" s="22"/>
      <c r="D103" s="13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11" customFormat="1" ht="30" hidden="1" customHeight="1" outlineLevel="1" x14ac:dyDescent="0.2">
      <c r="A104" s="43" t="s">
        <v>94</v>
      </c>
      <c r="B104" s="34"/>
      <c r="C104" s="22"/>
      <c r="D104" s="13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s="45" customFormat="1" ht="34.9" hidden="1" customHeight="1" outlineLevel="1" x14ac:dyDescent="0.2">
      <c r="A105" s="12" t="s">
        <v>40</v>
      </c>
      <c r="B105" s="34"/>
      <c r="C105" s="22"/>
      <c r="D105" s="13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45" customFormat="1" ht="33" hidden="1" customHeight="1" outlineLevel="1" x14ac:dyDescent="0.2">
      <c r="A106" s="12" t="s">
        <v>41</v>
      </c>
      <c r="B106" s="34"/>
      <c r="C106" s="22"/>
      <c r="D106" s="13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11" customFormat="1" ht="34.15" hidden="1" customHeight="1" outlineLevel="1" x14ac:dyDescent="0.2">
      <c r="A107" s="10" t="s">
        <v>42</v>
      </c>
      <c r="B107" s="23"/>
      <c r="C107" s="23"/>
      <c r="D107" s="13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s="11" customFormat="1" ht="30" hidden="1" customHeight="1" x14ac:dyDescent="0.2">
      <c r="A108" s="27" t="s">
        <v>43</v>
      </c>
      <c r="B108" s="20"/>
      <c r="C108" s="23"/>
      <c r="D108" s="13" t="e">
        <f t="shared" si="17"/>
        <v>#DIV/0!</v>
      </c>
      <c r="E108" s="34"/>
      <c r="F108" s="34"/>
      <c r="G108" s="34"/>
      <c r="H108" s="34"/>
      <c r="I108" s="34"/>
      <c r="J108" s="34"/>
      <c r="K108" s="78"/>
      <c r="L108" s="34"/>
      <c r="M108" s="34"/>
      <c r="N108" s="34"/>
      <c r="O108" s="34"/>
      <c r="P108" s="34"/>
      <c r="Q108" s="34"/>
      <c r="R108" s="78"/>
      <c r="S108" s="78"/>
      <c r="T108" s="78"/>
      <c r="U108" s="34"/>
      <c r="V108" s="34"/>
      <c r="W108" s="78"/>
      <c r="X108" s="78"/>
      <c r="Y108" s="34"/>
      <c r="Z108" s="34"/>
      <c r="AA108" s="34"/>
      <c r="AB108" s="34"/>
      <c r="AC108" s="78"/>
      <c r="AD108" s="34"/>
      <c r="AE108" s="78"/>
      <c r="AF108" s="78"/>
      <c r="AG108" s="78"/>
      <c r="AH108" s="34"/>
    </row>
    <row r="109" spans="1:34" s="11" customFormat="1" ht="30" hidden="1" customHeight="1" x14ac:dyDescent="0.2">
      <c r="A109" s="12" t="s">
        <v>113</v>
      </c>
      <c r="B109" s="24" t="e">
        <f>B108/B107</f>
        <v>#DIV/0!</v>
      </c>
      <c r="C109" s="24" t="e">
        <f>C108/C107</f>
        <v>#DIV/0!</v>
      </c>
      <c r="D109" s="13"/>
      <c r="E109" s="24" t="e">
        <f>E108/E107</f>
        <v>#DIV/0!</v>
      </c>
      <c r="F109" s="24" t="e">
        <f>F108/F107</f>
        <v>#DIV/0!</v>
      </c>
      <c r="G109" s="24" t="e">
        <f t="shared" ref="G109:AH109" si="18">G108/G107</f>
        <v>#DIV/0!</v>
      </c>
      <c r="H109" s="24" t="e">
        <f t="shared" si="18"/>
        <v>#DIV/0!</v>
      </c>
      <c r="I109" s="24" t="e">
        <f t="shared" si="18"/>
        <v>#DIV/0!</v>
      </c>
      <c r="J109" s="24" t="e">
        <f t="shared" si="18"/>
        <v>#DIV/0!</v>
      </c>
      <c r="K109" s="24"/>
      <c r="L109" s="24" t="e">
        <f t="shared" si="18"/>
        <v>#DIV/0!</v>
      </c>
      <c r="M109" s="24" t="e">
        <f t="shared" si="18"/>
        <v>#DIV/0!</v>
      </c>
      <c r="N109" s="24" t="e">
        <f t="shared" si="18"/>
        <v>#DIV/0!</v>
      </c>
      <c r="O109" s="24" t="e">
        <f t="shared" si="18"/>
        <v>#DIV/0!</v>
      </c>
      <c r="P109" s="24" t="e">
        <f t="shared" si="18"/>
        <v>#DIV/0!</v>
      </c>
      <c r="Q109" s="24" t="e">
        <f t="shared" si="18"/>
        <v>#DIV/0!</v>
      </c>
      <c r="R109" s="24"/>
      <c r="S109" s="24"/>
      <c r="T109" s="24"/>
      <c r="U109" s="24" t="e">
        <f t="shared" si="18"/>
        <v>#DIV/0!</v>
      </c>
      <c r="V109" s="24" t="e">
        <f t="shared" si="18"/>
        <v>#DIV/0!</v>
      </c>
      <c r="W109" s="24"/>
      <c r="X109" s="24"/>
      <c r="Y109" s="24" t="e">
        <f t="shared" si="18"/>
        <v>#DIV/0!</v>
      </c>
      <c r="Z109" s="24" t="e">
        <f t="shared" si="18"/>
        <v>#DIV/0!</v>
      </c>
      <c r="AA109" s="24" t="e">
        <f t="shared" si="18"/>
        <v>#DIV/0!</v>
      </c>
      <c r="AB109" s="24" t="e">
        <f t="shared" si="18"/>
        <v>#DIV/0!</v>
      </c>
      <c r="AC109" s="24"/>
      <c r="AD109" s="24" t="e">
        <f t="shared" si="18"/>
        <v>#DIV/0!</v>
      </c>
      <c r="AE109" s="24"/>
      <c r="AF109" s="24"/>
      <c r="AG109" s="24"/>
      <c r="AH109" s="24" t="e">
        <f t="shared" si="18"/>
        <v>#DIV/0!</v>
      </c>
    </row>
    <row r="110" spans="1:34" s="72" customFormat="1" ht="31.9" hidden="1" customHeight="1" x14ac:dyDescent="0.2">
      <c r="A110" s="70" t="s">
        <v>48</v>
      </c>
      <c r="B110" s="73">
        <f>B107-B108</f>
        <v>0</v>
      </c>
      <c r="C110" s="73">
        <f>C107-C108</f>
        <v>0</v>
      </c>
      <c r="D110" s="73"/>
      <c r="E110" s="73">
        <f t="shared" ref="E110:AH110" si="19">E107-E108</f>
        <v>0</v>
      </c>
      <c r="F110" s="73">
        <f t="shared" si="19"/>
        <v>0</v>
      </c>
      <c r="G110" s="73">
        <f t="shared" si="19"/>
        <v>0</v>
      </c>
      <c r="H110" s="73">
        <f t="shared" si="19"/>
        <v>0</v>
      </c>
      <c r="I110" s="73">
        <f t="shared" si="19"/>
        <v>0</v>
      </c>
      <c r="J110" s="73">
        <f t="shared" si="19"/>
        <v>0</v>
      </c>
      <c r="K110" s="73"/>
      <c r="L110" s="73">
        <f t="shared" si="19"/>
        <v>0</v>
      </c>
      <c r="M110" s="73">
        <f t="shared" si="19"/>
        <v>0</v>
      </c>
      <c r="N110" s="73">
        <f t="shared" si="19"/>
        <v>0</v>
      </c>
      <c r="O110" s="73">
        <f t="shared" si="19"/>
        <v>0</v>
      </c>
      <c r="P110" s="73">
        <f t="shared" si="19"/>
        <v>0</v>
      </c>
      <c r="Q110" s="73">
        <f t="shared" si="19"/>
        <v>0</v>
      </c>
      <c r="R110" s="73"/>
      <c r="S110" s="73"/>
      <c r="T110" s="73"/>
      <c r="U110" s="73">
        <f t="shared" si="19"/>
        <v>0</v>
      </c>
      <c r="V110" s="73">
        <f t="shared" si="19"/>
        <v>0</v>
      </c>
      <c r="W110" s="73"/>
      <c r="X110" s="73"/>
      <c r="Y110" s="73">
        <f t="shared" si="19"/>
        <v>0</v>
      </c>
      <c r="Z110" s="73">
        <f t="shared" si="19"/>
        <v>0</v>
      </c>
      <c r="AA110" s="73">
        <f t="shared" si="19"/>
        <v>0</v>
      </c>
      <c r="AB110" s="73">
        <f t="shared" si="19"/>
        <v>0</v>
      </c>
      <c r="AC110" s="73"/>
      <c r="AD110" s="73">
        <f t="shared" si="19"/>
        <v>0</v>
      </c>
      <c r="AE110" s="73"/>
      <c r="AF110" s="73"/>
      <c r="AG110" s="73"/>
      <c r="AH110" s="73">
        <f t="shared" si="19"/>
        <v>0</v>
      </c>
    </row>
    <row r="111" spans="1:34" s="11" customFormat="1" ht="30" hidden="1" customHeight="1" x14ac:dyDescent="0.2">
      <c r="A111" s="10" t="s">
        <v>44</v>
      </c>
      <c r="B111" s="34"/>
      <c r="C111" s="22">
        <f>SUM(E111:AH111)</f>
        <v>0</v>
      </c>
      <c r="D111" s="13" t="e">
        <f t="shared" si="17"/>
        <v>#DIV/0!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s="11" customFormat="1" ht="30" hidden="1" customHeight="1" x14ac:dyDescent="0.2">
      <c r="A112" s="10" t="s">
        <v>45</v>
      </c>
      <c r="B112" s="34"/>
      <c r="C112" s="22">
        <f>SUM(E112:AH112)</f>
        <v>0</v>
      </c>
      <c r="D112" s="13" t="e">
        <f t="shared" si="17"/>
        <v>#DIV/0!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s="11" customFormat="1" ht="30" hidden="1" customHeight="1" x14ac:dyDescent="0.2">
      <c r="A113" s="10" t="s">
        <v>46</v>
      </c>
      <c r="B113" s="34"/>
      <c r="C113" s="22">
        <f>SUM(E113:AH113)</f>
        <v>0</v>
      </c>
      <c r="D113" s="13" t="e">
        <f t="shared" si="17"/>
        <v>#DIV/0!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11" customFormat="1" ht="30" hidden="1" customHeight="1" x14ac:dyDescent="0.2">
      <c r="A114" s="10" t="s">
        <v>47</v>
      </c>
      <c r="B114" s="34"/>
      <c r="C114" s="22">
        <f>SUM(E114:AH114)</f>
        <v>0</v>
      </c>
      <c r="D114" s="13" t="e">
        <f t="shared" si="17"/>
        <v>#DIV/0!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1:34" s="11" customFormat="1" ht="30" hidden="1" customHeight="1" x14ac:dyDescent="0.2">
      <c r="A115" s="27" t="s">
        <v>49</v>
      </c>
      <c r="B115" s="23"/>
      <c r="C115" s="23">
        <f>SUM(E115:AH115)</f>
        <v>0</v>
      </c>
      <c r="D115" s="13" t="e">
        <f t="shared" si="17"/>
        <v>#DIV/0!</v>
      </c>
      <c r="E115" s="34"/>
      <c r="F115" s="34"/>
      <c r="G115" s="34"/>
      <c r="H115" s="34"/>
      <c r="I115" s="34"/>
      <c r="J115" s="34"/>
      <c r="K115" s="78"/>
      <c r="L115" s="34"/>
      <c r="M115" s="34"/>
      <c r="N115" s="34"/>
      <c r="O115" s="34"/>
      <c r="P115" s="34"/>
      <c r="Q115" s="34"/>
      <c r="R115" s="78"/>
      <c r="S115" s="78"/>
      <c r="T115" s="78"/>
      <c r="U115" s="34"/>
      <c r="V115" s="34"/>
      <c r="W115" s="78"/>
      <c r="X115" s="78"/>
      <c r="Y115" s="34"/>
      <c r="Z115" s="34"/>
      <c r="AA115" s="34"/>
      <c r="AB115" s="34"/>
      <c r="AC115" s="78"/>
      <c r="AD115" s="34"/>
      <c r="AE115" s="78"/>
      <c r="AF115" s="78"/>
      <c r="AG115" s="78"/>
      <c r="AH115" s="34"/>
    </row>
    <row r="116" spans="1:34" s="11" customFormat="1" ht="31.15" hidden="1" customHeight="1" x14ac:dyDescent="0.2">
      <c r="A116" s="12" t="s">
        <v>113</v>
      </c>
      <c r="B116" s="24" t="e">
        <f>B115/B107</f>
        <v>#DIV/0!</v>
      </c>
      <c r="C116" s="24" t="e">
        <f>C115/C107</f>
        <v>#DIV/0!</v>
      </c>
      <c r="D116" s="24"/>
      <c r="E116" s="24" t="e">
        <f t="shared" ref="E116:AH116" si="20">E115/E107</f>
        <v>#DIV/0!</v>
      </c>
      <c r="F116" s="24" t="e">
        <f t="shared" si="20"/>
        <v>#DIV/0!</v>
      </c>
      <c r="G116" s="24" t="e">
        <f t="shared" si="20"/>
        <v>#DIV/0!</v>
      </c>
      <c r="H116" s="24" t="e">
        <f t="shared" si="20"/>
        <v>#DIV/0!</v>
      </c>
      <c r="I116" s="24" t="e">
        <f t="shared" si="20"/>
        <v>#DIV/0!</v>
      </c>
      <c r="J116" s="24" t="e">
        <f t="shared" si="20"/>
        <v>#DIV/0!</v>
      </c>
      <c r="K116" s="24"/>
      <c r="L116" s="24" t="e">
        <f t="shared" si="20"/>
        <v>#DIV/0!</v>
      </c>
      <c r="M116" s="24" t="e">
        <f t="shared" si="20"/>
        <v>#DIV/0!</v>
      </c>
      <c r="N116" s="24" t="e">
        <f t="shared" si="20"/>
        <v>#DIV/0!</v>
      </c>
      <c r="O116" s="24" t="e">
        <f t="shared" si="20"/>
        <v>#DIV/0!</v>
      </c>
      <c r="P116" s="24" t="e">
        <f t="shared" si="20"/>
        <v>#DIV/0!</v>
      </c>
      <c r="Q116" s="24" t="e">
        <f t="shared" si="20"/>
        <v>#DIV/0!</v>
      </c>
      <c r="R116" s="24"/>
      <c r="S116" s="24"/>
      <c r="T116" s="24"/>
      <c r="U116" s="24" t="e">
        <f t="shared" si="20"/>
        <v>#DIV/0!</v>
      </c>
      <c r="V116" s="24" t="e">
        <f t="shared" si="20"/>
        <v>#DIV/0!</v>
      </c>
      <c r="W116" s="24"/>
      <c r="X116" s="24"/>
      <c r="Y116" s="24" t="e">
        <f t="shared" si="20"/>
        <v>#DIV/0!</v>
      </c>
      <c r="Z116" s="24" t="e">
        <f t="shared" si="20"/>
        <v>#DIV/0!</v>
      </c>
      <c r="AA116" s="24" t="e">
        <f t="shared" si="20"/>
        <v>#DIV/0!</v>
      </c>
      <c r="AB116" s="24" t="e">
        <f t="shared" si="20"/>
        <v>#DIV/0!</v>
      </c>
      <c r="AC116" s="24"/>
      <c r="AD116" s="24" t="e">
        <f t="shared" si="20"/>
        <v>#DIV/0!</v>
      </c>
      <c r="AE116" s="24"/>
      <c r="AF116" s="24"/>
      <c r="AG116" s="24"/>
      <c r="AH116" s="24" t="e">
        <f t="shared" si="20"/>
        <v>#DIV/0!</v>
      </c>
    </row>
    <row r="117" spans="1:34" s="11" customFormat="1" ht="30" hidden="1" customHeight="1" x14ac:dyDescent="0.2">
      <c r="A117" s="10" t="s">
        <v>44</v>
      </c>
      <c r="B117" s="34"/>
      <c r="C117" s="22">
        <f>SUM(E117:AH117)</f>
        <v>0</v>
      </c>
      <c r="D117" s="13" t="e">
        <f t="shared" si="17"/>
        <v>#DIV/0!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11" customFormat="1" ht="30" hidden="1" customHeight="1" x14ac:dyDescent="0.2">
      <c r="A118" s="10" t="s">
        <v>45</v>
      </c>
      <c r="B118" s="34"/>
      <c r="C118" s="22">
        <f>SUM(E118:AH118)</f>
        <v>0</v>
      </c>
      <c r="D118" s="13" t="e">
        <f t="shared" si="17"/>
        <v>#DIV/0!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11" customFormat="1" ht="30" hidden="1" customHeight="1" x14ac:dyDescent="0.2">
      <c r="A119" s="10" t="s">
        <v>46</v>
      </c>
      <c r="B119" s="34"/>
      <c r="C119" s="22">
        <f>SUM(E119:AH119)</f>
        <v>0</v>
      </c>
      <c r="D119" s="13" t="e">
        <f t="shared" si="17"/>
        <v>#DIV/0!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11" customFormat="1" ht="30" hidden="1" customHeight="1" x14ac:dyDescent="0.2">
      <c r="A120" s="10" t="s">
        <v>47</v>
      </c>
      <c r="B120" s="34"/>
      <c r="C120" s="22">
        <f>SUM(E120:AH120)</f>
        <v>0</v>
      </c>
      <c r="D120" s="13" t="e">
        <f t="shared" si="17"/>
        <v>#DIV/0!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66"/>
      <c r="AA120" s="21"/>
      <c r="AB120" s="21"/>
      <c r="AC120" s="21"/>
      <c r="AD120" s="21"/>
      <c r="AE120" s="21"/>
      <c r="AF120" s="21"/>
      <c r="AG120" s="21"/>
      <c r="AH120" s="21"/>
    </row>
    <row r="121" spans="1:34" s="45" customFormat="1" ht="48" hidden="1" customHeight="1" x14ac:dyDescent="0.2">
      <c r="A121" s="12" t="s">
        <v>119</v>
      </c>
      <c r="B121" s="34"/>
      <c r="C121" s="22">
        <v>595200</v>
      </c>
      <c r="D121" s="14" t="e">
        <f t="shared" si="17"/>
        <v>#DIV/0!</v>
      </c>
      <c r="E121" s="34"/>
      <c r="F121" s="34"/>
      <c r="G121" s="34"/>
      <c r="H121" s="34"/>
      <c r="I121" s="34"/>
      <c r="J121" s="34"/>
      <c r="K121" s="78"/>
      <c r="L121" s="34"/>
      <c r="M121" s="34"/>
      <c r="N121" s="34"/>
      <c r="O121" s="34"/>
      <c r="P121" s="34"/>
      <c r="Q121" s="34"/>
      <c r="R121" s="78"/>
      <c r="S121" s="78"/>
      <c r="T121" s="78"/>
      <c r="U121" s="34"/>
      <c r="V121" s="34"/>
      <c r="W121" s="78"/>
      <c r="X121" s="78"/>
      <c r="Y121" s="34"/>
      <c r="Z121" s="34"/>
      <c r="AA121" s="34"/>
      <c r="AB121" s="34"/>
      <c r="AC121" s="78"/>
      <c r="AD121" s="34"/>
      <c r="AE121" s="78"/>
      <c r="AF121" s="78"/>
      <c r="AG121" s="78"/>
      <c r="AH121" s="34"/>
    </row>
    <row r="122" spans="1:34" s="11" customFormat="1" ht="30" hidden="1" customHeight="1" x14ac:dyDescent="0.2">
      <c r="A122" s="27" t="s">
        <v>120</v>
      </c>
      <c r="B122" s="23"/>
      <c r="C122" s="23">
        <f>SUM(E122:AH122)</f>
        <v>0</v>
      </c>
      <c r="D122" s="13" t="e">
        <f t="shared" si="17"/>
        <v>#DIV/0!</v>
      </c>
      <c r="E122" s="34"/>
      <c r="F122" s="34"/>
      <c r="G122" s="34"/>
      <c r="H122" s="34"/>
      <c r="I122" s="34"/>
      <c r="J122" s="34"/>
      <c r="K122" s="78"/>
      <c r="L122" s="34"/>
      <c r="M122" s="34"/>
      <c r="N122" s="34"/>
      <c r="O122" s="34"/>
      <c r="P122" s="34"/>
      <c r="Q122" s="34"/>
      <c r="R122" s="78"/>
      <c r="S122" s="78"/>
      <c r="T122" s="78"/>
      <c r="U122" s="34"/>
      <c r="V122" s="34"/>
      <c r="W122" s="78"/>
      <c r="X122" s="78"/>
      <c r="Y122" s="34"/>
      <c r="Z122" s="34"/>
      <c r="AA122" s="34"/>
      <c r="AB122" s="34"/>
      <c r="AC122" s="78"/>
      <c r="AD122" s="34"/>
      <c r="AE122" s="78"/>
      <c r="AF122" s="78"/>
      <c r="AG122" s="78"/>
      <c r="AH122" s="34"/>
    </row>
    <row r="123" spans="1:34" s="11" customFormat="1" ht="27" hidden="1" customHeight="1" x14ac:dyDescent="0.2">
      <c r="A123" s="12" t="s">
        <v>5</v>
      </c>
      <c r="B123" s="25" t="e">
        <f>B122/B121</f>
        <v>#DIV/0!</v>
      </c>
      <c r="C123" s="25">
        <f>C122/C121</f>
        <v>0</v>
      </c>
      <c r="D123" s="8"/>
      <c r="E123" s="25" t="e">
        <f t="shared" ref="E123:AH123" si="21">E122/E121</f>
        <v>#DIV/0!</v>
      </c>
      <c r="F123" s="25" t="e">
        <f t="shared" si="21"/>
        <v>#DIV/0!</v>
      </c>
      <c r="G123" s="25" t="e">
        <f t="shared" si="21"/>
        <v>#DIV/0!</v>
      </c>
      <c r="H123" s="25" t="e">
        <f t="shared" si="21"/>
        <v>#DIV/0!</v>
      </c>
      <c r="I123" s="25" t="e">
        <f t="shared" si="21"/>
        <v>#DIV/0!</v>
      </c>
      <c r="J123" s="25" t="e">
        <f t="shared" si="21"/>
        <v>#DIV/0!</v>
      </c>
      <c r="K123" s="77"/>
      <c r="L123" s="25" t="e">
        <f t="shared" si="21"/>
        <v>#DIV/0!</v>
      </c>
      <c r="M123" s="25" t="e">
        <f t="shared" si="21"/>
        <v>#DIV/0!</v>
      </c>
      <c r="N123" s="25" t="e">
        <f t="shared" si="21"/>
        <v>#DIV/0!</v>
      </c>
      <c r="O123" s="25" t="e">
        <f t="shared" si="21"/>
        <v>#DIV/0!</v>
      </c>
      <c r="P123" s="25" t="e">
        <f t="shared" si="21"/>
        <v>#DIV/0!</v>
      </c>
      <c r="Q123" s="25" t="e">
        <f t="shared" si="21"/>
        <v>#DIV/0!</v>
      </c>
      <c r="R123" s="77"/>
      <c r="S123" s="77"/>
      <c r="T123" s="77"/>
      <c r="U123" s="25" t="e">
        <f t="shared" si="21"/>
        <v>#DIV/0!</v>
      </c>
      <c r="V123" s="25" t="e">
        <f t="shared" si="21"/>
        <v>#DIV/0!</v>
      </c>
      <c r="W123" s="77"/>
      <c r="X123" s="77"/>
      <c r="Y123" s="25" t="e">
        <f t="shared" si="21"/>
        <v>#DIV/0!</v>
      </c>
      <c r="Z123" s="25" t="e">
        <f t="shared" si="21"/>
        <v>#DIV/0!</v>
      </c>
      <c r="AA123" s="25" t="e">
        <f t="shared" si="21"/>
        <v>#DIV/0!</v>
      </c>
      <c r="AB123" s="25" t="e">
        <f t="shared" si="21"/>
        <v>#DIV/0!</v>
      </c>
      <c r="AC123" s="77"/>
      <c r="AD123" s="25" t="e">
        <f t="shared" si="21"/>
        <v>#DIV/0!</v>
      </c>
      <c r="AE123" s="77"/>
      <c r="AF123" s="77"/>
      <c r="AG123" s="77"/>
      <c r="AH123" s="25" t="e">
        <f t="shared" si="21"/>
        <v>#DIV/0!</v>
      </c>
    </row>
    <row r="124" spans="1:34" s="11" customFormat="1" ht="30" hidden="1" customHeight="1" x14ac:dyDescent="0.2">
      <c r="A124" s="10" t="s">
        <v>44</v>
      </c>
      <c r="B124" s="22"/>
      <c r="C124" s="22">
        <f>SUM(E124:AH124)</f>
        <v>0</v>
      </c>
      <c r="D124" s="13" t="e">
        <f t="shared" si="17"/>
        <v>#DIV/0!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11" customFormat="1" ht="30" hidden="1" customHeight="1" x14ac:dyDescent="0.2">
      <c r="A125" s="10" t="s">
        <v>45</v>
      </c>
      <c r="B125" s="22"/>
      <c r="C125" s="22">
        <f>SUM(E125:AH125)</f>
        <v>0</v>
      </c>
      <c r="D125" s="13" t="e">
        <f t="shared" si="17"/>
        <v>#DIV/0!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11" customFormat="1" ht="31.15" hidden="1" customHeight="1" x14ac:dyDescent="0.2">
      <c r="A126" s="10" t="s">
        <v>46</v>
      </c>
      <c r="B126" s="22"/>
      <c r="C126" s="22">
        <f>SUM(E126:AH126)</f>
        <v>0</v>
      </c>
      <c r="D126" s="13" t="e">
        <f t="shared" si="17"/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11" customFormat="1" ht="31.15" hidden="1" customHeight="1" x14ac:dyDescent="0.2">
      <c r="A127" s="10" t="s">
        <v>47</v>
      </c>
      <c r="B127" s="34"/>
      <c r="C127" s="22">
        <f>SUM(E127:AH127)</f>
        <v>0</v>
      </c>
      <c r="D127" s="13" t="e">
        <f t="shared" si="17"/>
        <v>#DIV/0!</v>
      </c>
      <c r="E127" s="21"/>
      <c r="F127" s="21"/>
      <c r="G127" s="46"/>
      <c r="H127" s="46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66"/>
      <c r="AA127" s="21"/>
      <c r="AB127" s="21"/>
      <c r="AC127" s="21"/>
      <c r="AD127" s="21"/>
      <c r="AE127" s="21"/>
      <c r="AF127" s="21"/>
      <c r="AG127" s="21"/>
      <c r="AH127" s="21"/>
    </row>
    <row r="128" spans="1:34" s="11" customFormat="1" ht="31.15" hidden="1" customHeight="1" x14ac:dyDescent="0.2">
      <c r="A128" s="27" t="s">
        <v>50</v>
      </c>
      <c r="B128" s="48" t="e">
        <f>B122/B115*10</f>
        <v>#DIV/0!</v>
      </c>
      <c r="C128" s="48" t="e">
        <f>C122/C115*10</f>
        <v>#DIV/0!</v>
      </c>
      <c r="D128" s="13" t="e">
        <f t="shared" si="17"/>
        <v>#DIV/0!</v>
      </c>
      <c r="E128" s="49" t="e">
        <f t="shared" ref="E128:AH128" si="22">E122/E115*10</f>
        <v>#DIV/0!</v>
      </c>
      <c r="F128" s="49" t="e">
        <f t="shared" si="22"/>
        <v>#DIV/0!</v>
      </c>
      <c r="G128" s="49" t="e">
        <f t="shared" si="22"/>
        <v>#DIV/0!</v>
      </c>
      <c r="H128" s="49" t="e">
        <f t="shared" si="22"/>
        <v>#DIV/0!</v>
      </c>
      <c r="I128" s="49" t="e">
        <f t="shared" si="22"/>
        <v>#DIV/0!</v>
      </c>
      <c r="J128" s="49" t="e">
        <f t="shared" si="22"/>
        <v>#DIV/0!</v>
      </c>
      <c r="K128" s="49"/>
      <c r="L128" s="49" t="e">
        <f t="shared" si="22"/>
        <v>#DIV/0!</v>
      </c>
      <c r="M128" s="49" t="e">
        <f t="shared" si="22"/>
        <v>#DIV/0!</v>
      </c>
      <c r="N128" s="49" t="e">
        <f t="shared" si="22"/>
        <v>#DIV/0!</v>
      </c>
      <c r="O128" s="49" t="e">
        <f t="shared" si="22"/>
        <v>#DIV/0!</v>
      </c>
      <c r="P128" s="49" t="e">
        <f t="shared" si="22"/>
        <v>#DIV/0!</v>
      </c>
      <c r="Q128" s="49" t="e">
        <f t="shared" si="22"/>
        <v>#DIV/0!</v>
      </c>
      <c r="R128" s="49"/>
      <c r="S128" s="49"/>
      <c r="T128" s="49"/>
      <c r="U128" s="49" t="e">
        <f t="shared" si="22"/>
        <v>#DIV/0!</v>
      </c>
      <c r="V128" s="49" t="e">
        <f t="shared" si="22"/>
        <v>#DIV/0!</v>
      </c>
      <c r="W128" s="49"/>
      <c r="X128" s="49"/>
      <c r="Y128" s="49" t="e">
        <f t="shared" si="22"/>
        <v>#DIV/0!</v>
      </c>
      <c r="Z128" s="49" t="e">
        <f t="shared" si="22"/>
        <v>#DIV/0!</v>
      </c>
      <c r="AA128" s="49" t="e">
        <f t="shared" si="22"/>
        <v>#DIV/0!</v>
      </c>
      <c r="AB128" s="49" t="e">
        <f t="shared" si="22"/>
        <v>#DIV/0!</v>
      </c>
      <c r="AC128" s="49"/>
      <c r="AD128" s="49" t="e">
        <f t="shared" si="22"/>
        <v>#DIV/0!</v>
      </c>
      <c r="AE128" s="49"/>
      <c r="AF128" s="49"/>
      <c r="AG128" s="49"/>
      <c r="AH128" s="49" t="e">
        <f t="shared" si="22"/>
        <v>#DIV/0!</v>
      </c>
    </row>
    <row r="129" spans="1:35" s="11" customFormat="1" ht="30" hidden="1" customHeight="1" x14ac:dyDescent="0.2">
      <c r="A129" s="10" t="s">
        <v>44</v>
      </c>
      <c r="B129" s="49" t="e">
        <f t="shared" ref="B129:E132" si="23">B124/B117*10</f>
        <v>#DIV/0!</v>
      </c>
      <c r="C129" s="49" t="e">
        <f t="shared" si="23"/>
        <v>#DIV/0!</v>
      </c>
      <c r="D129" s="13" t="e">
        <f t="shared" si="17"/>
        <v>#DIV/0!</v>
      </c>
      <c r="E129" s="49" t="e">
        <f t="shared" ref="E129:AH129" si="24">E124/E117*10</f>
        <v>#DIV/0!</v>
      </c>
      <c r="F129" s="49" t="e">
        <f t="shared" si="24"/>
        <v>#DIV/0!</v>
      </c>
      <c r="G129" s="49" t="e">
        <f t="shared" si="24"/>
        <v>#DIV/0!</v>
      </c>
      <c r="H129" s="49" t="e">
        <f t="shared" si="24"/>
        <v>#DIV/0!</v>
      </c>
      <c r="I129" s="49" t="e">
        <f t="shared" si="24"/>
        <v>#DIV/0!</v>
      </c>
      <c r="J129" s="49" t="e">
        <f t="shared" si="24"/>
        <v>#DIV/0!</v>
      </c>
      <c r="K129" s="49"/>
      <c r="L129" s="49" t="e">
        <f t="shared" si="24"/>
        <v>#DIV/0!</v>
      </c>
      <c r="M129" s="49" t="e">
        <f t="shared" si="24"/>
        <v>#DIV/0!</v>
      </c>
      <c r="N129" s="49" t="e">
        <f t="shared" si="24"/>
        <v>#DIV/0!</v>
      </c>
      <c r="O129" s="49" t="e">
        <f t="shared" si="24"/>
        <v>#DIV/0!</v>
      </c>
      <c r="P129" s="49" t="e">
        <f t="shared" si="24"/>
        <v>#DIV/0!</v>
      </c>
      <c r="Q129" s="49" t="e">
        <f t="shared" si="24"/>
        <v>#DIV/0!</v>
      </c>
      <c r="R129" s="49"/>
      <c r="S129" s="49"/>
      <c r="T129" s="49"/>
      <c r="U129" s="49" t="e">
        <f t="shared" si="24"/>
        <v>#DIV/0!</v>
      </c>
      <c r="V129" s="49" t="e">
        <f t="shared" si="24"/>
        <v>#DIV/0!</v>
      </c>
      <c r="W129" s="49"/>
      <c r="X129" s="49"/>
      <c r="Y129" s="49" t="e">
        <f t="shared" si="24"/>
        <v>#DIV/0!</v>
      </c>
      <c r="Z129" s="49" t="e">
        <f t="shared" si="24"/>
        <v>#DIV/0!</v>
      </c>
      <c r="AA129" s="49" t="e">
        <f t="shared" si="24"/>
        <v>#DIV/0!</v>
      </c>
      <c r="AB129" s="49" t="e">
        <f t="shared" si="24"/>
        <v>#DIV/0!</v>
      </c>
      <c r="AC129" s="49"/>
      <c r="AD129" s="49" t="e">
        <f t="shared" si="24"/>
        <v>#DIV/0!</v>
      </c>
      <c r="AE129" s="49"/>
      <c r="AF129" s="49"/>
      <c r="AG129" s="49"/>
      <c r="AH129" s="49" t="e">
        <f t="shared" si="24"/>
        <v>#DIV/0!</v>
      </c>
    </row>
    <row r="130" spans="1:35" s="11" customFormat="1" ht="30" hidden="1" customHeight="1" x14ac:dyDescent="0.2">
      <c r="A130" s="10" t="s">
        <v>45</v>
      </c>
      <c r="B130" s="49" t="e">
        <f t="shared" si="23"/>
        <v>#DIV/0!</v>
      </c>
      <c r="C130" s="49" t="e">
        <f t="shared" si="23"/>
        <v>#DIV/0!</v>
      </c>
      <c r="D130" s="13" t="e">
        <f t="shared" si="17"/>
        <v>#DIV/0!</v>
      </c>
      <c r="E130" s="49"/>
      <c r="F130" s="49" t="e">
        <f t="shared" ref="F130:N131" si="25">F125/F118*10</f>
        <v>#DIV/0!</v>
      </c>
      <c r="G130" s="49" t="e">
        <f t="shared" si="25"/>
        <v>#DIV/0!</v>
      </c>
      <c r="H130" s="49" t="e">
        <f t="shared" si="25"/>
        <v>#DIV/0!</v>
      </c>
      <c r="I130" s="49" t="e">
        <f t="shared" si="25"/>
        <v>#DIV/0!</v>
      </c>
      <c r="J130" s="49" t="e">
        <f t="shared" si="25"/>
        <v>#DIV/0!</v>
      </c>
      <c r="K130" s="49"/>
      <c r="L130" s="49" t="e">
        <f t="shared" si="25"/>
        <v>#DIV/0!</v>
      </c>
      <c r="M130" s="49" t="e">
        <f t="shared" si="25"/>
        <v>#DIV/0!</v>
      </c>
      <c r="N130" s="49" t="e">
        <f t="shared" si="25"/>
        <v>#DIV/0!</v>
      </c>
      <c r="O130" s="49"/>
      <c r="P130" s="49" t="e">
        <f>P125/P118*10</f>
        <v>#DIV/0!</v>
      </c>
      <c r="Q130" s="49" t="e">
        <f>Q125/Q118*10</f>
        <v>#DIV/0!</v>
      </c>
      <c r="R130" s="49"/>
      <c r="S130" s="49"/>
      <c r="T130" s="49"/>
      <c r="U130" s="49"/>
      <c r="V130" s="49" t="e">
        <f t="shared" ref="V130:Z131" si="26">V125/V118*10</f>
        <v>#DIV/0!</v>
      </c>
      <c r="W130" s="49"/>
      <c r="X130" s="49"/>
      <c r="Y130" s="49" t="e">
        <f t="shared" si="26"/>
        <v>#DIV/0!</v>
      </c>
      <c r="Z130" s="49" t="e">
        <f t="shared" si="26"/>
        <v>#DIV/0!</v>
      </c>
      <c r="AA130" s="49"/>
      <c r="AB130" s="49"/>
      <c r="AC130" s="49"/>
      <c r="AD130" s="49" t="e">
        <f>AD125/AD118*10</f>
        <v>#DIV/0!</v>
      </c>
      <c r="AE130" s="49"/>
      <c r="AF130" s="49"/>
      <c r="AG130" s="49"/>
      <c r="AH130" s="49" t="e">
        <f>AH125/AH118*10</f>
        <v>#DIV/0!</v>
      </c>
    </row>
    <row r="131" spans="1:35" s="11" customFormat="1" ht="30" hidden="1" customHeight="1" x14ac:dyDescent="0.2">
      <c r="A131" s="10" t="s">
        <v>46</v>
      </c>
      <c r="B131" s="49" t="e">
        <f t="shared" si="23"/>
        <v>#DIV/0!</v>
      </c>
      <c r="C131" s="49" t="e">
        <f t="shared" si="23"/>
        <v>#DIV/0!</v>
      </c>
      <c r="D131" s="13" t="e">
        <f t="shared" si="17"/>
        <v>#DIV/0!</v>
      </c>
      <c r="E131" s="49" t="e">
        <f>E126/E119*10</f>
        <v>#DIV/0!</v>
      </c>
      <c r="F131" s="49" t="e">
        <f t="shared" si="25"/>
        <v>#DIV/0!</v>
      </c>
      <c r="G131" s="49" t="e">
        <f t="shared" si="25"/>
        <v>#DIV/0!</v>
      </c>
      <c r="H131" s="49" t="e">
        <f t="shared" si="25"/>
        <v>#DIV/0!</v>
      </c>
      <c r="I131" s="49" t="e">
        <f t="shared" si="25"/>
        <v>#DIV/0!</v>
      </c>
      <c r="J131" s="49" t="e">
        <f t="shared" si="25"/>
        <v>#DIV/0!</v>
      </c>
      <c r="K131" s="49"/>
      <c r="L131" s="49" t="e">
        <f t="shared" si="25"/>
        <v>#DIV/0!</v>
      </c>
      <c r="M131" s="49" t="e">
        <f t="shared" si="25"/>
        <v>#DIV/0!</v>
      </c>
      <c r="N131" s="49" t="e">
        <f t="shared" si="25"/>
        <v>#DIV/0!</v>
      </c>
      <c r="O131" s="49" t="e">
        <f>O126/O119*10</f>
        <v>#DIV/0!</v>
      </c>
      <c r="P131" s="49" t="e">
        <f>P126/P119*10</f>
        <v>#DIV/0!</v>
      </c>
      <c r="Q131" s="49" t="e">
        <f>Q126/Q119*10</f>
        <v>#DIV/0!</v>
      </c>
      <c r="R131" s="49"/>
      <c r="S131" s="49"/>
      <c r="T131" s="49"/>
      <c r="U131" s="49" t="e">
        <f>U126/U119*10</f>
        <v>#DIV/0!</v>
      </c>
      <c r="V131" s="49" t="e">
        <f t="shared" si="26"/>
        <v>#DIV/0!</v>
      </c>
      <c r="W131" s="49"/>
      <c r="X131" s="49"/>
      <c r="Y131" s="49" t="e">
        <f t="shared" si="26"/>
        <v>#DIV/0!</v>
      </c>
      <c r="Z131" s="49" t="e">
        <f t="shared" si="26"/>
        <v>#DIV/0!</v>
      </c>
      <c r="AA131" s="49" t="e">
        <f>AA126/AA119*10</f>
        <v>#DIV/0!</v>
      </c>
      <c r="AB131" s="49" t="e">
        <f>AB126/AB119*10</f>
        <v>#DIV/0!</v>
      </c>
      <c r="AC131" s="49"/>
      <c r="AD131" s="49" t="e">
        <f>AD126/AD119*10</f>
        <v>#DIV/0!</v>
      </c>
      <c r="AE131" s="49"/>
      <c r="AF131" s="49"/>
      <c r="AG131" s="49"/>
      <c r="AH131" s="49" t="e">
        <f>AH126/AH119*10</f>
        <v>#DIV/0!</v>
      </c>
    </row>
    <row r="132" spans="1:35" s="11" customFormat="1" ht="30" hidden="1" customHeight="1" x14ac:dyDescent="0.2">
      <c r="A132" s="10" t="s">
        <v>47</v>
      </c>
      <c r="B132" s="49" t="e">
        <f t="shared" si="23"/>
        <v>#DIV/0!</v>
      </c>
      <c r="C132" s="49" t="e">
        <f t="shared" si="23"/>
        <v>#DIV/0!</v>
      </c>
      <c r="D132" s="13" t="e">
        <f t="shared" si="17"/>
        <v>#DIV/0!</v>
      </c>
      <c r="E132" s="49" t="e">
        <f t="shared" si="23"/>
        <v>#DIV/0!</v>
      </c>
      <c r="F132" s="49"/>
      <c r="G132" s="49">
        <v>10</v>
      </c>
      <c r="H132" s="49"/>
      <c r="I132" s="49" t="e">
        <f>I127/I120*10</f>
        <v>#DIV/0!</v>
      </c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 t="e">
        <f>U127/U120*10</f>
        <v>#DIV/0!</v>
      </c>
      <c r="V132" s="49" t="e">
        <f>V127/V120*10</f>
        <v>#DIV/0!</v>
      </c>
      <c r="W132" s="49"/>
      <c r="X132" s="49"/>
      <c r="Y132" s="49"/>
      <c r="Z132" s="49"/>
      <c r="AA132" s="49"/>
      <c r="AB132" s="49" t="e">
        <f>AB127/AB120*10</f>
        <v>#DIV/0!</v>
      </c>
      <c r="AC132" s="49"/>
      <c r="AD132" s="49"/>
      <c r="AE132" s="49"/>
      <c r="AF132" s="49"/>
      <c r="AG132" s="49"/>
      <c r="AH132" s="49"/>
    </row>
    <row r="133" spans="1:35" s="11" customFormat="1" ht="30" hidden="1" customHeight="1" outlineLevel="1" x14ac:dyDescent="0.2">
      <c r="A133" s="50" t="s">
        <v>97</v>
      </c>
      <c r="B133" s="20"/>
      <c r="C133" s="22">
        <f>SUM(E133:AH133)</f>
        <v>0</v>
      </c>
      <c r="D133" s="13"/>
      <c r="E133" s="33"/>
      <c r="F133" s="32"/>
      <c r="G133" s="53"/>
      <c r="H133" s="32"/>
      <c r="I133" s="32"/>
      <c r="J133" s="32"/>
      <c r="K133" s="32"/>
      <c r="L133" s="32"/>
      <c r="M133" s="49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49"/>
      <c r="Z133" s="22"/>
      <c r="AA133" s="74"/>
      <c r="AB133" s="74"/>
      <c r="AC133" s="74"/>
      <c r="AD133" s="22"/>
      <c r="AE133" s="22"/>
      <c r="AF133" s="22"/>
      <c r="AG133" s="22"/>
      <c r="AH133" s="32"/>
    </row>
    <row r="134" spans="1:35" s="11" customFormat="1" ht="30" hidden="1" customHeight="1" x14ac:dyDescent="0.2">
      <c r="A134" s="27" t="s">
        <v>98</v>
      </c>
      <c r="B134" s="20"/>
      <c r="C134" s="22">
        <f>SUM(E134:AH134)</f>
        <v>0</v>
      </c>
      <c r="D134" s="13"/>
      <c r="E134" s="33"/>
      <c r="F134" s="32"/>
      <c r="G134" s="32"/>
      <c r="H134" s="32"/>
      <c r="I134" s="32"/>
      <c r="J134" s="32"/>
      <c r="K134" s="32"/>
      <c r="L134" s="32"/>
      <c r="M134" s="49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49"/>
      <c r="Z134" s="22"/>
      <c r="AA134" s="74"/>
      <c r="AB134" s="74"/>
      <c r="AC134" s="74"/>
      <c r="AD134" s="22"/>
      <c r="AE134" s="22"/>
      <c r="AF134" s="22"/>
      <c r="AG134" s="22"/>
      <c r="AH134" s="32"/>
    </row>
    <row r="135" spans="1:35" s="11" customFormat="1" ht="30" hidden="1" customHeight="1" x14ac:dyDescent="0.2">
      <c r="A135" s="27" t="s">
        <v>50</v>
      </c>
      <c r="B135" s="55"/>
      <c r="C135" s="55" t="e">
        <f>C134/C133*10</f>
        <v>#DIV/0!</v>
      </c>
      <c r="D135" s="53"/>
      <c r="E135" s="53"/>
      <c r="F135" s="53"/>
      <c r="G135" s="53"/>
      <c r="H135" s="53" t="e">
        <f>H134/H133*10</f>
        <v>#DIV/0!</v>
      </c>
      <c r="I135" s="53"/>
      <c r="J135" s="53"/>
      <c r="K135" s="53"/>
      <c r="L135" s="53"/>
      <c r="M135" s="53"/>
      <c r="N135" s="53" t="e">
        <f>N134/N133*10</f>
        <v>#DIV/0!</v>
      </c>
      <c r="O135" s="53"/>
      <c r="P135" s="53"/>
      <c r="Q135" s="53" t="e">
        <f>Q134/Q133*10</f>
        <v>#DIV/0!</v>
      </c>
      <c r="R135" s="53"/>
      <c r="S135" s="53"/>
      <c r="T135" s="53"/>
      <c r="U135" s="53"/>
      <c r="V135" s="49" t="e">
        <f>V134/V133*10</f>
        <v>#DIV/0!</v>
      </c>
      <c r="W135" s="49"/>
      <c r="X135" s="49"/>
      <c r="Y135" s="49"/>
      <c r="Z135" s="49" t="e">
        <f>Z134/Z133*10</f>
        <v>#DIV/0!</v>
      </c>
      <c r="AA135" s="53"/>
      <c r="AB135" s="53"/>
      <c r="AC135" s="53"/>
      <c r="AD135" s="49" t="e">
        <f>AD134/AD133*10</f>
        <v>#DIV/0!</v>
      </c>
      <c r="AE135" s="49"/>
      <c r="AF135" s="49"/>
      <c r="AG135" s="49"/>
      <c r="AH135" s="33"/>
    </row>
    <row r="136" spans="1:35" s="11" customFormat="1" ht="30" hidden="1" customHeight="1" x14ac:dyDescent="0.2">
      <c r="A136" s="50" t="s">
        <v>51</v>
      </c>
      <c r="B136" s="51"/>
      <c r="C136" s="51">
        <f>SUM(E136:AH136)</f>
        <v>0</v>
      </c>
      <c r="D136" s="13" t="e">
        <f t="shared" si="17"/>
        <v>#DIV/0!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</row>
    <row r="137" spans="1:35" s="11" customFormat="1" ht="30" hidden="1" customHeight="1" x14ac:dyDescent="0.2">
      <c r="A137" s="27" t="s">
        <v>52</v>
      </c>
      <c r="B137" s="23"/>
      <c r="C137" s="23">
        <f>SUM(E137:AH137)</f>
        <v>0</v>
      </c>
      <c r="D137" s="13" t="e">
        <f t="shared" si="17"/>
        <v>#DIV/0!</v>
      </c>
      <c r="E137" s="21"/>
      <c r="F137" s="21"/>
      <c r="G137" s="21"/>
      <c r="H137" s="21"/>
      <c r="I137" s="21"/>
      <c r="J137" s="21"/>
      <c r="K137" s="21"/>
      <c r="L137" s="22"/>
      <c r="M137" s="22"/>
      <c r="N137" s="22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1:35" s="11" customFormat="1" ht="30" hidden="1" customHeight="1" x14ac:dyDescent="0.2">
      <c r="A138" s="27" t="s">
        <v>53</v>
      </c>
      <c r="B138" s="49"/>
      <c r="C138" s="49" t="e">
        <f>C136/C137</f>
        <v>#DIV/0!</v>
      </c>
      <c r="D138" s="13" t="e">
        <f t="shared" si="17"/>
        <v>#DIV/0!</v>
      </c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5" s="11" customFormat="1" ht="30" hidden="1" customHeight="1" x14ac:dyDescent="0.2">
      <c r="A139" s="10" t="s">
        <v>54</v>
      </c>
      <c r="B139" s="23"/>
      <c r="C139" s="23"/>
      <c r="D139" s="13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</row>
    <row r="140" spans="1:35" s="11" customFormat="1" ht="27" hidden="1" customHeight="1" x14ac:dyDescent="0.2">
      <c r="A140" s="12" t="s">
        <v>55</v>
      </c>
      <c r="B140" s="20"/>
      <c r="C140" s="23">
        <f>SUM(E140:AH140)</f>
        <v>0</v>
      </c>
      <c r="D140" s="13"/>
      <c r="E140" s="46"/>
      <c r="F140" s="46"/>
      <c r="G140" s="46"/>
      <c r="H140" s="46"/>
      <c r="I140" s="46"/>
      <c r="J140" s="46"/>
      <c r="K140" s="46"/>
      <c r="L140" s="46"/>
      <c r="M140" s="22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9"/>
      <c r="AA140" s="46"/>
      <c r="AB140" s="46"/>
      <c r="AC140" s="46"/>
      <c r="AD140" s="46"/>
      <c r="AE140" s="46"/>
      <c r="AF140" s="46"/>
      <c r="AG140" s="46"/>
      <c r="AH140" s="46"/>
    </row>
    <row r="141" spans="1:35" s="11" customFormat="1" ht="31.9" hidden="1" customHeight="1" outlineLevel="1" x14ac:dyDescent="0.2">
      <c r="A141" s="12" t="s">
        <v>56</v>
      </c>
      <c r="B141" s="23"/>
      <c r="C141" s="23"/>
      <c r="D141" s="13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61"/>
    </row>
    <row r="142" spans="1:35" s="11" customFormat="1" ht="30" hidden="1" customHeight="1" outlineLevel="1" x14ac:dyDescent="0.2">
      <c r="A142" s="50" t="s">
        <v>57</v>
      </c>
      <c r="B142" s="20"/>
      <c r="C142" s="23">
        <f>SUM(E142:AH142)</f>
        <v>0</v>
      </c>
      <c r="D142" s="13" t="e">
        <f t="shared" ref="D142:D182" si="27">C142/B142</f>
        <v>#DIV/0!</v>
      </c>
      <c r="E142" s="34"/>
      <c r="F142" s="34"/>
      <c r="G142" s="34"/>
      <c r="H142" s="34"/>
      <c r="I142" s="34"/>
      <c r="J142" s="34"/>
      <c r="K142" s="78"/>
      <c r="L142" s="34"/>
      <c r="M142" s="34"/>
      <c r="N142" s="34"/>
      <c r="O142" s="34"/>
      <c r="P142" s="34"/>
      <c r="Q142" s="34"/>
      <c r="R142" s="78"/>
      <c r="S142" s="78"/>
      <c r="T142" s="78"/>
      <c r="U142" s="34"/>
      <c r="V142" s="34"/>
      <c r="W142" s="78"/>
      <c r="X142" s="78"/>
      <c r="Y142" s="34"/>
      <c r="Z142" s="34"/>
      <c r="AA142" s="34"/>
      <c r="AB142" s="34"/>
      <c r="AC142" s="78"/>
      <c r="AD142" s="34"/>
      <c r="AE142" s="78"/>
      <c r="AF142" s="78"/>
      <c r="AG142" s="78"/>
      <c r="AH142" s="34"/>
    </row>
    <row r="143" spans="1:35" s="11" customFormat="1" ht="19.149999999999999" hidden="1" customHeight="1" x14ac:dyDescent="0.2">
      <c r="A143" s="12" t="s">
        <v>116</v>
      </c>
      <c r="B143" s="28" t="e">
        <f>B142/B141</f>
        <v>#DIV/0!</v>
      </c>
      <c r="C143" s="28" t="e">
        <f>C142/C141</f>
        <v>#DIV/0!</v>
      </c>
      <c r="D143" s="13"/>
      <c r="E143" s="30" t="e">
        <f t="shared" ref="E143:AH143" si="28">E142/E141</f>
        <v>#DIV/0!</v>
      </c>
      <c r="F143" s="30" t="e">
        <f t="shared" si="28"/>
        <v>#DIV/0!</v>
      </c>
      <c r="G143" s="30" t="e">
        <f t="shared" si="28"/>
        <v>#DIV/0!</v>
      </c>
      <c r="H143" s="30" t="e">
        <f t="shared" si="28"/>
        <v>#DIV/0!</v>
      </c>
      <c r="I143" s="30" t="e">
        <f t="shared" si="28"/>
        <v>#DIV/0!</v>
      </c>
      <c r="J143" s="30" t="e">
        <f t="shared" si="28"/>
        <v>#DIV/0!</v>
      </c>
      <c r="K143" s="30"/>
      <c r="L143" s="30" t="e">
        <f t="shared" si="28"/>
        <v>#DIV/0!</v>
      </c>
      <c r="M143" s="30" t="e">
        <f t="shared" si="28"/>
        <v>#DIV/0!</v>
      </c>
      <c r="N143" s="30" t="e">
        <f t="shared" si="28"/>
        <v>#DIV/0!</v>
      </c>
      <c r="O143" s="30" t="e">
        <f t="shared" si="28"/>
        <v>#DIV/0!</v>
      </c>
      <c r="P143" s="30" t="e">
        <f t="shared" si="28"/>
        <v>#DIV/0!</v>
      </c>
      <c r="Q143" s="30" t="e">
        <f t="shared" si="28"/>
        <v>#DIV/0!</v>
      </c>
      <c r="R143" s="30"/>
      <c r="S143" s="30"/>
      <c r="T143" s="30"/>
      <c r="U143" s="30" t="e">
        <f t="shared" si="28"/>
        <v>#DIV/0!</v>
      </c>
      <c r="V143" s="30" t="e">
        <f t="shared" si="28"/>
        <v>#DIV/0!</v>
      </c>
      <c r="W143" s="30"/>
      <c r="X143" s="30"/>
      <c r="Y143" s="30" t="e">
        <f t="shared" si="28"/>
        <v>#DIV/0!</v>
      </c>
      <c r="Z143" s="30" t="e">
        <f t="shared" si="28"/>
        <v>#DIV/0!</v>
      </c>
      <c r="AA143" s="30" t="e">
        <f t="shared" si="28"/>
        <v>#DIV/0!</v>
      </c>
      <c r="AB143" s="30" t="e">
        <f t="shared" si="28"/>
        <v>#DIV/0!</v>
      </c>
      <c r="AC143" s="30"/>
      <c r="AD143" s="30" t="e">
        <f t="shared" si="28"/>
        <v>#DIV/0!</v>
      </c>
      <c r="AE143" s="30"/>
      <c r="AF143" s="30"/>
      <c r="AG143" s="30"/>
      <c r="AH143" s="30" t="e">
        <f t="shared" si="28"/>
        <v>#DIV/0!</v>
      </c>
    </row>
    <row r="144" spans="1:35" s="72" customFormat="1" ht="21" hidden="1" customHeight="1" x14ac:dyDescent="0.2">
      <c r="A144" s="70" t="s">
        <v>48</v>
      </c>
      <c r="B144" s="71">
        <f>B141-B142</f>
        <v>0</v>
      </c>
      <c r="C144" s="71">
        <f>C141-C142</f>
        <v>0</v>
      </c>
      <c r="D144" s="71"/>
      <c r="E144" s="71">
        <f t="shared" ref="E144:AH144" si="29">E141-E142</f>
        <v>0</v>
      </c>
      <c r="F144" s="71">
        <f t="shared" si="29"/>
        <v>0</v>
      </c>
      <c r="G144" s="71">
        <f t="shared" si="29"/>
        <v>0</v>
      </c>
      <c r="H144" s="71">
        <f t="shared" si="29"/>
        <v>0</v>
      </c>
      <c r="I144" s="71">
        <f t="shared" si="29"/>
        <v>0</v>
      </c>
      <c r="J144" s="71">
        <f t="shared" si="29"/>
        <v>0</v>
      </c>
      <c r="K144" s="71"/>
      <c r="L144" s="71">
        <f t="shared" si="29"/>
        <v>0</v>
      </c>
      <c r="M144" s="71">
        <f t="shared" si="29"/>
        <v>0</v>
      </c>
      <c r="N144" s="71">
        <f t="shared" si="29"/>
        <v>0</v>
      </c>
      <c r="O144" s="71">
        <f t="shared" si="29"/>
        <v>0</v>
      </c>
      <c r="P144" s="71">
        <f t="shared" si="29"/>
        <v>0</v>
      </c>
      <c r="Q144" s="71">
        <f t="shared" si="29"/>
        <v>0</v>
      </c>
      <c r="R144" s="71"/>
      <c r="S144" s="71"/>
      <c r="T144" s="71"/>
      <c r="U144" s="71">
        <f t="shared" si="29"/>
        <v>0</v>
      </c>
      <c r="V144" s="71">
        <f t="shared" si="29"/>
        <v>0</v>
      </c>
      <c r="W144" s="71"/>
      <c r="X144" s="71"/>
      <c r="Y144" s="71">
        <f t="shared" si="29"/>
        <v>0</v>
      </c>
      <c r="Z144" s="71">
        <f t="shared" si="29"/>
        <v>0</v>
      </c>
      <c r="AA144" s="71">
        <f t="shared" si="29"/>
        <v>0</v>
      </c>
      <c r="AB144" s="71">
        <f t="shared" si="29"/>
        <v>0</v>
      </c>
      <c r="AC144" s="71"/>
      <c r="AD144" s="71">
        <f t="shared" si="29"/>
        <v>0</v>
      </c>
      <c r="AE144" s="71"/>
      <c r="AF144" s="71"/>
      <c r="AG144" s="71"/>
      <c r="AH144" s="71">
        <f t="shared" si="29"/>
        <v>0</v>
      </c>
    </row>
    <row r="145" spans="1:34" s="11" customFormat="1" ht="22.9" hidden="1" customHeight="1" x14ac:dyDescent="0.2">
      <c r="A145" s="12" t="s">
        <v>117</v>
      </c>
      <c r="B145" s="34"/>
      <c r="C145" s="22"/>
      <c r="D145" s="14" t="e">
        <f t="shared" si="27"/>
        <v>#DIV/0!</v>
      </c>
      <c r="E145" s="34"/>
      <c r="F145" s="34"/>
      <c r="G145" s="34"/>
      <c r="H145" s="34"/>
      <c r="I145" s="34"/>
      <c r="J145" s="34"/>
      <c r="K145" s="78"/>
      <c r="L145" s="34"/>
      <c r="M145" s="34"/>
      <c r="N145" s="34"/>
      <c r="O145" s="34"/>
      <c r="P145" s="34"/>
      <c r="Q145" s="34"/>
      <c r="R145" s="78"/>
      <c r="S145" s="78"/>
      <c r="T145" s="78"/>
      <c r="U145" s="34"/>
      <c r="V145" s="34"/>
      <c r="W145" s="78"/>
      <c r="X145" s="78"/>
      <c r="Y145" s="34"/>
      <c r="Z145" s="34"/>
      <c r="AA145" s="34"/>
      <c r="AB145" s="34"/>
      <c r="AC145" s="78"/>
      <c r="AD145" s="34"/>
      <c r="AE145" s="78"/>
      <c r="AF145" s="78"/>
      <c r="AG145" s="78"/>
      <c r="AH145" s="34"/>
    </row>
    <row r="146" spans="1:34" s="11" customFormat="1" ht="30" hidden="1" customHeight="1" x14ac:dyDescent="0.2">
      <c r="A146" s="27" t="s">
        <v>58</v>
      </c>
      <c r="B146" s="20"/>
      <c r="C146" s="23">
        <f>SUM(E146:AH146)</f>
        <v>0</v>
      </c>
      <c r="D146" s="13" t="e">
        <f t="shared" si="27"/>
        <v>#DIV/0!</v>
      </c>
      <c r="E146" s="34"/>
      <c r="F146" s="34"/>
      <c r="G146" s="34"/>
      <c r="H146" s="34"/>
      <c r="I146" s="34"/>
      <c r="J146" s="34"/>
      <c r="K146" s="78"/>
      <c r="L146" s="34"/>
      <c r="M146" s="34"/>
      <c r="N146" s="34"/>
      <c r="O146" s="34"/>
      <c r="P146" s="34"/>
      <c r="Q146" s="34"/>
      <c r="R146" s="78"/>
      <c r="S146" s="78"/>
      <c r="T146" s="78"/>
      <c r="U146" s="34"/>
      <c r="V146" s="34"/>
      <c r="W146" s="78"/>
      <c r="X146" s="78"/>
      <c r="Y146" s="34"/>
      <c r="Z146" s="34"/>
      <c r="AA146" s="34"/>
      <c r="AB146" s="34"/>
      <c r="AC146" s="78"/>
      <c r="AD146" s="34"/>
      <c r="AE146" s="78"/>
      <c r="AF146" s="78"/>
      <c r="AG146" s="78"/>
      <c r="AH146" s="34"/>
    </row>
    <row r="147" spans="1:34" s="11" customFormat="1" ht="31.15" hidden="1" customHeight="1" x14ac:dyDescent="0.2">
      <c r="A147" s="12" t="s">
        <v>5</v>
      </c>
      <c r="B147" s="13" t="e">
        <f>B146/B145</f>
        <v>#DIV/0!</v>
      </c>
      <c r="C147" s="8" t="e">
        <f>C146/C145</f>
        <v>#DIV/0!</v>
      </c>
      <c r="D147" s="13"/>
      <c r="E147" s="24" t="e">
        <f t="shared" ref="E147:AH147" si="30">E146/E145</f>
        <v>#DIV/0!</v>
      </c>
      <c r="F147" s="24" t="e">
        <f t="shared" si="30"/>
        <v>#DIV/0!</v>
      </c>
      <c r="G147" s="24" t="e">
        <f t="shared" si="30"/>
        <v>#DIV/0!</v>
      </c>
      <c r="H147" s="24" t="e">
        <f t="shared" si="30"/>
        <v>#DIV/0!</v>
      </c>
      <c r="I147" s="24" t="e">
        <f t="shared" si="30"/>
        <v>#DIV/0!</v>
      </c>
      <c r="J147" s="24" t="e">
        <f t="shared" si="30"/>
        <v>#DIV/0!</v>
      </c>
      <c r="K147" s="24"/>
      <c r="L147" s="24" t="e">
        <f t="shared" si="30"/>
        <v>#DIV/0!</v>
      </c>
      <c r="M147" s="24" t="e">
        <f t="shared" si="30"/>
        <v>#DIV/0!</v>
      </c>
      <c r="N147" s="24" t="e">
        <f t="shared" si="30"/>
        <v>#DIV/0!</v>
      </c>
      <c r="O147" s="24" t="e">
        <f t="shared" si="30"/>
        <v>#DIV/0!</v>
      </c>
      <c r="P147" s="24" t="e">
        <f t="shared" si="30"/>
        <v>#DIV/0!</v>
      </c>
      <c r="Q147" s="24" t="e">
        <f t="shared" si="30"/>
        <v>#DIV/0!</v>
      </c>
      <c r="R147" s="24"/>
      <c r="S147" s="24"/>
      <c r="T147" s="24"/>
      <c r="U147" s="24" t="e">
        <f t="shared" si="30"/>
        <v>#DIV/0!</v>
      </c>
      <c r="V147" s="24" t="e">
        <f t="shared" si="30"/>
        <v>#DIV/0!</v>
      </c>
      <c r="W147" s="24"/>
      <c r="X147" s="24"/>
      <c r="Y147" s="24" t="e">
        <f t="shared" si="30"/>
        <v>#DIV/0!</v>
      </c>
      <c r="Z147" s="24" t="e">
        <f t="shared" si="30"/>
        <v>#DIV/0!</v>
      </c>
      <c r="AA147" s="24" t="e">
        <f t="shared" si="30"/>
        <v>#DIV/0!</v>
      </c>
      <c r="AB147" s="24" t="e">
        <f t="shared" si="30"/>
        <v>#DIV/0!</v>
      </c>
      <c r="AC147" s="24"/>
      <c r="AD147" s="24" t="e">
        <f t="shared" si="30"/>
        <v>#DIV/0!</v>
      </c>
      <c r="AE147" s="24"/>
      <c r="AF147" s="24"/>
      <c r="AG147" s="24"/>
      <c r="AH147" s="24" t="e">
        <f t="shared" si="30"/>
        <v>#DIV/0!</v>
      </c>
    </row>
    <row r="148" spans="1:34" s="11" customFormat="1" ht="30" hidden="1" customHeight="1" x14ac:dyDescent="0.2">
      <c r="A148" s="27" t="s">
        <v>50</v>
      </c>
      <c r="B148" s="55" t="e">
        <f>B146/B142*10</f>
        <v>#DIV/0!</v>
      </c>
      <c r="C148" s="55" t="e">
        <f>C146/C142*10</f>
        <v>#DIV/0!</v>
      </c>
      <c r="D148" s="13" t="e">
        <f t="shared" si="27"/>
        <v>#DIV/0!</v>
      </c>
      <c r="E148" s="53" t="e">
        <f t="shared" ref="E148:Q148" si="31">E146/E142*10</f>
        <v>#DIV/0!</v>
      </c>
      <c r="F148" s="53" t="e">
        <f t="shared" si="31"/>
        <v>#DIV/0!</v>
      </c>
      <c r="G148" s="53" t="e">
        <f t="shared" si="31"/>
        <v>#DIV/0!</v>
      </c>
      <c r="H148" s="53" t="e">
        <f t="shared" si="31"/>
        <v>#DIV/0!</v>
      </c>
      <c r="I148" s="53" t="e">
        <f t="shared" si="31"/>
        <v>#DIV/0!</v>
      </c>
      <c r="J148" s="53" t="e">
        <f t="shared" si="31"/>
        <v>#DIV/0!</v>
      </c>
      <c r="K148" s="53"/>
      <c r="L148" s="53" t="e">
        <f t="shared" si="31"/>
        <v>#DIV/0!</v>
      </c>
      <c r="M148" s="53" t="e">
        <f t="shared" si="31"/>
        <v>#DIV/0!</v>
      </c>
      <c r="N148" s="53" t="e">
        <f t="shared" si="31"/>
        <v>#DIV/0!</v>
      </c>
      <c r="O148" s="53" t="e">
        <f t="shared" si="31"/>
        <v>#DIV/0!</v>
      </c>
      <c r="P148" s="53" t="e">
        <f t="shared" si="31"/>
        <v>#DIV/0!</v>
      </c>
      <c r="Q148" s="53" t="e">
        <f t="shared" si="31"/>
        <v>#DIV/0!</v>
      </c>
      <c r="R148" s="53"/>
      <c r="S148" s="53"/>
      <c r="T148" s="53"/>
      <c r="U148" s="53" t="e">
        <f t="shared" ref="U148:AA148" si="32">U146/U142*10</f>
        <v>#DIV/0!</v>
      </c>
      <c r="V148" s="53" t="e">
        <f t="shared" si="32"/>
        <v>#DIV/0!</v>
      </c>
      <c r="W148" s="53"/>
      <c r="X148" s="53"/>
      <c r="Y148" s="53" t="e">
        <f t="shared" si="32"/>
        <v>#DIV/0!</v>
      </c>
      <c r="Z148" s="53" t="e">
        <f t="shared" si="32"/>
        <v>#DIV/0!</v>
      </c>
      <c r="AA148" s="53" t="e">
        <f t="shared" si="32"/>
        <v>#DIV/0!</v>
      </c>
      <c r="AB148" s="53" t="e">
        <f>AB146/AB142*10</f>
        <v>#DIV/0!</v>
      </c>
      <c r="AC148" s="53"/>
      <c r="AD148" s="53" t="e">
        <f>AD146/AD142*10</f>
        <v>#DIV/0!</v>
      </c>
      <c r="AE148" s="53"/>
      <c r="AF148" s="53"/>
      <c r="AG148" s="53"/>
      <c r="AH148" s="53" t="e">
        <f>AH146/AH142*10</f>
        <v>#DIV/0!</v>
      </c>
    </row>
    <row r="149" spans="1:34" s="11" customFormat="1" ht="30" hidden="1" customHeight="1" outlineLevel="1" x14ac:dyDescent="0.2">
      <c r="A149" s="10" t="s">
        <v>59</v>
      </c>
      <c r="B149" s="7"/>
      <c r="C149" s="23" t="e">
        <f>E149+F149+G149+H149+I149+J149+L149+M149+N149+O149+P149+Q149+U149+V149+Y149+Z149+#REF!+AA149+AB149+AD149+AH149</f>
        <v>#REF!</v>
      </c>
      <c r="D149" s="13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</row>
    <row r="150" spans="1:34" s="11" customFormat="1" ht="30" hidden="1" customHeight="1" x14ac:dyDescent="0.2">
      <c r="A150" s="10" t="s">
        <v>60</v>
      </c>
      <c r="B150" s="52"/>
      <c r="C150" s="23">
        <f>SUM(E150:AH150)</f>
        <v>0</v>
      </c>
      <c r="D150" s="13"/>
      <c r="E150" s="53"/>
      <c r="F150" s="53"/>
      <c r="G150" s="54"/>
      <c r="H150" s="53"/>
      <c r="I150" s="53"/>
      <c r="J150" s="53"/>
      <c r="K150" s="53"/>
      <c r="L150" s="53"/>
      <c r="M150" s="22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49"/>
      <c r="AA150" s="53"/>
      <c r="AB150" s="53"/>
      <c r="AC150" s="53"/>
      <c r="AD150" s="52"/>
      <c r="AE150" s="52"/>
      <c r="AF150" s="52"/>
      <c r="AG150" s="52"/>
      <c r="AH150" s="53"/>
    </row>
    <row r="151" spans="1:34" s="11" customFormat="1" ht="30" hidden="1" customHeight="1" outlineLevel="1" x14ac:dyDescent="0.2">
      <c r="A151" s="10" t="s">
        <v>61</v>
      </c>
      <c r="B151" s="51"/>
      <c r="C151" s="51" t="e">
        <f>C149-C150</f>
        <v>#REF!</v>
      </c>
      <c r="D151" s="13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</row>
    <row r="152" spans="1:34" s="11" customFormat="1" ht="30" hidden="1" customHeight="1" outlineLevel="1" x14ac:dyDescent="0.2">
      <c r="A152" s="50" t="s">
        <v>108</v>
      </c>
      <c r="B152" s="20"/>
      <c r="C152" s="23">
        <f>SUM(E152:AH152)</f>
        <v>0</v>
      </c>
      <c r="D152" s="13" t="e">
        <f t="shared" si="27"/>
        <v>#DIV/0!</v>
      </c>
      <c r="E152" s="34"/>
      <c r="F152" s="34"/>
      <c r="G152" s="34"/>
      <c r="H152" s="34"/>
      <c r="I152" s="34"/>
      <c r="J152" s="34"/>
      <c r="K152" s="78"/>
      <c r="L152" s="34"/>
      <c r="M152" s="34"/>
      <c r="N152" s="34"/>
      <c r="O152" s="34"/>
      <c r="P152" s="34"/>
      <c r="Q152" s="34"/>
      <c r="R152" s="78"/>
      <c r="S152" s="78"/>
      <c r="T152" s="78"/>
      <c r="U152" s="34"/>
      <c r="V152" s="34"/>
      <c r="W152" s="78"/>
      <c r="X152" s="78"/>
      <c r="Y152" s="34"/>
      <c r="Z152" s="34"/>
      <c r="AA152" s="34"/>
      <c r="AB152" s="34"/>
      <c r="AC152" s="78"/>
      <c r="AD152" s="34"/>
      <c r="AE152" s="78"/>
      <c r="AF152" s="78"/>
      <c r="AG152" s="78"/>
      <c r="AH152" s="34"/>
    </row>
    <row r="153" spans="1:34" s="11" customFormat="1" ht="27" hidden="1" customHeight="1" x14ac:dyDescent="0.2">
      <c r="A153" s="12" t="s">
        <v>116</v>
      </c>
      <c r="B153" s="28" t="e">
        <f>B152/B151</f>
        <v>#DIV/0!</v>
      </c>
      <c r="C153" s="28" t="e">
        <f>C152/C151</f>
        <v>#REF!</v>
      </c>
      <c r="D153" s="13"/>
      <c r="E153" s="24" t="e">
        <f>E152/E151</f>
        <v>#DIV/0!</v>
      </c>
      <c r="F153" s="24" t="e">
        <f t="shared" ref="F153:AH153" si="33">F152/F151</f>
        <v>#DIV/0!</v>
      </c>
      <c r="G153" s="24" t="e">
        <f t="shared" si="33"/>
        <v>#DIV/0!</v>
      </c>
      <c r="H153" s="24" t="e">
        <f t="shared" si="33"/>
        <v>#DIV/0!</v>
      </c>
      <c r="I153" s="24" t="e">
        <f t="shared" si="33"/>
        <v>#DIV/0!</v>
      </c>
      <c r="J153" s="24" t="e">
        <f t="shared" si="33"/>
        <v>#DIV/0!</v>
      </c>
      <c r="K153" s="24"/>
      <c r="L153" s="24" t="e">
        <f t="shared" si="33"/>
        <v>#DIV/0!</v>
      </c>
      <c r="M153" s="24" t="e">
        <f t="shared" si="33"/>
        <v>#DIV/0!</v>
      </c>
      <c r="N153" s="24" t="e">
        <f t="shared" si="33"/>
        <v>#DIV/0!</v>
      </c>
      <c r="O153" s="24" t="e">
        <f t="shared" si="33"/>
        <v>#DIV/0!</v>
      </c>
      <c r="P153" s="24" t="e">
        <f t="shared" si="33"/>
        <v>#DIV/0!</v>
      </c>
      <c r="Q153" s="24" t="e">
        <f t="shared" si="33"/>
        <v>#DIV/0!</v>
      </c>
      <c r="R153" s="24"/>
      <c r="S153" s="24"/>
      <c r="T153" s="24"/>
      <c r="U153" s="24"/>
      <c r="V153" s="24" t="e">
        <f t="shared" si="33"/>
        <v>#DIV/0!</v>
      </c>
      <c r="W153" s="24"/>
      <c r="X153" s="24"/>
      <c r="Y153" s="24" t="e">
        <f t="shared" si="33"/>
        <v>#DIV/0!</v>
      </c>
      <c r="Z153" s="24" t="e">
        <f t="shared" si="33"/>
        <v>#DIV/0!</v>
      </c>
      <c r="AA153" s="24" t="e">
        <f t="shared" si="33"/>
        <v>#DIV/0!</v>
      </c>
      <c r="AB153" s="24" t="e">
        <f t="shared" si="33"/>
        <v>#DIV/0!</v>
      </c>
      <c r="AC153" s="24"/>
      <c r="AD153" s="24" t="e">
        <f t="shared" si="33"/>
        <v>#DIV/0!</v>
      </c>
      <c r="AE153" s="24"/>
      <c r="AF153" s="24"/>
      <c r="AG153" s="24"/>
      <c r="AH153" s="24" t="e">
        <f t="shared" si="33"/>
        <v>#DIV/0!</v>
      </c>
    </row>
    <row r="154" spans="1:34" s="11" customFormat="1" ht="31.15" hidden="1" customHeight="1" x14ac:dyDescent="0.2">
      <c r="A154" s="12" t="s">
        <v>118</v>
      </c>
      <c r="B154" s="34"/>
      <c r="C154" s="34"/>
      <c r="D154" s="14" t="e">
        <f t="shared" si="27"/>
        <v>#DIV/0!</v>
      </c>
      <c r="E154" s="34"/>
      <c r="F154" s="34"/>
      <c r="G154" s="34"/>
      <c r="H154" s="34"/>
      <c r="I154" s="34"/>
      <c r="J154" s="34"/>
      <c r="K154" s="78"/>
      <c r="L154" s="34"/>
      <c r="M154" s="34"/>
      <c r="N154" s="34"/>
      <c r="O154" s="34"/>
      <c r="P154" s="34"/>
      <c r="Q154" s="34"/>
      <c r="R154" s="78"/>
      <c r="S154" s="78"/>
      <c r="T154" s="78"/>
      <c r="U154" s="34"/>
      <c r="V154" s="34"/>
      <c r="W154" s="78"/>
      <c r="X154" s="78"/>
      <c r="Y154" s="34"/>
      <c r="Z154" s="34"/>
      <c r="AA154" s="34"/>
      <c r="AB154" s="34"/>
      <c r="AC154" s="78"/>
      <c r="AD154" s="34"/>
      <c r="AE154" s="78"/>
      <c r="AF154" s="78"/>
      <c r="AG154" s="78"/>
      <c r="AH154" s="34"/>
    </row>
    <row r="155" spans="1:34" s="11" customFormat="1" ht="30" hidden="1" customHeight="1" x14ac:dyDescent="0.2">
      <c r="A155" s="27" t="s">
        <v>62</v>
      </c>
      <c r="B155" s="20"/>
      <c r="C155" s="23">
        <f>SUM(E155:AH155)</f>
        <v>0</v>
      </c>
      <c r="D155" s="13" t="e">
        <f t="shared" si="27"/>
        <v>#DIV/0!</v>
      </c>
      <c r="E155" s="34"/>
      <c r="F155" s="34"/>
      <c r="G155" s="34"/>
      <c r="H155" s="34"/>
      <c r="I155" s="34"/>
      <c r="J155" s="34"/>
      <c r="K155" s="78"/>
      <c r="L155" s="34"/>
      <c r="M155" s="34"/>
      <c r="N155" s="34"/>
      <c r="O155" s="34"/>
      <c r="P155" s="34"/>
      <c r="Q155" s="34"/>
      <c r="R155" s="78"/>
      <c r="S155" s="78"/>
      <c r="T155" s="78"/>
      <c r="U155" s="34"/>
      <c r="V155" s="34"/>
      <c r="W155" s="78"/>
      <c r="X155" s="78"/>
      <c r="Y155" s="34"/>
      <c r="Z155" s="34"/>
      <c r="AA155" s="34"/>
      <c r="AB155" s="34"/>
      <c r="AC155" s="78"/>
      <c r="AD155" s="34"/>
      <c r="AE155" s="78"/>
      <c r="AF155" s="78"/>
      <c r="AG155" s="78"/>
      <c r="AH155" s="34"/>
    </row>
    <row r="156" spans="1:34" s="11" customFormat="1" ht="30" hidden="1" customHeight="1" x14ac:dyDescent="0.2">
      <c r="A156" s="12" t="s">
        <v>5</v>
      </c>
      <c r="B156" s="25" t="e">
        <f>B155/B154</f>
        <v>#DIV/0!</v>
      </c>
      <c r="C156" s="25" t="e">
        <f>C155/C154</f>
        <v>#DIV/0!</v>
      </c>
      <c r="D156" s="8"/>
      <c r="E156" s="25" t="e">
        <f t="shared" ref="E156:N156" si="34">E155/E154</f>
        <v>#DIV/0!</v>
      </c>
      <c r="F156" s="25" t="e">
        <f t="shared" si="34"/>
        <v>#DIV/0!</v>
      </c>
      <c r="G156" s="25" t="e">
        <f t="shared" si="34"/>
        <v>#DIV/0!</v>
      </c>
      <c r="H156" s="25" t="e">
        <f t="shared" si="34"/>
        <v>#DIV/0!</v>
      </c>
      <c r="I156" s="25" t="e">
        <f t="shared" si="34"/>
        <v>#DIV/0!</v>
      </c>
      <c r="J156" s="25" t="e">
        <f t="shared" si="34"/>
        <v>#DIV/0!</v>
      </c>
      <c r="K156" s="77"/>
      <c r="L156" s="25" t="e">
        <f t="shared" si="34"/>
        <v>#DIV/0!</v>
      </c>
      <c r="M156" s="25" t="e">
        <f t="shared" si="34"/>
        <v>#DIV/0!</v>
      </c>
      <c r="N156" s="25" t="e">
        <f t="shared" si="34"/>
        <v>#DIV/0!</v>
      </c>
      <c r="O156" s="25"/>
      <c r="P156" s="25" t="e">
        <f>P155/P154</f>
        <v>#DIV/0!</v>
      </c>
      <c r="Q156" s="25" t="e">
        <f>Q155/Q154</f>
        <v>#DIV/0!</v>
      </c>
      <c r="R156" s="77"/>
      <c r="S156" s="77"/>
      <c r="T156" s="77"/>
      <c r="U156" s="25"/>
      <c r="V156" s="25" t="e">
        <f>V155/V154</f>
        <v>#DIV/0!</v>
      </c>
      <c r="W156" s="77"/>
      <c r="X156" s="77"/>
      <c r="Y156" s="25" t="e">
        <f>Y155/Y154</f>
        <v>#DIV/0!</v>
      </c>
      <c r="Z156" s="25" t="e">
        <f>Z155/Z154</f>
        <v>#DIV/0!</v>
      </c>
      <c r="AA156" s="25"/>
      <c r="AB156" s="25" t="e">
        <f>AB155/AB154</f>
        <v>#DIV/0!</v>
      </c>
      <c r="AC156" s="77"/>
      <c r="AD156" s="25" t="e">
        <f>AD155/AD154</f>
        <v>#DIV/0!</v>
      </c>
      <c r="AE156" s="77"/>
      <c r="AF156" s="77"/>
      <c r="AG156" s="77"/>
      <c r="AH156" s="25" t="e">
        <f>AH155/AH154</f>
        <v>#DIV/0!</v>
      </c>
    </row>
    <row r="157" spans="1:34" s="11" customFormat="1" ht="30" hidden="1" customHeight="1" x14ac:dyDescent="0.2">
      <c r="A157" s="27" t="s">
        <v>50</v>
      </c>
      <c r="B157" s="55" t="e">
        <f>B155/B152*10</f>
        <v>#DIV/0!</v>
      </c>
      <c r="C157" s="55" t="e">
        <f>C155/C152*10</f>
        <v>#DIV/0!</v>
      </c>
      <c r="D157" s="13" t="e">
        <f t="shared" si="27"/>
        <v>#DIV/0!</v>
      </c>
      <c r="E157" s="53" t="e">
        <f>E155/E152*10</f>
        <v>#DIV/0!</v>
      </c>
      <c r="F157" s="53" t="e">
        <f>F155/F152*10</f>
        <v>#DIV/0!</v>
      </c>
      <c r="G157" s="53" t="e">
        <f>G155/G152*10</f>
        <v>#DIV/0!</v>
      </c>
      <c r="H157" s="53" t="e">
        <f t="shared" ref="H157:O157" si="35">H155/H152*10</f>
        <v>#DIV/0!</v>
      </c>
      <c r="I157" s="53" t="e">
        <f t="shared" si="35"/>
        <v>#DIV/0!</v>
      </c>
      <c r="J157" s="53" t="e">
        <f t="shared" si="35"/>
        <v>#DIV/0!</v>
      </c>
      <c r="K157" s="53"/>
      <c r="L157" s="53" t="e">
        <f t="shared" si="35"/>
        <v>#DIV/0!</v>
      </c>
      <c r="M157" s="53" t="e">
        <f t="shared" si="35"/>
        <v>#DIV/0!</v>
      </c>
      <c r="N157" s="53" t="e">
        <f t="shared" si="35"/>
        <v>#DIV/0!</v>
      </c>
      <c r="O157" s="53" t="e">
        <f t="shared" si="35"/>
        <v>#DIV/0!</v>
      </c>
      <c r="P157" s="53" t="e">
        <f>P155/P152*10</f>
        <v>#DIV/0!</v>
      </c>
      <c r="Q157" s="53" t="e">
        <f>Q155/Q152*10</f>
        <v>#DIV/0!</v>
      </c>
      <c r="R157" s="53"/>
      <c r="S157" s="53"/>
      <c r="T157" s="53"/>
      <c r="U157" s="53"/>
      <c r="V157" s="53" t="e">
        <f t="shared" ref="V157:AH157" si="36">V155/V152*10</f>
        <v>#DIV/0!</v>
      </c>
      <c r="W157" s="53"/>
      <c r="X157" s="53"/>
      <c r="Y157" s="53" t="e">
        <f t="shared" si="36"/>
        <v>#DIV/0!</v>
      </c>
      <c r="Z157" s="53" t="e">
        <f t="shared" si="36"/>
        <v>#DIV/0!</v>
      </c>
      <c r="AA157" s="53" t="e">
        <f t="shared" si="36"/>
        <v>#DIV/0!</v>
      </c>
      <c r="AB157" s="53" t="e">
        <f t="shared" si="36"/>
        <v>#DIV/0!</v>
      </c>
      <c r="AC157" s="53"/>
      <c r="AD157" s="53" t="e">
        <f t="shared" si="36"/>
        <v>#DIV/0!</v>
      </c>
      <c r="AE157" s="53"/>
      <c r="AF157" s="53"/>
      <c r="AG157" s="53"/>
      <c r="AH157" s="53" t="e">
        <f t="shared" si="36"/>
        <v>#DIV/0!</v>
      </c>
    </row>
    <row r="158" spans="1:34" s="11" customFormat="1" ht="30" hidden="1" customHeight="1" outlineLevel="1" x14ac:dyDescent="0.2">
      <c r="A158" s="50" t="s">
        <v>109</v>
      </c>
      <c r="B158" s="20"/>
      <c r="C158" s="23">
        <f>SUM(E158:AH158)</f>
        <v>0</v>
      </c>
      <c r="D158" s="13" t="e">
        <f t="shared" si="27"/>
        <v>#DIV/0!</v>
      </c>
      <c r="E158" s="33"/>
      <c r="F158" s="32"/>
      <c r="G158" s="5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56"/>
      <c r="Z158" s="32"/>
      <c r="AA158" s="32"/>
      <c r="AB158" s="32"/>
      <c r="AC158" s="32"/>
      <c r="AD158" s="32"/>
      <c r="AE158" s="32"/>
      <c r="AF158" s="32"/>
      <c r="AG158" s="32"/>
      <c r="AH158" s="32"/>
    </row>
    <row r="159" spans="1:34" s="11" customFormat="1" ht="30" hidden="1" customHeight="1" x14ac:dyDescent="0.2">
      <c r="A159" s="27" t="s">
        <v>110</v>
      </c>
      <c r="B159" s="20"/>
      <c r="C159" s="23">
        <f>SUM(E159:AH159)</f>
        <v>0</v>
      </c>
      <c r="D159" s="13" t="e">
        <f t="shared" si="27"/>
        <v>#DIV/0!</v>
      </c>
      <c r="E159" s="33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56"/>
      <c r="Z159" s="32"/>
      <c r="AA159" s="32"/>
      <c r="AB159" s="32"/>
      <c r="AC159" s="32"/>
      <c r="AD159" s="32"/>
      <c r="AE159" s="32"/>
      <c r="AF159" s="32"/>
      <c r="AG159" s="32"/>
      <c r="AH159" s="32"/>
    </row>
    <row r="160" spans="1:34" s="11" customFormat="1" ht="30" hidden="1" customHeight="1" x14ac:dyDescent="0.2">
      <c r="A160" s="27" t="s">
        <v>50</v>
      </c>
      <c r="B160" s="55" t="e">
        <f>B159/B158*10</f>
        <v>#DIV/0!</v>
      </c>
      <c r="C160" s="55" t="e">
        <f>C159/C158*10</f>
        <v>#DIV/0!</v>
      </c>
      <c r="D160" s="13" t="e">
        <f t="shared" si="27"/>
        <v>#DIV/0!</v>
      </c>
      <c r="E160" s="33"/>
      <c r="F160" s="53"/>
      <c r="G160" s="53" t="e">
        <f>G159/G158*10</f>
        <v>#DIV/0!</v>
      </c>
      <c r="H160" s="53"/>
      <c r="I160" s="53"/>
      <c r="J160" s="53"/>
      <c r="K160" s="53"/>
      <c r="L160" s="53"/>
      <c r="M160" s="53" t="e">
        <f>M159/M158*10</f>
        <v>#DIV/0!</v>
      </c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33"/>
      <c r="AB160" s="53"/>
      <c r="AC160" s="53"/>
      <c r="AD160" s="33"/>
      <c r="AE160" s="33"/>
      <c r="AF160" s="33"/>
      <c r="AG160" s="33"/>
      <c r="AH160" s="53" t="e">
        <f>AH159/AH158*10</f>
        <v>#DIV/0!</v>
      </c>
    </row>
    <row r="161" spans="1:34" s="11" customFormat="1" ht="30" hidden="1" customHeight="1" outlineLevel="1" x14ac:dyDescent="0.2">
      <c r="A161" s="50" t="s">
        <v>63</v>
      </c>
      <c r="B161" s="17"/>
      <c r="C161" s="48">
        <f>SUM(E161:AH161)</f>
        <v>0</v>
      </c>
      <c r="D161" s="13" t="e">
        <f t="shared" si="27"/>
        <v>#DIV/0!</v>
      </c>
      <c r="E161" s="33"/>
      <c r="F161" s="32"/>
      <c r="G161" s="53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56"/>
      <c r="Z161" s="32"/>
      <c r="AA161" s="32"/>
      <c r="AB161" s="32"/>
      <c r="AC161" s="32"/>
      <c r="AD161" s="32"/>
      <c r="AE161" s="32"/>
      <c r="AF161" s="32"/>
      <c r="AG161" s="32"/>
      <c r="AH161" s="32"/>
    </row>
    <row r="162" spans="1:34" s="11" customFormat="1" ht="30" hidden="1" customHeight="1" x14ac:dyDescent="0.2">
      <c r="A162" s="27" t="s">
        <v>64</v>
      </c>
      <c r="B162" s="17"/>
      <c r="C162" s="48">
        <f>SUM(E162:AH162)</f>
        <v>0</v>
      </c>
      <c r="D162" s="13" t="e">
        <f t="shared" si="27"/>
        <v>#DIV/0!</v>
      </c>
      <c r="E162" s="33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56"/>
      <c r="Z162" s="32"/>
      <c r="AA162" s="32"/>
      <c r="AB162" s="56"/>
      <c r="AC162" s="56"/>
      <c r="AD162" s="32"/>
      <c r="AE162" s="32"/>
      <c r="AF162" s="32"/>
      <c r="AG162" s="32"/>
      <c r="AH162" s="32"/>
    </row>
    <row r="163" spans="1:34" s="11" customFormat="1" ht="30" hidden="1" customHeight="1" x14ac:dyDescent="0.2">
      <c r="A163" s="27" t="s">
        <v>50</v>
      </c>
      <c r="B163" s="55" t="e">
        <f>B162/B161*10</f>
        <v>#DIV/0!</v>
      </c>
      <c r="C163" s="55" t="e">
        <f>C162/C161*10</f>
        <v>#DIV/0!</v>
      </c>
      <c r="D163" s="13" t="e">
        <f t="shared" si="27"/>
        <v>#DIV/0!</v>
      </c>
      <c r="E163" s="33"/>
      <c r="F163" s="53"/>
      <c r="G163" s="53"/>
      <c r="H163" s="53" t="e">
        <f>H162/H161*10</f>
        <v>#DIV/0!</v>
      </c>
      <c r="I163" s="53"/>
      <c r="J163" s="53"/>
      <c r="K163" s="53"/>
      <c r="L163" s="53"/>
      <c r="M163" s="53"/>
      <c r="N163" s="53"/>
      <c r="O163" s="53" t="e">
        <f>O162/O161*10</f>
        <v>#DIV/0!</v>
      </c>
      <c r="P163" s="53"/>
      <c r="Q163" s="53"/>
      <c r="R163" s="53"/>
      <c r="S163" s="53"/>
      <c r="T163" s="53"/>
      <c r="U163" s="53"/>
      <c r="V163" s="53" t="e">
        <f>V162/V161*10</f>
        <v>#DIV/0!</v>
      </c>
      <c r="W163" s="53"/>
      <c r="X163" s="53"/>
      <c r="Y163" s="53" t="e">
        <f>Y162/Y161*10</f>
        <v>#DIV/0!</v>
      </c>
      <c r="Z163" s="53"/>
      <c r="AA163" s="53"/>
      <c r="AB163" s="53" t="e">
        <f>AB162/AB161*10</f>
        <v>#DIV/0!</v>
      </c>
      <c r="AC163" s="53"/>
      <c r="AD163" s="33"/>
      <c r="AE163" s="33"/>
      <c r="AF163" s="33"/>
      <c r="AG163" s="33"/>
      <c r="AH163" s="33"/>
    </row>
    <row r="164" spans="1:34" s="11" customFormat="1" ht="30" hidden="1" customHeight="1" x14ac:dyDescent="0.2">
      <c r="A164" s="50" t="s">
        <v>95</v>
      </c>
      <c r="B164" s="55"/>
      <c r="C164" s="48">
        <f>SUM(E164:AH164)</f>
        <v>0</v>
      </c>
      <c r="D164" s="13" t="e">
        <f t="shared" si="27"/>
        <v>#DIV/0!</v>
      </c>
      <c r="E164" s="3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33"/>
      <c r="AB164" s="53"/>
      <c r="AC164" s="53"/>
      <c r="AD164" s="33"/>
      <c r="AE164" s="33"/>
      <c r="AF164" s="33"/>
      <c r="AG164" s="33"/>
      <c r="AH164" s="33"/>
    </row>
    <row r="165" spans="1:34" s="11" customFormat="1" ht="30" hidden="1" customHeight="1" x14ac:dyDescent="0.2">
      <c r="A165" s="27" t="s">
        <v>96</v>
      </c>
      <c r="B165" s="55"/>
      <c r="C165" s="48">
        <f>SUM(E165:AH165)</f>
        <v>0</v>
      </c>
      <c r="D165" s="13" t="e">
        <f t="shared" si="27"/>
        <v>#DIV/0!</v>
      </c>
      <c r="E165" s="3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33"/>
      <c r="AB165" s="53"/>
      <c r="AC165" s="53"/>
      <c r="AD165" s="33"/>
      <c r="AE165" s="33"/>
      <c r="AF165" s="33"/>
      <c r="AG165" s="33"/>
      <c r="AH165" s="33"/>
    </row>
    <row r="166" spans="1:34" s="11" customFormat="1" ht="30" hidden="1" customHeight="1" x14ac:dyDescent="0.2">
      <c r="A166" s="27" t="s">
        <v>50</v>
      </c>
      <c r="B166" s="55" t="e">
        <f>B165/B164*10</f>
        <v>#DIV/0!</v>
      </c>
      <c r="C166" s="55" t="e">
        <f>C165/C164*10</f>
        <v>#DIV/0!</v>
      </c>
      <c r="D166" s="13" t="e">
        <f t="shared" si="27"/>
        <v>#DIV/0!</v>
      </c>
      <c r="E166" s="33"/>
      <c r="F166" s="53"/>
      <c r="G166" s="53"/>
      <c r="H166" s="53"/>
      <c r="I166" s="53"/>
      <c r="J166" s="53"/>
      <c r="K166" s="53"/>
      <c r="L166" s="53"/>
      <c r="M166" s="53"/>
      <c r="N166" s="53" t="e">
        <f>N165/N164*10</f>
        <v>#DIV/0!</v>
      </c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 t="e">
        <f>Z165/Z164*10</f>
        <v>#DIV/0!</v>
      </c>
      <c r="AA166" s="33"/>
      <c r="AB166" s="53"/>
      <c r="AC166" s="53"/>
      <c r="AD166" s="33"/>
      <c r="AE166" s="33"/>
      <c r="AF166" s="33"/>
      <c r="AG166" s="33"/>
      <c r="AH166" s="33"/>
    </row>
    <row r="167" spans="1:34" s="11" customFormat="1" ht="30" hidden="1" customHeight="1" x14ac:dyDescent="0.2">
      <c r="A167" s="50" t="s">
        <v>65</v>
      </c>
      <c r="B167" s="23"/>
      <c r="C167" s="23">
        <f>SUM(E167:AH167)</f>
        <v>0</v>
      </c>
      <c r="D167" s="13" t="e">
        <f t="shared" si="27"/>
        <v>#DIV/0!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</row>
    <row r="168" spans="1:34" s="11" customFormat="1" ht="30" hidden="1" customHeight="1" x14ac:dyDescent="0.2">
      <c r="A168" s="27" t="s">
        <v>66</v>
      </c>
      <c r="B168" s="23"/>
      <c r="C168" s="23">
        <f>SUM(E168:AH168)</f>
        <v>0</v>
      </c>
      <c r="D168" s="13" t="e">
        <f t="shared" si="27"/>
        <v>#DIV/0!</v>
      </c>
      <c r="E168" s="32"/>
      <c r="F168" s="30"/>
      <c r="G168" s="53"/>
      <c r="H168" s="22"/>
      <c r="I168" s="22"/>
      <c r="J168" s="22"/>
      <c r="K168" s="22"/>
      <c r="L168" s="22"/>
      <c r="M168" s="33"/>
      <c r="N168" s="33"/>
      <c r="O168" s="30"/>
      <c r="P168" s="30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0"/>
    </row>
    <row r="169" spans="1:34" s="11" customFormat="1" ht="30" hidden="1" customHeight="1" x14ac:dyDescent="0.2">
      <c r="A169" s="27" t="s">
        <v>50</v>
      </c>
      <c r="B169" s="48" t="e">
        <f>B168/B167*10</f>
        <v>#DIV/0!</v>
      </c>
      <c r="C169" s="48" t="e">
        <f>C168/C167*10</f>
        <v>#DIV/0!</v>
      </c>
      <c r="D169" s="13" t="e">
        <f t="shared" si="27"/>
        <v>#DIV/0!</v>
      </c>
      <c r="E169" s="49" t="e">
        <f>E168/E167*10</f>
        <v>#DIV/0!</v>
      </c>
      <c r="F169" s="49"/>
      <c r="G169" s="49"/>
      <c r="H169" s="49" t="e">
        <f t="shared" ref="H169:N169" si="37">H168/H167*10</f>
        <v>#DIV/0!</v>
      </c>
      <c r="I169" s="49" t="e">
        <f t="shared" si="37"/>
        <v>#DIV/0!</v>
      </c>
      <c r="J169" s="49" t="e">
        <f t="shared" si="37"/>
        <v>#DIV/0!</v>
      </c>
      <c r="K169" s="49"/>
      <c r="L169" s="49" t="e">
        <f t="shared" si="37"/>
        <v>#DIV/0!</v>
      </c>
      <c r="M169" s="49" t="e">
        <f t="shared" si="37"/>
        <v>#DIV/0!</v>
      </c>
      <c r="N169" s="49" t="e">
        <f t="shared" si="37"/>
        <v>#DIV/0!</v>
      </c>
      <c r="O169" s="22"/>
      <c r="P169" s="22"/>
      <c r="Q169" s="49" t="e">
        <f>Q168/Q167*10</f>
        <v>#DIV/0!</v>
      </c>
      <c r="R169" s="49"/>
      <c r="S169" s="49"/>
      <c r="T169" s="49"/>
      <c r="U169" s="49" t="e">
        <f>U168/U167*10</f>
        <v>#DIV/0!</v>
      </c>
      <c r="V169" s="49"/>
      <c r="W169" s="49"/>
      <c r="X169" s="49"/>
      <c r="Y169" s="49" t="e">
        <f t="shared" ref="Y169:AD169" si="38">Y168/Y167*10</f>
        <v>#DIV/0!</v>
      </c>
      <c r="Z169" s="49" t="e">
        <f t="shared" si="38"/>
        <v>#DIV/0!</v>
      </c>
      <c r="AA169" s="49" t="e">
        <f t="shared" si="38"/>
        <v>#DIV/0!</v>
      </c>
      <c r="AB169" s="49" t="e">
        <f t="shared" si="38"/>
        <v>#DIV/0!</v>
      </c>
      <c r="AC169" s="49"/>
      <c r="AD169" s="49" t="e">
        <f t="shared" si="38"/>
        <v>#DIV/0!</v>
      </c>
      <c r="AE169" s="49"/>
      <c r="AF169" s="49"/>
      <c r="AG169" s="49"/>
      <c r="AH169" s="22"/>
    </row>
    <row r="170" spans="1:34" s="11" customFormat="1" ht="30" hidden="1" customHeight="1" x14ac:dyDescent="0.2">
      <c r="A170" s="50" t="s">
        <v>114</v>
      </c>
      <c r="B170" s="23"/>
      <c r="C170" s="23">
        <f>SUM(E170:AH170)</f>
        <v>0</v>
      </c>
      <c r="D170" s="13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</row>
    <row r="171" spans="1:34" s="11" customFormat="1" ht="30" hidden="1" customHeight="1" x14ac:dyDescent="0.2">
      <c r="A171" s="27" t="s">
        <v>115</v>
      </c>
      <c r="B171" s="23"/>
      <c r="C171" s="23">
        <f>SUM(E171:AH171)</f>
        <v>0</v>
      </c>
      <c r="D171" s="13"/>
      <c r="E171" s="32"/>
      <c r="F171" s="30"/>
      <c r="G171" s="53"/>
      <c r="H171" s="22"/>
      <c r="I171" s="22"/>
      <c r="J171" s="22"/>
      <c r="K171" s="22"/>
      <c r="L171" s="22"/>
      <c r="M171" s="33"/>
      <c r="N171" s="33"/>
      <c r="O171" s="22"/>
      <c r="P171" s="30"/>
      <c r="Q171" s="30"/>
      <c r="R171" s="30"/>
      <c r="S171" s="30"/>
      <c r="T171" s="30"/>
      <c r="U171" s="33"/>
      <c r="V171" s="33"/>
      <c r="W171" s="33"/>
      <c r="X171" s="33"/>
      <c r="Y171" s="33"/>
      <c r="Z171" s="30"/>
      <c r="AA171" s="33"/>
      <c r="AB171" s="30"/>
      <c r="AC171" s="30"/>
      <c r="AD171" s="33"/>
      <c r="AE171" s="33"/>
      <c r="AF171" s="33"/>
      <c r="AG171" s="33"/>
      <c r="AH171" s="30"/>
    </row>
    <row r="172" spans="1:34" s="11" customFormat="1" ht="30" hidden="1" customHeight="1" x14ac:dyDescent="0.2">
      <c r="A172" s="27" t="s">
        <v>50</v>
      </c>
      <c r="B172" s="48"/>
      <c r="C172" s="48" t="e">
        <f>C171/C170*10</f>
        <v>#DIV/0!</v>
      </c>
      <c r="D172" s="13"/>
      <c r="E172" s="49"/>
      <c r="F172" s="49"/>
      <c r="G172" s="49"/>
      <c r="H172" s="49" t="e">
        <f>H171/H170*10</f>
        <v>#DIV/0!</v>
      </c>
      <c r="I172" s="49" t="e">
        <f>I171/I170*10</f>
        <v>#DIV/0!</v>
      </c>
      <c r="J172" s="49" t="e">
        <f>J171/J170*10</f>
        <v>#DIV/0!</v>
      </c>
      <c r="K172" s="49"/>
      <c r="L172" s="49" t="e">
        <f>L171/L170*10</f>
        <v>#DIV/0!</v>
      </c>
      <c r="M172" s="49"/>
      <c r="N172" s="49" t="e">
        <f>N171/N170*10</f>
        <v>#DIV/0!</v>
      </c>
      <c r="O172" s="49"/>
      <c r="P172" s="22"/>
      <c r="Q172" s="22"/>
      <c r="R172" s="22"/>
      <c r="S172" s="22"/>
      <c r="T172" s="22"/>
      <c r="U172" s="49" t="e">
        <f>U171/U170*10</f>
        <v>#DIV/0!</v>
      </c>
      <c r="V172" s="49" t="e">
        <f>V171/V170*10</f>
        <v>#DIV/0!</v>
      </c>
      <c r="W172" s="49"/>
      <c r="X172" s="49"/>
      <c r="Y172" s="49"/>
      <c r="Z172" s="22"/>
      <c r="AA172" s="49" t="e">
        <f>AA171/AA170*10</f>
        <v>#DIV/0!</v>
      </c>
      <c r="AB172" s="49"/>
      <c r="AC172" s="49"/>
      <c r="AD172" s="49" t="e">
        <f>AD171/AD170*10</f>
        <v>#DIV/0!</v>
      </c>
      <c r="AE172" s="49"/>
      <c r="AF172" s="49"/>
      <c r="AG172" s="49"/>
      <c r="AH172" s="22"/>
    </row>
    <row r="173" spans="1:34" s="11" customFormat="1" ht="30" hidden="1" customHeight="1" x14ac:dyDescent="0.2">
      <c r="A173" s="50" t="s">
        <v>111</v>
      </c>
      <c r="B173" s="23">
        <v>75</v>
      </c>
      <c r="C173" s="23">
        <f>SUM(E173:AH173)</f>
        <v>165</v>
      </c>
      <c r="D173" s="13">
        <f>C173/B173</f>
        <v>2.2000000000000002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>
        <v>50</v>
      </c>
      <c r="V173" s="32"/>
      <c r="W173" s="32"/>
      <c r="X173" s="32"/>
      <c r="Y173" s="32"/>
      <c r="Z173" s="32">
        <v>115</v>
      </c>
      <c r="AA173" s="32"/>
      <c r="AB173" s="32"/>
      <c r="AC173" s="32"/>
      <c r="AD173" s="32"/>
      <c r="AE173" s="32"/>
      <c r="AF173" s="32"/>
      <c r="AG173" s="32"/>
      <c r="AH173" s="32"/>
    </row>
    <row r="174" spans="1:34" s="11" customFormat="1" ht="30" hidden="1" customHeight="1" x14ac:dyDescent="0.2">
      <c r="A174" s="27" t="s">
        <v>112</v>
      </c>
      <c r="B174" s="23">
        <v>83</v>
      </c>
      <c r="C174" s="23">
        <f>SUM(E174:AH174)</f>
        <v>104</v>
      </c>
      <c r="D174" s="13">
        <f t="shared" si="27"/>
        <v>1.2530120481927711</v>
      </c>
      <c r="E174" s="32"/>
      <c r="F174" s="30"/>
      <c r="G174" s="53"/>
      <c r="H174" s="30"/>
      <c r="I174" s="30"/>
      <c r="J174" s="30"/>
      <c r="K174" s="30"/>
      <c r="L174" s="33"/>
      <c r="M174" s="33"/>
      <c r="N174" s="33"/>
      <c r="O174" s="30"/>
      <c r="P174" s="30"/>
      <c r="Q174" s="30"/>
      <c r="R174" s="30"/>
      <c r="S174" s="30"/>
      <c r="T174" s="30"/>
      <c r="U174" s="33">
        <v>20</v>
      </c>
      <c r="V174" s="33"/>
      <c r="W174" s="33"/>
      <c r="X174" s="33"/>
      <c r="Y174" s="33"/>
      <c r="Z174" s="33">
        <v>84</v>
      </c>
      <c r="AA174" s="33"/>
      <c r="AB174" s="30"/>
      <c r="AC174" s="30"/>
      <c r="AD174" s="33"/>
      <c r="AE174" s="33"/>
      <c r="AF174" s="33"/>
      <c r="AG174" s="33"/>
      <c r="AH174" s="30"/>
    </row>
    <row r="175" spans="1:34" s="11" customFormat="1" ht="30" hidden="1" customHeight="1" x14ac:dyDescent="0.2">
      <c r="A175" s="27" t="s">
        <v>50</v>
      </c>
      <c r="B175" s="48">
        <f>B174/B173*10</f>
        <v>11.066666666666666</v>
      </c>
      <c r="C175" s="48">
        <f>C174/C173*10</f>
        <v>6.3030303030303028</v>
      </c>
      <c r="D175" s="13">
        <f t="shared" si="27"/>
        <v>0.56955093099671417</v>
      </c>
      <c r="E175" s="49"/>
      <c r="F175" s="49"/>
      <c r="G175" s="49"/>
      <c r="H175" s="22"/>
      <c r="I175" s="22"/>
      <c r="J175" s="22"/>
      <c r="K175" s="22"/>
      <c r="L175" s="49"/>
      <c r="M175" s="49"/>
      <c r="N175" s="49"/>
      <c r="O175" s="22"/>
      <c r="P175" s="22"/>
      <c r="Q175" s="22"/>
      <c r="R175" s="22"/>
      <c r="S175" s="22"/>
      <c r="T175" s="22"/>
      <c r="U175" s="49">
        <f>U174/U173*10</f>
        <v>4</v>
      </c>
      <c r="V175" s="49"/>
      <c r="W175" s="49"/>
      <c r="X175" s="49"/>
      <c r="Y175" s="49"/>
      <c r="Z175" s="49">
        <f>Z174/Z173*10</f>
        <v>7.304347826086957</v>
      </c>
      <c r="AA175" s="49"/>
      <c r="AB175" s="49"/>
      <c r="AC175" s="49"/>
      <c r="AD175" s="49"/>
      <c r="AE175" s="49"/>
      <c r="AF175" s="49"/>
      <c r="AG175" s="49"/>
      <c r="AH175" s="22"/>
    </row>
    <row r="176" spans="1:34" s="11" customFormat="1" ht="30" hidden="1" customHeight="1" outlineLevel="1" x14ac:dyDescent="0.2">
      <c r="A176" s="50" t="s">
        <v>67</v>
      </c>
      <c r="B176" s="23"/>
      <c r="C176" s="23">
        <f>SUM(E176:AH176)</f>
        <v>0</v>
      </c>
      <c r="D176" s="13" t="e">
        <f t="shared" si="27"/>
        <v>#DIV/0!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</row>
    <row r="177" spans="1:34" s="11" customFormat="1" ht="30" hidden="1" customHeight="1" outlineLevel="1" x14ac:dyDescent="0.2">
      <c r="A177" s="27" t="s">
        <v>68</v>
      </c>
      <c r="B177" s="23"/>
      <c r="C177" s="23">
        <f>SUM(E177:AH177)</f>
        <v>0</v>
      </c>
      <c r="D177" s="13" t="e">
        <f t="shared" si="27"/>
        <v>#DIV/0!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</row>
    <row r="178" spans="1:34" s="11" customFormat="1" ht="30" hidden="1" customHeight="1" x14ac:dyDescent="0.2">
      <c r="A178" s="27" t="s">
        <v>50</v>
      </c>
      <c r="B178" s="55" t="e">
        <f>B177/B176*10</f>
        <v>#DIV/0!</v>
      </c>
      <c r="C178" s="55" t="e">
        <f>C177/C176*10</f>
        <v>#DIV/0!</v>
      </c>
      <c r="D178" s="13" t="e">
        <f t="shared" si="27"/>
        <v>#DIV/0!</v>
      </c>
      <c r="E178" s="53"/>
      <c r="F178" s="53"/>
      <c r="G178" s="53" t="e">
        <f>G177/G176*10</f>
        <v>#DIV/0!</v>
      </c>
      <c r="H178" s="53"/>
      <c r="I178" s="53"/>
      <c r="J178" s="53"/>
      <c r="K178" s="53"/>
      <c r="L178" s="53"/>
      <c r="M178" s="53" t="e">
        <f>M177/M176*10</f>
        <v>#DIV/0!</v>
      </c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</row>
    <row r="179" spans="1:34" s="11" customFormat="1" ht="30" hidden="1" customHeight="1" outlineLevel="1" x14ac:dyDescent="0.2">
      <c r="A179" s="50" t="s">
        <v>69</v>
      </c>
      <c r="B179" s="23"/>
      <c r="C179" s="23">
        <f>SUM(E179:AH179)</f>
        <v>0</v>
      </c>
      <c r="D179" s="13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</row>
    <row r="180" spans="1:34" s="11" customFormat="1" ht="30" hidden="1" customHeight="1" outlineLevel="1" x14ac:dyDescent="0.2">
      <c r="A180" s="27" t="s">
        <v>70</v>
      </c>
      <c r="B180" s="23"/>
      <c r="C180" s="23">
        <f>SUM(E180:AH180)</f>
        <v>0</v>
      </c>
      <c r="D180" s="13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</row>
    <row r="181" spans="1:34" s="11" customFormat="1" ht="30" hidden="1" customHeight="1" x14ac:dyDescent="0.2">
      <c r="A181" s="27" t="s">
        <v>50</v>
      </c>
      <c r="B181" s="55" t="e">
        <f>B180/B179*10</f>
        <v>#DIV/0!</v>
      </c>
      <c r="C181" s="55" t="e">
        <f>C180/C179*10</f>
        <v>#DIV/0!</v>
      </c>
      <c r="D181" s="13" t="e">
        <f t="shared" si="27"/>
        <v>#DIV/0!</v>
      </c>
      <c r="E181" s="55"/>
      <c r="F181" s="55"/>
      <c r="G181" s="53" t="e">
        <f>G180/G179*10</f>
        <v>#DIV/0!</v>
      </c>
      <c r="H181" s="55"/>
      <c r="I181" s="55"/>
      <c r="J181" s="53" t="e">
        <f>J180/J179*10</f>
        <v>#DIV/0!</v>
      </c>
      <c r="K181" s="53"/>
      <c r="L181" s="53" t="e">
        <f>L180/L179*10</f>
        <v>#DIV/0!</v>
      </c>
      <c r="M181" s="53" t="e">
        <f>M180/M179*10</f>
        <v>#DIV/0!</v>
      </c>
      <c r="N181" s="53"/>
      <c r="O181" s="53"/>
      <c r="P181" s="53"/>
      <c r="Q181" s="53"/>
      <c r="R181" s="53"/>
      <c r="S181" s="53"/>
      <c r="T181" s="53"/>
      <c r="U181" s="53"/>
      <c r="V181" s="53" t="e">
        <f>V180/V179*10</f>
        <v>#DIV/0!</v>
      </c>
      <c r="W181" s="53"/>
      <c r="X181" s="53"/>
      <c r="Y181" s="53"/>
      <c r="Z181" s="53"/>
      <c r="AA181" s="53"/>
      <c r="AB181" s="53"/>
      <c r="AC181" s="53"/>
      <c r="AD181" s="53" t="e">
        <f>AD180/AD179*10</f>
        <v>#DIV/0!</v>
      </c>
      <c r="AE181" s="53"/>
      <c r="AF181" s="53"/>
      <c r="AG181" s="53"/>
      <c r="AH181" s="53"/>
    </row>
    <row r="182" spans="1:34" s="11" customFormat="1" ht="30" hidden="1" customHeight="1" x14ac:dyDescent="0.2">
      <c r="A182" s="50" t="s">
        <v>71</v>
      </c>
      <c r="B182" s="20"/>
      <c r="C182" s="23">
        <f>SUM(E182:AH182)</f>
        <v>0</v>
      </c>
      <c r="D182" s="13" t="e">
        <f t="shared" si="27"/>
        <v>#DIV/0!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52"/>
      <c r="R182" s="52"/>
      <c r="S182" s="52"/>
      <c r="T182" s="5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</row>
    <row r="183" spans="1:34" s="11" customFormat="1" ht="30" hidden="1" customHeight="1" x14ac:dyDescent="0.2">
      <c r="A183" s="50" t="s">
        <v>72</v>
      </c>
      <c r="B183" s="20"/>
      <c r="C183" s="23"/>
      <c r="D183" s="13" t="e">
        <f>C183/B183</f>
        <v>#DIV/0!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s="11" customFormat="1" ht="30" hidden="1" customHeight="1" x14ac:dyDescent="0.2">
      <c r="A184" s="50" t="s">
        <v>73</v>
      </c>
      <c r="B184" s="20"/>
      <c r="C184" s="23"/>
      <c r="D184" s="13" t="e">
        <f>C184/B184</f>
        <v>#DIV/0!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</row>
    <row r="185" spans="1:34" s="45" customFormat="1" ht="30" hidden="1" customHeight="1" x14ac:dyDescent="0.2">
      <c r="A185" s="27" t="s">
        <v>74</v>
      </c>
      <c r="B185" s="20"/>
      <c r="C185" s="23">
        <f>SUM(E185:AH185)</f>
        <v>0</v>
      </c>
      <c r="D185" s="13" t="e">
        <f>C185/B185</f>
        <v>#DIV/0!</v>
      </c>
      <c r="E185" s="34"/>
      <c r="F185" s="34"/>
      <c r="G185" s="34"/>
      <c r="H185" s="34"/>
      <c r="I185" s="34"/>
      <c r="J185" s="34"/>
      <c r="K185" s="78"/>
      <c r="L185" s="34"/>
      <c r="M185" s="34"/>
      <c r="N185" s="34"/>
      <c r="O185" s="34"/>
      <c r="P185" s="34"/>
      <c r="Q185" s="34"/>
      <c r="R185" s="78"/>
      <c r="S185" s="78"/>
      <c r="T185" s="78"/>
      <c r="U185" s="34"/>
      <c r="V185" s="34"/>
      <c r="W185" s="78"/>
      <c r="X185" s="78"/>
      <c r="Y185" s="34"/>
      <c r="Z185" s="34"/>
      <c r="AA185" s="34"/>
      <c r="AB185" s="34"/>
      <c r="AC185" s="78"/>
      <c r="AD185" s="34"/>
      <c r="AE185" s="78"/>
      <c r="AF185" s="78"/>
      <c r="AG185" s="78"/>
      <c r="AH185" s="34"/>
    </row>
    <row r="186" spans="1:34" s="45" customFormat="1" ht="30" hidden="1" customHeight="1" x14ac:dyDescent="0.2">
      <c r="A186" s="12" t="s">
        <v>75</v>
      </c>
      <c r="B186" s="67"/>
      <c r="C186" s="67" t="e">
        <f>C185/C188</f>
        <v>#DIV/0!</v>
      </c>
      <c r="D186" s="8"/>
      <c r="E186" s="25"/>
      <c r="F186" s="25"/>
      <c r="G186" s="25"/>
      <c r="H186" s="25"/>
      <c r="I186" s="25"/>
      <c r="J186" s="25"/>
      <c r="K186" s="77"/>
      <c r="L186" s="25"/>
      <c r="M186" s="25"/>
      <c r="N186" s="25"/>
      <c r="O186" s="25"/>
      <c r="P186" s="25"/>
      <c r="Q186" s="25"/>
      <c r="R186" s="77"/>
      <c r="S186" s="77"/>
      <c r="T186" s="77"/>
      <c r="U186" s="25"/>
      <c r="V186" s="25"/>
      <c r="W186" s="77"/>
      <c r="X186" s="77"/>
      <c r="Y186" s="25"/>
      <c r="Z186" s="25"/>
      <c r="AA186" s="25"/>
      <c r="AB186" s="25"/>
      <c r="AC186" s="77"/>
      <c r="AD186" s="25"/>
      <c r="AE186" s="77"/>
      <c r="AF186" s="77"/>
      <c r="AG186" s="77"/>
      <c r="AH186" s="25"/>
    </row>
    <row r="187" spans="1:34" s="11" customFormat="1" ht="30" hidden="1" customHeight="1" x14ac:dyDescent="0.2">
      <c r="A187" s="27" t="s">
        <v>76</v>
      </c>
      <c r="B187" s="20"/>
      <c r="C187" s="23">
        <f>SUM(E187:AH187)</f>
        <v>0</v>
      </c>
      <c r="D187" s="13" t="e">
        <f t="shared" ref="D187:D199" si="39">C187/B187</f>
        <v>#DIV/0!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</row>
    <row r="188" spans="1:34" s="11" customFormat="1" ht="30" hidden="1" customHeight="1" outlineLevel="1" x14ac:dyDescent="0.2">
      <c r="A188" s="27" t="s">
        <v>77</v>
      </c>
      <c r="B188" s="20"/>
      <c r="C188" s="20"/>
      <c r="D188" s="13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</row>
    <row r="189" spans="1:34" s="11" customFormat="1" ht="30" hidden="1" customHeight="1" outlineLevel="1" x14ac:dyDescent="0.2">
      <c r="A189" s="27" t="s">
        <v>78</v>
      </c>
      <c r="B189" s="20"/>
      <c r="C189" s="23">
        <f>SUM(E189:AH189)</f>
        <v>0</v>
      </c>
      <c r="D189" s="13" t="e">
        <f t="shared" si="39"/>
        <v>#DIV/0!</v>
      </c>
      <c r="E189" s="34"/>
      <c r="F189" s="34"/>
      <c r="G189" s="34"/>
      <c r="H189" s="34"/>
      <c r="I189" s="34"/>
      <c r="J189" s="34"/>
      <c r="K189" s="78"/>
      <c r="L189" s="34"/>
      <c r="M189" s="34"/>
      <c r="N189" s="34"/>
      <c r="O189" s="34"/>
      <c r="P189" s="34"/>
      <c r="Q189" s="34"/>
      <c r="R189" s="78"/>
      <c r="S189" s="78"/>
      <c r="T189" s="78"/>
      <c r="U189" s="34"/>
      <c r="V189" s="34"/>
      <c r="W189" s="78"/>
      <c r="X189" s="78"/>
      <c r="Y189" s="34"/>
      <c r="Z189" s="34"/>
      <c r="AA189" s="34"/>
      <c r="AB189" s="34"/>
      <c r="AC189" s="78"/>
      <c r="AD189" s="34"/>
      <c r="AE189" s="78"/>
      <c r="AF189" s="78"/>
      <c r="AG189" s="78"/>
      <c r="AH189" s="34"/>
    </row>
    <row r="190" spans="1:34" s="11" customFormat="1" ht="30" hidden="1" customHeight="1" x14ac:dyDescent="0.2">
      <c r="A190" s="12" t="s">
        <v>5</v>
      </c>
      <c r="B190" s="68" t="e">
        <f>B189/B188</f>
        <v>#DIV/0!</v>
      </c>
      <c r="C190" s="68" t="e">
        <f>C189/C188</f>
        <v>#DIV/0!</v>
      </c>
      <c r="D190" s="13"/>
      <c r="E190" s="14" t="e">
        <f>E189/E188</f>
        <v>#DIV/0!</v>
      </c>
      <c r="F190" s="14" t="e">
        <f t="shared" ref="F190:AH190" si="40">F189/F188</f>
        <v>#DIV/0!</v>
      </c>
      <c r="G190" s="14" t="e">
        <f t="shared" si="40"/>
        <v>#DIV/0!</v>
      </c>
      <c r="H190" s="14" t="e">
        <f t="shared" si="40"/>
        <v>#DIV/0!</v>
      </c>
      <c r="I190" s="14" t="e">
        <f t="shared" si="40"/>
        <v>#DIV/0!</v>
      </c>
      <c r="J190" s="14" t="e">
        <f t="shared" si="40"/>
        <v>#DIV/0!</v>
      </c>
      <c r="K190" s="14"/>
      <c r="L190" s="14" t="e">
        <f t="shared" si="40"/>
        <v>#DIV/0!</v>
      </c>
      <c r="M190" s="14" t="e">
        <f t="shared" si="40"/>
        <v>#DIV/0!</v>
      </c>
      <c r="N190" s="14" t="e">
        <f t="shared" si="40"/>
        <v>#DIV/0!</v>
      </c>
      <c r="O190" s="14" t="e">
        <f t="shared" si="40"/>
        <v>#DIV/0!</v>
      </c>
      <c r="P190" s="14" t="e">
        <f t="shared" si="40"/>
        <v>#DIV/0!</v>
      </c>
      <c r="Q190" s="14" t="e">
        <f t="shared" si="40"/>
        <v>#DIV/0!</v>
      </c>
      <c r="R190" s="14"/>
      <c r="S190" s="14"/>
      <c r="T190" s="14"/>
      <c r="U190" s="14" t="e">
        <f t="shared" si="40"/>
        <v>#DIV/0!</v>
      </c>
      <c r="V190" s="14" t="e">
        <f t="shared" si="40"/>
        <v>#DIV/0!</v>
      </c>
      <c r="W190" s="14"/>
      <c r="X190" s="14"/>
      <c r="Y190" s="14" t="e">
        <f t="shared" si="40"/>
        <v>#DIV/0!</v>
      </c>
      <c r="Z190" s="14" t="e">
        <f t="shared" si="40"/>
        <v>#DIV/0!</v>
      </c>
      <c r="AA190" s="14" t="e">
        <f t="shared" si="40"/>
        <v>#DIV/0!</v>
      </c>
      <c r="AB190" s="14" t="e">
        <f t="shared" si="40"/>
        <v>#DIV/0!</v>
      </c>
      <c r="AC190" s="14"/>
      <c r="AD190" s="14" t="e">
        <f t="shared" si="40"/>
        <v>#DIV/0!</v>
      </c>
      <c r="AE190" s="14"/>
      <c r="AF190" s="14"/>
      <c r="AG190" s="14"/>
      <c r="AH190" s="14" t="e">
        <f t="shared" si="40"/>
        <v>#DIV/0!</v>
      </c>
    </row>
    <row r="191" spans="1:34" s="11" customFormat="1" ht="30" hidden="1" customHeight="1" x14ac:dyDescent="0.2">
      <c r="A191" s="10" t="s">
        <v>79</v>
      </c>
      <c r="B191" s="22"/>
      <c r="C191" s="22">
        <f>SUM(E191:AH191)</f>
        <v>0</v>
      </c>
      <c r="D191" s="13" t="e">
        <f t="shared" si="39"/>
        <v>#DIV/0!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</row>
    <row r="192" spans="1:34" s="11" customFormat="1" ht="30" hidden="1" customHeight="1" x14ac:dyDescent="0.2">
      <c r="A192" s="10" t="s">
        <v>80</v>
      </c>
      <c r="B192" s="22"/>
      <c r="C192" s="22">
        <f>SUM(E192:AH192)</f>
        <v>0</v>
      </c>
      <c r="D192" s="13" t="e">
        <f t="shared" si="39"/>
        <v>#DIV/0!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1:44" s="11" customFormat="1" ht="30" hidden="1" customHeight="1" x14ac:dyDescent="0.2">
      <c r="A193" s="27" t="s">
        <v>92</v>
      </c>
      <c r="B193" s="20"/>
      <c r="C193" s="23">
        <f>SUM(E193:AH193)</f>
        <v>0</v>
      </c>
      <c r="D193" s="13" t="e">
        <f t="shared" si="39"/>
        <v>#DIV/0!</v>
      </c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</row>
    <row r="194" spans="1:44" s="45" customFormat="1" ht="30" hidden="1" customHeight="1" outlineLevel="1" x14ac:dyDescent="0.2">
      <c r="A194" s="10" t="s">
        <v>106</v>
      </c>
      <c r="B194" s="23"/>
      <c r="C194" s="23">
        <f>SUM(E194:AH194)</f>
        <v>99083</v>
      </c>
      <c r="D194" s="13" t="e">
        <f t="shared" si="39"/>
        <v>#DIV/0!</v>
      </c>
      <c r="E194" s="26">
        <v>1366</v>
      </c>
      <c r="F194" s="26">
        <v>2847</v>
      </c>
      <c r="G194" s="26">
        <v>5196</v>
      </c>
      <c r="H194" s="26">
        <v>6543</v>
      </c>
      <c r="I194" s="26">
        <v>7357</v>
      </c>
      <c r="J194" s="26">
        <v>5788</v>
      </c>
      <c r="K194" s="26"/>
      <c r="L194" s="26">
        <v>3545</v>
      </c>
      <c r="M194" s="26">
        <v>5170</v>
      </c>
      <c r="N194" s="26">
        <v>3029</v>
      </c>
      <c r="O194" s="26">
        <v>3517</v>
      </c>
      <c r="P194" s="26">
        <v>3888</v>
      </c>
      <c r="Q194" s="26">
        <v>6744</v>
      </c>
      <c r="R194" s="26"/>
      <c r="S194" s="26"/>
      <c r="T194" s="26"/>
      <c r="U194" s="26">
        <v>6037</v>
      </c>
      <c r="V194" s="26">
        <v>3845</v>
      </c>
      <c r="W194" s="26"/>
      <c r="X194" s="26"/>
      <c r="Y194" s="26">
        <v>3946</v>
      </c>
      <c r="Z194" s="26">
        <v>5043</v>
      </c>
      <c r="AA194" s="26">
        <v>1351</v>
      </c>
      <c r="AB194" s="26">
        <v>8708</v>
      </c>
      <c r="AC194" s="26"/>
      <c r="AD194" s="26">
        <v>9901</v>
      </c>
      <c r="AE194" s="26"/>
      <c r="AF194" s="26"/>
      <c r="AG194" s="26"/>
      <c r="AH194" s="26">
        <v>5262</v>
      </c>
    </row>
    <row r="195" spans="1:44" s="58" customFormat="1" ht="30" hidden="1" customHeight="1" outlineLevel="1" x14ac:dyDescent="0.2">
      <c r="A195" s="27" t="s">
        <v>81</v>
      </c>
      <c r="B195" s="23"/>
      <c r="C195" s="23">
        <f>SUM(E195:AH195)</f>
        <v>97581</v>
      </c>
      <c r="D195" s="13" t="e">
        <f t="shared" si="39"/>
        <v>#DIV/0!</v>
      </c>
      <c r="E195" s="32">
        <v>1366</v>
      </c>
      <c r="F195" s="32">
        <v>2847</v>
      </c>
      <c r="G195" s="32">
        <v>5196</v>
      </c>
      <c r="H195" s="32">
        <v>6543</v>
      </c>
      <c r="I195" s="32">
        <v>7250</v>
      </c>
      <c r="J195" s="32">
        <v>5539</v>
      </c>
      <c r="K195" s="32"/>
      <c r="L195" s="32">
        <v>3467</v>
      </c>
      <c r="M195" s="32">
        <v>5170</v>
      </c>
      <c r="N195" s="32">
        <v>3029</v>
      </c>
      <c r="O195" s="32">
        <v>3517</v>
      </c>
      <c r="P195" s="32">
        <v>3752</v>
      </c>
      <c r="Q195" s="32">
        <v>6565</v>
      </c>
      <c r="R195" s="32"/>
      <c r="S195" s="32"/>
      <c r="T195" s="32"/>
      <c r="U195" s="32">
        <v>6037</v>
      </c>
      <c r="V195" s="32">
        <v>3845</v>
      </c>
      <c r="W195" s="32"/>
      <c r="X195" s="32"/>
      <c r="Y195" s="32">
        <v>3946</v>
      </c>
      <c r="Z195" s="32">
        <v>5043</v>
      </c>
      <c r="AA195" s="32">
        <v>1351</v>
      </c>
      <c r="AB195" s="32">
        <v>8708</v>
      </c>
      <c r="AC195" s="32"/>
      <c r="AD195" s="32">
        <v>9350</v>
      </c>
      <c r="AE195" s="32"/>
      <c r="AF195" s="32"/>
      <c r="AG195" s="32"/>
      <c r="AH195" s="32">
        <v>5060</v>
      </c>
    </row>
    <row r="196" spans="1:44" s="45" customFormat="1" ht="30" hidden="1" customHeight="1" x14ac:dyDescent="0.2">
      <c r="A196" s="10" t="s">
        <v>82</v>
      </c>
      <c r="B196" s="47"/>
      <c r="C196" s="47">
        <f>C195/C194</f>
        <v>0.98484099189568342</v>
      </c>
      <c r="D196" s="13" t="e">
        <f t="shared" si="39"/>
        <v>#DIV/0!</v>
      </c>
      <c r="E196" s="60">
        <f t="shared" ref="E196:AH196" si="41">E195/E194</f>
        <v>1</v>
      </c>
      <c r="F196" s="60">
        <f t="shared" si="41"/>
        <v>1</v>
      </c>
      <c r="G196" s="60">
        <f t="shared" si="41"/>
        <v>1</v>
      </c>
      <c r="H196" s="60">
        <f t="shared" si="41"/>
        <v>1</v>
      </c>
      <c r="I196" s="60">
        <f t="shared" si="41"/>
        <v>0.98545602827239365</v>
      </c>
      <c r="J196" s="60">
        <f t="shared" si="41"/>
        <v>0.95697995853489981</v>
      </c>
      <c r="K196" s="60"/>
      <c r="L196" s="60">
        <f t="shared" si="41"/>
        <v>0.97799717912552886</v>
      </c>
      <c r="M196" s="60">
        <f t="shared" si="41"/>
        <v>1</v>
      </c>
      <c r="N196" s="60">
        <f t="shared" si="41"/>
        <v>1</v>
      </c>
      <c r="O196" s="60">
        <f t="shared" si="41"/>
        <v>1</v>
      </c>
      <c r="P196" s="60">
        <f t="shared" si="41"/>
        <v>0.96502057613168724</v>
      </c>
      <c r="Q196" s="60">
        <f t="shared" si="41"/>
        <v>0.9734578884934757</v>
      </c>
      <c r="R196" s="60"/>
      <c r="S196" s="60"/>
      <c r="T196" s="60"/>
      <c r="U196" s="60">
        <f t="shared" si="41"/>
        <v>1</v>
      </c>
      <c r="V196" s="60">
        <f t="shared" si="41"/>
        <v>1</v>
      </c>
      <c r="W196" s="60"/>
      <c r="X196" s="60"/>
      <c r="Y196" s="60">
        <f t="shared" si="41"/>
        <v>1</v>
      </c>
      <c r="Z196" s="60">
        <f t="shared" si="41"/>
        <v>1</v>
      </c>
      <c r="AA196" s="60">
        <f t="shared" si="41"/>
        <v>1</v>
      </c>
      <c r="AB196" s="60">
        <f t="shared" si="41"/>
        <v>1</v>
      </c>
      <c r="AC196" s="60"/>
      <c r="AD196" s="60">
        <f t="shared" si="41"/>
        <v>0.9443490556509444</v>
      </c>
      <c r="AE196" s="60"/>
      <c r="AF196" s="60"/>
      <c r="AG196" s="60"/>
      <c r="AH196" s="60">
        <f t="shared" si="41"/>
        <v>0.9616115545419992</v>
      </c>
    </row>
    <row r="197" spans="1:44" s="45" customFormat="1" ht="30" hidden="1" customHeight="1" outlineLevel="1" x14ac:dyDescent="0.2">
      <c r="A197" s="10" t="s">
        <v>83</v>
      </c>
      <c r="B197" s="23"/>
      <c r="C197" s="23">
        <f>SUM(E197:AH197)</f>
        <v>0</v>
      </c>
      <c r="D197" s="13" t="e">
        <f t="shared" si="39"/>
        <v>#DIV/0!</v>
      </c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</row>
    <row r="198" spans="1:44" s="58" customFormat="1" ht="30" hidden="1" customHeight="1" outlineLevel="1" x14ac:dyDescent="0.2">
      <c r="A198" s="27" t="s">
        <v>84</v>
      </c>
      <c r="B198" s="20"/>
      <c r="C198" s="23">
        <f>SUM(E198:AH198)</f>
        <v>15489</v>
      </c>
      <c r="D198" s="13" t="e">
        <f t="shared" si="39"/>
        <v>#DIV/0!</v>
      </c>
      <c r="E198" s="44">
        <v>17</v>
      </c>
      <c r="F198" s="32">
        <v>360</v>
      </c>
      <c r="G198" s="32">
        <v>2381</v>
      </c>
      <c r="H198" s="32">
        <v>435</v>
      </c>
      <c r="I198" s="32">
        <v>387</v>
      </c>
      <c r="J198" s="32">
        <v>1130</v>
      </c>
      <c r="K198" s="32"/>
      <c r="L198" s="32"/>
      <c r="M198" s="32">
        <v>1360</v>
      </c>
      <c r="N198" s="32">
        <v>202</v>
      </c>
      <c r="O198" s="32">
        <v>581</v>
      </c>
      <c r="P198" s="44">
        <v>217</v>
      </c>
      <c r="Q198" s="32">
        <v>663</v>
      </c>
      <c r="R198" s="32"/>
      <c r="S198" s="32"/>
      <c r="T198" s="32"/>
      <c r="U198" s="32">
        <v>1813</v>
      </c>
      <c r="V198" s="32">
        <v>170</v>
      </c>
      <c r="W198" s="32"/>
      <c r="X198" s="32"/>
      <c r="Y198" s="32">
        <v>630</v>
      </c>
      <c r="Z198" s="32"/>
      <c r="AA198" s="32"/>
      <c r="AB198" s="32">
        <v>1225</v>
      </c>
      <c r="AC198" s="32"/>
      <c r="AD198" s="32">
        <v>3778</v>
      </c>
      <c r="AE198" s="32"/>
      <c r="AF198" s="32"/>
      <c r="AG198" s="32"/>
      <c r="AH198" s="32">
        <v>140</v>
      </c>
    </row>
    <row r="199" spans="1:44" s="45" customFormat="1" ht="30" hidden="1" customHeight="1" x14ac:dyDescent="0.2">
      <c r="A199" s="10" t="s">
        <v>85</v>
      </c>
      <c r="B199" s="13"/>
      <c r="C199" s="13" t="e">
        <f>C198/C197</f>
        <v>#DIV/0!</v>
      </c>
      <c r="D199" s="13" t="e">
        <f t="shared" si="39"/>
        <v>#DIV/0!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</row>
    <row r="200" spans="1:44" s="45" customFormat="1" ht="30" hidden="1" customHeight="1" x14ac:dyDescent="0.2">
      <c r="A200" s="12" t="s">
        <v>86</v>
      </c>
      <c r="B200" s="20"/>
      <c r="C200" s="23"/>
      <c r="D200" s="23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</row>
    <row r="201" spans="1:44" s="58" customFormat="1" ht="30" hidden="1" customHeight="1" outlineLevel="1" x14ac:dyDescent="0.2">
      <c r="A201" s="50" t="s">
        <v>87</v>
      </c>
      <c r="B201" s="20"/>
      <c r="C201" s="23">
        <f>SUM(E201:AH201)</f>
        <v>0</v>
      </c>
      <c r="D201" s="8" t="e">
        <f t="shared" ref="D201:D207" si="42">C201/B201</f>
        <v>#DIV/0!</v>
      </c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</row>
    <row r="202" spans="1:44" s="45" customFormat="1" ht="30" hidden="1" customHeight="1" outlineLevel="1" x14ac:dyDescent="0.2">
      <c r="A202" s="12" t="s">
        <v>88</v>
      </c>
      <c r="B202" s="20"/>
      <c r="C202" s="23">
        <f>SUM(E202:AH202)</f>
        <v>0</v>
      </c>
      <c r="D202" s="8" t="e">
        <f t="shared" si="42"/>
        <v>#DIV/0!</v>
      </c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R202" s="45" t="s">
        <v>0</v>
      </c>
    </row>
    <row r="203" spans="1:44" s="45" customFormat="1" ht="30" hidden="1" customHeight="1" outlineLevel="1" x14ac:dyDescent="0.2">
      <c r="A203" s="12" t="s">
        <v>89</v>
      </c>
      <c r="B203" s="23">
        <f>B201*0.45</f>
        <v>0</v>
      </c>
      <c r="C203" s="23">
        <f>C201*0.45</f>
        <v>0</v>
      </c>
      <c r="D203" s="8" t="e">
        <f t="shared" si="42"/>
        <v>#DIV/0!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59"/>
    </row>
    <row r="204" spans="1:44" s="45" customFormat="1" ht="30" hidden="1" customHeight="1" x14ac:dyDescent="0.2">
      <c r="A204" s="12" t="s">
        <v>90</v>
      </c>
      <c r="B204" s="47" t="e">
        <f>B201/B202</f>
        <v>#DIV/0!</v>
      </c>
      <c r="C204" s="47" t="e">
        <f>C201/C202</f>
        <v>#DIV/0!</v>
      </c>
      <c r="D204" s="8"/>
      <c r="E204" s="60" t="e">
        <f t="shared" ref="E204:AH204" si="43">E201/E202</f>
        <v>#DIV/0!</v>
      </c>
      <c r="F204" s="60" t="e">
        <f t="shared" si="43"/>
        <v>#DIV/0!</v>
      </c>
      <c r="G204" s="60" t="e">
        <f t="shared" si="43"/>
        <v>#DIV/0!</v>
      </c>
      <c r="H204" s="60" t="e">
        <f t="shared" si="43"/>
        <v>#DIV/0!</v>
      </c>
      <c r="I204" s="60" t="e">
        <f t="shared" si="43"/>
        <v>#DIV/0!</v>
      </c>
      <c r="J204" s="60" t="e">
        <f t="shared" si="43"/>
        <v>#DIV/0!</v>
      </c>
      <c r="K204" s="60"/>
      <c r="L204" s="60" t="e">
        <f t="shared" si="43"/>
        <v>#DIV/0!</v>
      </c>
      <c r="M204" s="60" t="e">
        <f t="shared" si="43"/>
        <v>#DIV/0!</v>
      </c>
      <c r="N204" s="60" t="e">
        <f t="shared" si="43"/>
        <v>#DIV/0!</v>
      </c>
      <c r="O204" s="60" t="e">
        <f t="shared" si="43"/>
        <v>#DIV/0!</v>
      </c>
      <c r="P204" s="60" t="e">
        <f t="shared" si="43"/>
        <v>#DIV/0!</v>
      </c>
      <c r="Q204" s="60" t="e">
        <f t="shared" si="43"/>
        <v>#DIV/0!</v>
      </c>
      <c r="R204" s="60"/>
      <c r="S204" s="60"/>
      <c r="T204" s="60"/>
      <c r="U204" s="60" t="e">
        <f t="shared" si="43"/>
        <v>#DIV/0!</v>
      </c>
      <c r="V204" s="60" t="e">
        <f t="shared" si="43"/>
        <v>#DIV/0!</v>
      </c>
      <c r="W204" s="60"/>
      <c r="X204" s="60"/>
      <c r="Y204" s="60" t="e">
        <f t="shared" si="43"/>
        <v>#DIV/0!</v>
      </c>
      <c r="Z204" s="60" t="e">
        <f t="shared" si="43"/>
        <v>#DIV/0!</v>
      </c>
      <c r="AA204" s="60" t="e">
        <f t="shared" si="43"/>
        <v>#DIV/0!</v>
      </c>
      <c r="AB204" s="60" t="e">
        <f t="shared" si="43"/>
        <v>#DIV/0!</v>
      </c>
      <c r="AC204" s="60"/>
      <c r="AD204" s="60" t="e">
        <f t="shared" si="43"/>
        <v>#DIV/0!</v>
      </c>
      <c r="AE204" s="60"/>
      <c r="AF204" s="60"/>
      <c r="AG204" s="60"/>
      <c r="AH204" s="60" t="e">
        <f t="shared" si="43"/>
        <v>#DIV/0!</v>
      </c>
    </row>
    <row r="205" spans="1:44" s="58" customFormat="1" ht="30" hidden="1" customHeight="1" outlineLevel="1" x14ac:dyDescent="0.2">
      <c r="A205" s="50" t="s">
        <v>91</v>
      </c>
      <c r="B205" s="20"/>
      <c r="C205" s="23">
        <f>SUM(E205:AH205)</f>
        <v>0</v>
      </c>
      <c r="D205" s="8" t="e">
        <f t="shared" si="42"/>
        <v>#DIV/0!</v>
      </c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</row>
    <row r="206" spans="1:44" s="45" customFormat="1" ht="28.15" hidden="1" customHeight="1" outlineLevel="1" x14ac:dyDescent="0.2">
      <c r="A206" s="12" t="s">
        <v>88</v>
      </c>
      <c r="B206" s="20"/>
      <c r="C206" s="23">
        <f>SUM(E206:AH206)</f>
        <v>0</v>
      </c>
      <c r="D206" s="8" t="e">
        <f t="shared" si="42"/>
        <v>#DIV/0!</v>
      </c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</row>
    <row r="207" spans="1:44" s="45" customFormat="1" ht="27" hidden="1" customHeight="1" outlineLevel="1" x14ac:dyDescent="0.2">
      <c r="A207" s="12" t="s">
        <v>89</v>
      </c>
      <c r="B207" s="23">
        <f>B205*0.3</f>
        <v>0</v>
      </c>
      <c r="C207" s="23">
        <f>C205*0.3</f>
        <v>0</v>
      </c>
      <c r="D207" s="8" t="e">
        <f t="shared" si="42"/>
        <v>#DIV/0!</v>
      </c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</row>
    <row r="208" spans="1:44" s="58" customFormat="1" ht="30" hidden="1" customHeight="1" x14ac:dyDescent="0.2">
      <c r="A208" s="12" t="s">
        <v>90</v>
      </c>
      <c r="B208" s="8" t="e">
        <f>B205/B206</f>
        <v>#DIV/0!</v>
      </c>
      <c r="C208" s="8" t="e">
        <f>C205/C206</f>
        <v>#DIV/0!</v>
      </c>
      <c r="D208" s="8"/>
      <c r="E208" s="25" t="e">
        <f t="shared" ref="E208:AH208" si="44">E205/E206</f>
        <v>#DIV/0!</v>
      </c>
      <c r="F208" s="25" t="e">
        <f t="shared" si="44"/>
        <v>#DIV/0!</v>
      </c>
      <c r="G208" s="25" t="e">
        <f t="shared" si="44"/>
        <v>#DIV/0!</v>
      </c>
      <c r="H208" s="25" t="e">
        <f t="shared" si="44"/>
        <v>#DIV/0!</v>
      </c>
      <c r="I208" s="25" t="e">
        <f t="shared" si="44"/>
        <v>#DIV/0!</v>
      </c>
      <c r="J208" s="25" t="e">
        <f t="shared" si="44"/>
        <v>#DIV/0!</v>
      </c>
      <c r="K208" s="77"/>
      <c r="L208" s="25" t="e">
        <f t="shared" si="44"/>
        <v>#DIV/0!</v>
      </c>
      <c r="M208" s="25" t="e">
        <f t="shared" si="44"/>
        <v>#DIV/0!</v>
      </c>
      <c r="N208" s="25" t="e">
        <f t="shared" si="44"/>
        <v>#DIV/0!</v>
      </c>
      <c r="O208" s="25" t="e">
        <f t="shared" si="44"/>
        <v>#DIV/0!</v>
      </c>
      <c r="P208" s="25" t="e">
        <f t="shared" si="44"/>
        <v>#DIV/0!</v>
      </c>
      <c r="Q208" s="25" t="e">
        <f t="shared" si="44"/>
        <v>#DIV/0!</v>
      </c>
      <c r="R208" s="77"/>
      <c r="S208" s="77"/>
      <c r="T208" s="77"/>
      <c r="U208" s="25" t="e">
        <f t="shared" si="44"/>
        <v>#DIV/0!</v>
      </c>
      <c r="V208" s="25" t="e">
        <f t="shared" si="44"/>
        <v>#DIV/0!</v>
      </c>
      <c r="W208" s="77"/>
      <c r="X208" s="77"/>
      <c r="Y208" s="25" t="e">
        <f t="shared" si="44"/>
        <v>#DIV/0!</v>
      </c>
      <c r="Z208" s="25" t="e">
        <f t="shared" si="44"/>
        <v>#DIV/0!</v>
      </c>
      <c r="AA208" s="25" t="e">
        <f t="shared" si="44"/>
        <v>#DIV/0!</v>
      </c>
      <c r="AB208" s="25" t="e">
        <f t="shared" si="44"/>
        <v>#DIV/0!</v>
      </c>
      <c r="AC208" s="77"/>
      <c r="AD208" s="25" t="e">
        <f t="shared" si="44"/>
        <v>#DIV/0!</v>
      </c>
      <c r="AE208" s="77"/>
      <c r="AF208" s="77"/>
      <c r="AG208" s="77"/>
      <c r="AH208" s="25" t="e">
        <f t="shared" si="44"/>
        <v>#DIV/0!</v>
      </c>
    </row>
  </sheetData>
  <dataConsolidate/>
  <mergeCells count="36">
    <mergeCell ref="K7:K8"/>
    <mergeCell ref="S7:S8"/>
    <mergeCell ref="H7:H8"/>
    <mergeCell ref="Y7:Y8"/>
    <mergeCell ref="Z7:Z8"/>
    <mergeCell ref="I7:I8"/>
    <mergeCell ref="J7:J8"/>
    <mergeCell ref="L7:L8"/>
    <mergeCell ref="M7:M8"/>
    <mergeCell ref="N7:N8"/>
    <mergeCell ref="O7:O8"/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D4:D8"/>
    <mergeCell ref="Q7:Q8"/>
    <mergeCell ref="T7:T8"/>
    <mergeCell ref="E4:AH6"/>
    <mergeCell ref="X7:X8"/>
    <mergeCell ref="AC7:AC8"/>
    <mergeCell ref="AG7:AG8"/>
    <mergeCell ref="P7:P8"/>
    <mergeCell ref="U7:U8"/>
    <mergeCell ref="V7:V8"/>
    <mergeCell ref="AE7:AE8"/>
    <mergeCell ref="W7:W8"/>
    <mergeCell ref="R7:R8"/>
    <mergeCell ref="AF7:AF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2022-06-30T07:47:19Z</cp:lastPrinted>
  <dcterms:created xsi:type="dcterms:W3CDTF">2017-06-08T05:54:08Z</dcterms:created>
  <dcterms:modified xsi:type="dcterms:W3CDTF">2022-06-30T07:57:56Z</dcterms:modified>
</cp:coreProperties>
</file>