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оперативка!$A$2:$AG$110</definedName>
  </definedNames>
  <calcPr calcId="152511"/>
</workbook>
</file>

<file path=xl/calcChain.xml><?xml version="1.0" encoding="utf-8"?>
<calcChain xmlns="http://schemas.openxmlformats.org/spreadsheetml/2006/main">
  <c r="V32" i="1" l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8" i="1"/>
  <c r="C30" i="1" l="1"/>
  <c r="D30" i="1" s="1"/>
  <c r="B37" i="1" l="1"/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C36" i="1"/>
  <c r="D36" i="1" s="1"/>
  <c r="C35" i="1"/>
  <c r="D35" i="1" s="1"/>
  <c r="C34" i="1"/>
  <c r="D34" i="1" s="1"/>
  <c r="C33" i="1"/>
  <c r="D33" i="1" s="1"/>
  <c r="C31" i="1"/>
  <c r="D31" i="1" l="1"/>
  <c r="C32" i="1"/>
  <c r="C37" i="1"/>
  <c r="D37" i="1" s="1"/>
  <c r="C42" i="1"/>
  <c r="AG47" i="1" l="1"/>
  <c r="AF47" i="1"/>
  <c r="AE47" i="1"/>
  <c r="AD47" i="1"/>
  <c r="AC47" i="1"/>
  <c r="AB47" i="1"/>
  <c r="AA47" i="1"/>
  <c r="Z47" i="1"/>
  <c r="Y47" i="1"/>
  <c r="X47" i="1"/>
  <c r="W47" i="1"/>
  <c r="T47" i="1"/>
  <c r="Q47" i="1"/>
  <c r="P47" i="1"/>
  <c r="O47" i="1"/>
  <c r="N47" i="1"/>
  <c r="M47" i="1"/>
  <c r="J47" i="1"/>
  <c r="I47" i="1"/>
  <c r="G47" i="1"/>
  <c r="F47" i="1"/>
  <c r="E47" i="1"/>
  <c r="F50" i="1"/>
  <c r="E50" i="1"/>
  <c r="B41" i="1"/>
  <c r="B47" i="1"/>
  <c r="B50" i="1"/>
  <c r="D98" i="1" l="1"/>
  <c r="C51" i="1"/>
  <c r="D51" i="1" s="1"/>
  <c r="C49" i="1" l="1"/>
  <c r="D49" i="1" s="1"/>
  <c r="C46" i="1"/>
  <c r="D46" i="1" s="1"/>
  <c r="AG41" i="1" l="1"/>
  <c r="AF41" i="1"/>
  <c r="AE41" i="1"/>
  <c r="AD41" i="1"/>
  <c r="AC41" i="1"/>
  <c r="AB41" i="1"/>
  <c r="AA41" i="1"/>
  <c r="Z41" i="1"/>
  <c r="Y41" i="1"/>
  <c r="X41" i="1"/>
  <c r="W41" i="1"/>
  <c r="T41" i="1"/>
  <c r="S41" i="1"/>
  <c r="Q41" i="1"/>
  <c r="P41" i="1"/>
  <c r="O41" i="1"/>
  <c r="N41" i="1"/>
  <c r="M41" i="1"/>
  <c r="G41" i="1"/>
  <c r="F41" i="1"/>
  <c r="E41" i="1"/>
  <c r="C39" i="1"/>
  <c r="D39" i="1" s="1"/>
  <c r="C48" i="1" l="1"/>
  <c r="C45" i="1"/>
  <c r="C50" i="1" l="1"/>
  <c r="D48" i="1"/>
  <c r="C47" i="1"/>
  <c r="D45" i="1"/>
  <c r="C43" i="1"/>
  <c r="D43" i="1" s="1"/>
  <c r="C40" i="1" l="1"/>
  <c r="C41" i="1" l="1"/>
  <c r="D40" i="1"/>
  <c r="C52" i="1"/>
  <c r="C29" i="1"/>
  <c r="D29" i="1" s="1"/>
  <c r="C28" i="1"/>
  <c r="D28" i="1" s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53" i="1" l="1"/>
  <c r="D53" i="1" s="1"/>
  <c r="K12" i="1" l="1"/>
  <c r="F11" i="1"/>
  <c r="F12" i="1" s="1"/>
  <c r="H11" i="1" l="1"/>
  <c r="H12" i="1" s="1"/>
  <c r="D16" i="1"/>
  <c r="C54" i="1" l="1"/>
  <c r="D54" i="1" s="1"/>
  <c r="D21" i="1"/>
  <c r="D15" i="1"/>
  <c r="D14" i="1"/>
  <c r="D13" i="1"/>
  <c r="AG11" i="1" l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T11" i="1"/>
  <c r="T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L11" i="1"/>
  <c r="L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55" i="1" l="1"/>
  <c r="F55" i="1"/>
  <c r="E55" i="1"/>
  <c r="C55" i="1" l="1"/>
  <c r="D55" i="1" s="1"/>
  <c r="C9" i="1" l="1"/>
  <c r="D9" i="1" s="1"/>
  <c r="C56" i="1" l="1"/>
  <c r="D56" i="1" s="1"/>
  <c r="C58" i="1"/>
  <c r="D58" i="1" s="1"/>
  <c r="C57" i="1"/>
  <c r="D57" i="1" s="1"/>
  <c r="C59" i="1" l="1"/>
  <c r="D59" i="1" s="1"/>
  <c r="B63" i="1" l="1"/>
  <c r="B74" i="1"/>
  <c r="F102" i="1" l="1"/>
  <c r="G102" i="1"/>
  <c r="H102" i="1"/>
  <c r="I102" i="1"/>
  <c r="J102" i="1"/>
  <c r="L102" i="1"/>
  <c r="M102" i="1"/>
  <c r="N102" i="1"/>
  <c r="O102" i="1"/>
  <c r="P102" i="1"/>
  <c r="Q102" i="1"/>
  <c r="T102" i="1"/>
  <c r="U102" i="1"/>
  <c r="X102" i="1"/>
  <c r="Y102" i="1"/>
  <c r="Z102" i="1"/>
  <c r="AA102" i="1"/>
  <c r="AC102" i="1"/>
  <c r="AG102" i="1"/>
  <c r="E102" i="1"/>
  <c r="C103" i="1" l="1"/>
  <c r="D104" i="1"/>
  <c r="C106" i="1"/>
  <c r="D106" i="1" s="1"/>
  <c r="D107" i="1"/>
  <c r="D108" i="1"/>
  <c r="C109" i="1"/>
  <c r="D109" i="1" s="1"/>
  <c r="D111" i="1"/>
  <c r="D118" i="1"/>
  <c r="B119" i="1"/>
  <c r="C119" i="1"/>
  <c r="E119" i="1"/>
  <c r="F119" i="1"/>
  <c r="G119" i="1"/>
  <c r="H119" i="1"/>
  <c r="I119" i="1"/>
  <c r="J119" i="1"/>
  <c r="L119" i="1"/>
  <c r="M119" i="1"/>
  <c r="N119" i="1"/>
  <c r="O119" i="1"/>
  <c r="P119" i="1"/>
  <c r="Q119" i="1"/>
  <c r="T119" i="1"/>
  <c r="U119" i="1"/>
  <c r="X119" i="1"/>
  <c r="Y119" i="1"/>
  <c r="Z119" i="1"/>
  <c r="AA119" i="1"/>
  <c r="AC119" i="1"/>
  <c r="AG119" i="1"/>
  <c r="B120" i="1"/>
  <c r="C120" i="1"/>
  <c r="E120" i="1"/>
  <c r="F120" i="1"/>
  <c r="G120" i="1"/>
  <c r="H120" i="1"/>
  <c r="I120" i="1"/>
  <c r="J120" i="1"/>
  <c r="L120" i="1"/>
  <c r="M120" i="1"/>
  <c r="N120" i="1"/>
  <c r="O120" i="1"/>
  <c r="P120" i="1"/>
  <c r="Q120" i="1"/>
  <c r="T120" i="1"/>
  <c r="U120" i="1"/>
  <c r="X120" i="1"/>
  <c r="Y120" i="1"/>
  <c r="Z120" i="1"/>
  <c r="AA120" i="1"/>
  <c r="AC120" i="1"/>
  <c r="AG120" i="1"/>
  <c r="C121" i="1"/>
  <c r="D121" i="1" s="1"/>
  <c r="C122" i="1"/>
  <c r="D122" i="1" s="1"/>
  <c r="C123" i="1"/>
  <c r="D123" i="1" s="1"/>
  <c r="C124" i="1"/>
  <c r="D124" i="1" s="1"/>
  <c r="C125" i="1"/>
  <c r="C126" i="1" s="1"/>
  <c r="B126" i="1"/>
  <c r="E126" i="1"/>
  <c r="F126" i="1"/>
  <c r="G126" i="1"/>
  <c r="H126" i="1"/>
  <c r="I126" i="1"/>
  <c r="J126" i="1"/>
  <c r="L126" i="1"/>
  <c r="M126" i="1"/>
  <c r="N126" i="1"/>
  <c r="O126" i="1"/>
  <c r="P126" i="1"/>
  <c r="Q126" i="1"/>
  <c r="T126" i="1"/>
  <c r="U126" i="1"/>
  <c r="X126" i="1"/>
  <c r="Y126" i="1"/>
  <c r="Z126" i="1"/>
  <c r="AA126" i="1"/>
  <c r="AC126" i="1"/>
  <c r="AG126" i="1"/>
  <c r="C127" i="1"/>
  <c r="D127" i="1" s="1"/>
  <c r="C128" i="1"/>
  <c r="D128" i="1" s="1"/>
  <c r="C129" i="1"/>
  <c r="D129" i="1" s="1"/>
  <c r="C130" i="1"/>
  <c r="D130" i="1" s="1"/>
  <c r="D131" i="1"/>
  <c r="C132" i="1"/>
  <c r="D132" i="1" s="1"/>
  <c r="B133" i="1"/>
  <c r="E133" i="1"/>
  <c r="F133" i="1"/>
  <c r="G133" i="1"/>
  <c r="H133" i="1"/>
  <c r="I133" i="1"/>
  <c r="J133" i="1"/>
  <c r="L133" i="1"/>
  <c r="M133" i="1"/>
  <c r="N133" i="1"/>
  <c r="O133" i="1"/>
  <c r="P133" i="1"/>
  <c r="Q133" i="1"/>
  <c r="T133" i="1"/>
  <c r="U133" i="1"/>
  <c r="X133" i="1"/>
  <c r="Y133" i="1"/>
  <c r="Z133" i="1"/>
  <c r="AA133" i="1"/>
  <c r="AC133" i="1"/>
  <c r="AG133" i="1"/>
  <c r="C134" i="1"/>
  <c r="D134" i="1" s="1"/>
  <c r="C135" i="1"/>
  <c r="D135" i="1" s="1"/>
  <c r="C136" i="1"/>
  <c r="D136" i="1" s="1"/>
  <c r="C137" i="1"/>
  <c r="D137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C138" i="1"/>
  <c r="AG138" i="1"/>
  <c r="B139" i="1"/>
  <c r="E139" i="1"/>
  <c r="F139" i="1"/>
  <c r="G139" i="1"/>
  <c r="H139" i="1"/>
  <c r="I139" i="1"/>
  <c r="J139" i="1"/>
  <c r="L139" i="1"/>
  <c r="M139" i="1"/>
  <c r="N139" i="1"/>
  <c r="O139" i="1"/>
  <c r="P139" i="1"/>
  <c r="Q139" i="1"/>
  <c r="T139" i="1"/>
  <c r="U139" i="1"/>
  <c r="X139" i="1"/>
  <c r="Y139" i="1"/>
  <c r="Z139" i="1"/>
  <c r="AA139" i="1"/>
  <c r="AC139" i="1"/>
  <c r="AG139" i="1"/>
  <c r="B140" i="1"/>
  <c r="F140" i="1"/>
  <c r="G140" i="1"/>
  <c r="H140" i="1"/>
  <c r="I140" i="1"/>
  <c r="J140" i="1"/>
  <c r="L140" i="1"/>
  <c r="M140" i="1"/>
  <c r="N140" i="1"/>
  <c r="P140" i="1"/>
  <c r="Q140" i="1"/>
  <c r="U140" i="1"/>
  <c r="X140" i="1"/>
  <c r="Y140" i="1"/>
  <c r="AC140" i="1"/>
  <c r="AG140" i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X141" i="1"/>
  <c r="Y141" i="1"/>
  <c r="Z141" i="1"/>
  <c r="AA141" i="1"/>
  <c r="AC141" i="1"/>
  <c r="AG141" i="1"/>
  <c r="B142" i="1"/>
  <c r="E142" i="1"/>
  <c r="I142" i="1"/>
  <c r="T142" i="1"/>
  <c r="U142" i="1"/>
  <c r="AA142" i="1"/>
  <c r="C143" i="1"/>
  <c r="C144" i="1"/>
  <c r="H145" i="1"/>
  <c r="N145" i="1"/>
  <c r="Q145" i="1"/>
  <c r="U145" i="1"/>
  <c r="Y145" i="1"/>
  <c r="AC145" i="1"/>
  <c r="C146" i="1"/>
  <c r="D146" i="1" s="1"/>
  <c r="C147" i="1"/>
  <c r="D147" i="1" s="1"/>
  <c r="C150" i="1"/>
  <c r="C152" i="1"/>
  <c r="C153" i="1" s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C153" i="1"/>
  <c r="AG153" i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T154" i="1"/>
  <c r="U154" i="1"/>
  <c r="X154" i="1"/>
  <c r="Y154" i="1"/>
  <c r="Z154" i="1"/>
  <c r="AA154" i="1"/>
  <c r="AC154" i="1"/>
  <c r="AG154" i="1"/>
  <c r="D155" i="1"/>
  <c r="C156" i="1"/>
  <c r="B157" i="1"/>
  <c r="E157" i="1"/>
  <c r="F157" i="1"/>
  <c r="G157" i="1"/>
  <c r="H157" i="1"/>
  <c r="I157" i="1"/>
  <c r="J157" i="1"/>
  <c r="L157" i="1"/>
  <c r="M157" i="1"/>
  <c r="N157" i="1"/>
  <c r="O157" i="1"/>
  <c r="P157" i="1"/>
  <c r="Q157" i="1"/>
  <c r="T157" i="1"/>
  <c r="U157" i="1"/>
  <c r="X157" i="1"/>
  <c r="Y157" i="1"/>
  <c r="Z157" i="1"/>
  <c r="AA157" i="1"/>
  <c r="AC157" i="1"/>
  <c r="AG157" i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T158" i="1"/>
  <c r="U158" i="1"/>
  <c r="X158" i="1"/>
  <c r="Y158" i="1"/>
  <c r="Z158" i="1"/>
  <c r="AA158" i="1"/>
  <c r="AC158" i="1"/>
  <c r="AG158" i="1"/>
  <c r="C159" i="1"/>
  <c r="C160" i="1"/>
  <c r="C162" i="1"/>
  <c r="B163" i="1"/>
  <c r="E163" i="1"/>
  <c r="F163" i="1"/>
  <c r="G163" i="1"/>
  <c r="H163" i="1"/>
  <c r="I163" i="1"/>
  <c r="J163" i="1"/>
  <c r="L163" i="1"/>
  <c r="M163" i="1"/>
  <c r="N163" i="1"/>
  <c r="O163" i="1"/>
  <c r="P163" i="1"/>
  <c r="Q163" i="1"/>
  <c r="U163" i="1"/>
  <c r="X163" i="1"/>
  <c r="Y163" i="1"/>
  <c r="Z163" i="1"/>
  <c r="AA163" i="1"/>
  <c r="AC163" i="1"/>
  <c r="AG163" i="1"/>
  <c r="D164" i="1"/>
  <c r="C165" i="1"/>
  <c r="D165" i="1" s="1"/>
  <c r="B166" i="1"/>
  <c r="E166" i="1"/>
  <c r="F166" i="1"/>
  <c r="G166" i="1"/>
  <c r="H166" i="1"/>
  <c r="I166" i="1"/>
  <c r="J166" i="1"/>
  <c r="L166" i="1"/>
  <c r="M166" i="1"/>
  <c r="N166" i="1"/>
  <c r="P166" i="1"/>
  <c r="Q166" i="1"/>
  <c r="U166" i="1"/>
  <c r="X166" i="1"/>
  <c r="Y166" i="1"/>
  <c r="AA166" i="1"/>
  <c r="AC166" i="1"/>
  <c r="AG166" i="1"/>
  <c r="B167" i="1"/>
  <c r="E167" i="1"/>
  <c r="F167" i="1"/>
  <c r="G167" i="1"/>
  <c r="H167" i="1"/>
  <c r="I167" i="1"/>
  <c r="J167" i="1"/>
  <c r="L167" i="1"/>
  <c r="M167" i="1"/>
  <c r="N167" i="1"/>
  <c r="O167" i="1"/>
  <c r="P167" i="1"/>
  <c r="Q167" i="1"/>
  <c r="U167" i="1"/>
  <c r="X167" i="1"/>
  <c r="Y167" i="1"/>
  <c r="Z167" i="1"/>
  <c r="AA167" i="1"/>
  <c r="AC167" i="1"/>
  <c r="AG167" i="1"/>
  <c r="C168" i="1"/>
  <c r="D168" i="1" s="1"/>
  <c r="C169" i="1"/>
  <c r="D169" i="1" s="1"/>
  <c r="B170" i="1"/>
  <c r="G170" i="1"/>
  <c r="M170" i="1"/>
  <c r="AG170" i="1"/>
  <c r="C171" i="1"/>
  <c r="D171" i="1" s="1"/>
  <c r="C172" i="1"/>
  <c r="D172" i="1" s="1"/>
  <c r="B173" i="1"/>
  <c r="H173" i="1"/>
  <c r="O173" i="1"/>
  <c r="U173" i="1"/>
  <c r="X173" i="1"/>
  <c r="AA173" i="1"/>
  <c r="C174" i="1"/>
  <c r="D174" i="1" s="1"/>
  <c r="C175" i="1"/>
  <c r="B176" i="1"/>
  <c r="N176" i="1"/>
  <c r="Y176" i="1"/>
  <c r="C177" i="1"/>
  <c r="D177" i="1" s="1"/>
  <c r="C178" i="1"/>
  <c r="D178" i="1" s="1"/>
  <c r="B179" i="1"/>
  <c r="E179" i="1"/>
  <c r="H179" i="1"/>
  <c r="I179" i="1"/>
  <c r="J179" i="1"/>
  <c r="L179" i="1"/>
  <c r="M179" i="1"/>
  <c r="N179" i="1"/>
  <c r="Q179" i="1"/>
  <c r="T179" i="1"/>
  <c r="X179" i="1"/>
  <c r="Y179" i="1"/>
  <c r="Z179" i="1"/>
  <c r="AA179" i="1"/>
  <c r="AC179" i="1"/>
  <c r="C180" i="1"/>
  <c r="C181" i="1"/>
  <c r="H182" i="1"/>
  <c r="I182" i="1"/>
  <c r="J182" i="1"/>
  <c r="L182" i="1"/>
  <c r="N182" i="1"/>
  <c r="T182" i="1"/>
  <c r="U182" i="1"/>
  <c r="Z182" i="1"/>
  <c r="AC182" i="1"/>
  <c r="C183" i="1"/>
  <c r="D183" i="1" s="1"/>
  <c r="C184" i="1"/>
  <c r="B185" i="1"/>
  <c r="T185" i="1"/>
  <c r="Y185" i="1"/>
  <c r="C186" i="1"/>
  <c r="D186" i="1" s="1"/>
  <c r="C187" i="1"/>
  <c r="D187" i="1" s="1"/>
  <c r="B188" i="1"/>
  <c r="G188" i="1"/>
  <c r="M188" i="1"/>
  <c r="C189" i="1"/>
  <c r="C190" i="1"/>
  <c r="B191" i="1"/>
  <c r="G191" i="1"/>
  <c r="J191" i="1"/>
  <c r="L191" i="1"/>
  <c r="M191" i="1"/>
  <c r="U191" i="1"/>
  <c r="AC191" i="1"/>
  <c r="C192" i="1"/>
  <c r="D192" i="1" s="1"/>
  <c r="D193" i="1"/>
  <c r="D194" i="1"/>
  <c r="C195" i="1"/>
  <c r="C196" i="1" s="1"/>
  <c r="C197" i="1"/>
  <c r="D197" i="1" s="1"/>
  <c r="C199" i="1"/>
  <c r="C200" i="1" s="1"/>
  <c r="B200" i="1"/>
  <c r="E200" i="1"/>
  <c r="F200" i="1"/>
  <c r="G200" i="1"/>
  <c r="H200" i="1"/>
  <c r="I200" i="1"/>
  <c r="J200" i="1"/>
  <c r="L200" i="1"/>
  <c r="M200" i="1"/>
  <c r="N200" i="1"/>
  <c r="O200" i="1"/>
  <c r="P200" i="1"/>
  <c r="Q200" i="1"/>
  <c r="T200" i="1"/>
  <c r="U200" i="1"/>
  <c r="X200" i="1"/>
  <c r="Y200" i="1"/>
  <c r="Z200" i="1"/>
  <c r="AA200" i="1"/>
  <c r="AC200" i="1"/>
  <c r="AG200" i="1"/>
  <c r="C201" i="1"/>
  <c r="D201" i="1" s="1"/>
  <c r="C202" i="1"/>
  <c r="D202" i="1" s="1"/>
  <c r="C203" i="1"/>
  <c r="D203" i="1" s="1"/>
  <c r="C204" i="1"/>
  <c r="D204" i="1" s="1"/>
  <c r="C205" i="1"/>
  <c r="D205" i="1" s="1"/>
  <c r="E206" i="1"/>
  <c r="F206" i="1"/>
  <c r="G206" i="1"/>
  <c r="H206" i="1"/>
  <c r="I206" i="1"/>
  <c r="J206" i="1"/>
  <c r="L206" i="1"/>
  <c r="M206" i="1"/>
  <c r="N206" i="1"/>
  <c r="O206" i="1"/>
  <c r="P206" i="1"/>
  <c r="Q206" i="1"/>
  <c r="T206" i="1"/>
  <c r="U206" i="1"/>
  <c r="X206" i="1"/>
  <c r="Y206" i="1"/>
  <c r="Z206" i="1"/>
  <c r="AA206" i="1"/>
  <c r="AC206" i="1"/>
  <c r="AG206" i="1"/>
  <c r="C207" i="1"/>
  <c r="D207" i="1" s="1"/>
  <c r="C208" i="1"/>
  <c r="C211" i="1"/>
  <c r="D211" i="1" s="1"/>
  <c r="C212" i="1"/>
  <c r="D212" i="1" s="1"/>
  <c r="B213" i="1"/>
  <c r="B214" i="1"/>
  <c r="E214" i="1"/>
  <c r="F214" i="1"/>
  <c r="G214" i="1"/>
  <c r="H214" i="1"/>
  <c r="I214" i="1"/>
  <c r="J214" i="1"/>
  <c r="L214" i="1"/>
  <c r="M214" i="1"/>
  <c r="N214" i="1"/>
  <c r="O214" i="1"/>
  <c r="P214" i="1"/>
  <c r="Q214" i="1"/>
  <c r="T214" i="1"/>
  <c r="U214" i="1"/>
  <c r="X214" i="1"/>
  <c r="Y214" i="1"/>
  <c r="Z214" i="1"/>
  <c r="AA214" i="1"/>
  <c r="AC214" i="1"/>
  <c r="AG214" i="1"/>
  <c r="C215" i="1"/>
  <c r="D215" i="1" s="1"/>
  <c r="C216" i="1"/>
  <c r="D216" i="1" s="1"/>
  <c r="B217" i="1"/>
  <c r="B218" i="1"/>
  <c r="E218" i="1"/>
  <c r="F218" i="1"/>
  <c r="G218" i="1"/>
  <c r="H218" i="1"/>
  <c r="I218" i="1"/>
  <c r="J218" i="1"/>
  <c r="L218" i="1"/>
  <c r="M218" i="1"/>
  <c r="N218" i="1"/>
  <c r="O218" i="1"/>
  <c r="P218" i="1"/>
  <c r="Q218" i="1"/>
  <c r="T218" i="1"/>
  <c r="U218" i="1"/>
  <c r="X218" i="1"/>
  <c r="Y218" i="1"/>
  <c r="Z218" i="1"/>
  <c r="AA218" i="1"/>
  <c r="AC218" i="1"/>
  <c r="AG218" i="1"/>
  <c r="C176" i="1" l="1"/>
  <c r="D176" i="1" s="1"/>
  <c r="D199" i="1"/>
  <c r="D195" i="1"/>
  <c r="D125" i="1"/>
  <c r="C213" i="1"/>
  <c r="D213" i="1" s="1"/>
  <c r="C209" i="1"/>
  <c r="D209" i="1" s="1"/>
  <c r="C138" i="1"/>
  <c r="D138" i="1" s="1"/>
  <c r="C217" i="1"/>
  <c r="D217" i="1" s="1"/>
  <c r="C158" i="1"/>
  <c r="D158" i="1" s="1"/>
  <c r="C185" i="1"/>
  <c r="D185" i="1" s="1"/>
  <c r="D175" i="1"/>
  <c r="C148" i="1"/>
  <c r="D148" i="1" s="1"/>
  <c r="C145" i="1"/>
  <c r="C133" i="1"/>
  <c r="C179" i="1"/>
  <c r="D179" i="1" s="1"/>
  <c r="C191" i="1"/>
  <c r="D191" i="1" s="1"/>
  <c r="D184" i="1"/>
  <c r="C182" i="1"/>
  <c r="C173" i="1"/>
  <c r="D173" i="1" s="1"/>
  <c r="C170" i="1"/>
  <c r="D170" i="1" s="1"/>
  <c r="C161" i="1"/>
  <c r="C163" i="1" s="1"/>
  <c r="C218" i="1"/>
  <c r="C214" i="1"/>
  <c r="D208" i="1"/>
  <c r="C188" i="1"/>
  <c r="D188" i="1" s="1"/>
  <c r="D162" i="1"/>
  <c r="D156" i="1"/>
  <c r="C154" i="1"/>
  <c r="D152" i="1"/>
  <c r="C102" i="1"/>
  <c r="C167" i="1"/>
  <c r="D167" i="1" s="1"/>
  <c r="C166" i="1"/>
  <c r="C140" i="1"/>
  <c r="D140" i="1" s="1"/>
  <c r="C139" i="1"/>
  <c r="D139" i="1" s="1"/>
  <c r="C206" i="1"/>
  <c r="D206" i="1" s="1"/>
  <c r="C157" i="1"/>
  <c r="C142" i="1"/>
  <c r="D142" i="1" s="1"/>
  <c r="C141" i="1"/>
  <c r="D141" i="1" s="1"/>
  <c r="C79" i="1"/>
  <c r="D79" i="1" s="1"/>
  <c r="C80" i="1"/>
  <c r="D80" i="1" s="1"/>
  <c r="C78" i="1" l="1"/>
  <c r="D78" i="1" s="1"/>
  <c r="C69" i="1" l="1"/>
  <c r="D69" i="1" s="1"/>
  <c r="C70" i="1"/>
  <c r="D70" i="1" s="1"/>
  <c r="C71" i="1"/>
  <c r="D71" i="1" s="1"/>
  <c r="C72" i="1"/>
  <c r="D72" i="1" s="1"/>
  <c r="C73" i="1"/>
  <c r="D73" i="1" s="1"/>
  <c r="C75" i="1"/>
  <c r="D75" i="1" s="1"/>
  <c r="C76" i="1"/>
  <c r="D76" i="1" s="1"/>
  <c r="C77" i="1"/>
  <c r="D77" i="1" s="1"/>
  <c r="D100" i="1" l="1"/>
  <c r="E63" i="1" l="1"/>
  <c r="C99" i="1" l="1"/>
  <c r="D99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AG74" i="1"/>
  <c r="AC74" i="1"/>
  <c r="AA74" i="1"/>
  <c r="Z74" i="1"/>
  <c r="Y74" i="1"/>
  <c r="X74" i="1"/>
  <c r="U74" i="1"/>
  <c r="T74" i="1"/>
  <c r="Q74" i="1"/>
  <c r="P74" i="1"/>
  <c r="O74" i="1"/>
  <c r="N74" i="1"/>
  <c r="M74" i="1"/>
  <c r="L74" i="1"/>
  <c r="J74" i="1"/>
  <c r="I74" i="1"/>
  <c r="H74" i="1"/>
  <c r="G74" i="1"/>
  <c r="F74" i="1"/>
  <c r="E74" i="1"/>
  <c r="C74" i="1" s="1"/>
  <c r="D74" i="1" s="1"/>
  <c r="C68" i="1"/>
  <c r="D68" i="1" s="1"/>
  <c r="C67" i="1"/>
  <c r="D67" i="1" s="1"/>
  <c r="C66" i="1"/>
  <c r="D66" i="1" s="1"/>
  <c r="C65" i="1"/>
  <c r="D65" i="1" s="1"/>
  <c r="C64" i="1"/>
  <c r="D64" i="1" s="1"/>
  <c r="AG63" i="1"/>
  <c r="AC63" i="1"/>
  <c r="Z63" i="1"/>
  <c r="Y63" i="1"/>
  <c r="X63" i="1"/>
  <c r="U63" i="1"/>
  <c r="T63" i="1"/>
  <c r="Q63" i="1"/>
  <c r="P63" i="1"/>
  <c r="O63" i="1"/>
  <c r="N63" i="1"/>
  <c r="M63" i="1"/>
  <c r="L63" i="1"/>
  <c r="J63" i="1"/>
  <c r="I63" i="1"/>
  <c r="H63" i="1"/>
  <c r="G63" i="1"/>
  <c r="F63" i="1"/>
  <c r="C62" i="1"/>
  <c r="D62" i="1" s="1"/>
  <c r="C61" i="1"/>
  <c r="D61" i="1" s="1"/>
  <c r="C60" i="1"/>
  <c r="D60" i="1" s="1"/>
  <c r="C63" i="1" l="1"/>
  <c r="D63" i="1" s="1"/>
</calcChain>
</file>

<file path=xl/sharedStrings.xml><?xml version="1.0" encoding="utf-8"?>
<sst xmlns="http://schemas.openxmlformats.org/spreadsheetml/2006/main" count="244" uniqueCount="183">
  <si>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</si>
  <si>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</si>
  <si>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</si>
  <si>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</si>
  <si>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</si>
  <si>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</si>
  <si>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</si>
  <si>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</si>
  <si>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</si>
  <si>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</si>
  <si>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</si>
  <si>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</si>
  <si>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</si>
  <si>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</si>
  <si>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</si>
  <si>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</si>
  <si>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</si>
  <si>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</si>
  <si>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</si>
  <si>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</si>
  <si>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</si>
  <si>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</si>
  <si>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</si>
  <si>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</si>
  <si>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</si>
  <si>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</si>
  <si>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</si>
  <si>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</si>
  <si>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</si>
  <si>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</si>
  <si>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</si>
  <si>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</si>
  <si>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</si>
  <si>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</si>
  <si>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</si>
  <si>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</si>
  <si>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</si>
  <si>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</si>
  <si>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</si>
  <si>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</si>
  <si>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</si>
  <si>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</si>
  <si>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</si>
  <si>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</si>
  <si>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</si>
  <si>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</si>
  <si>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</si>
  <si>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</si>
  <si>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</si>
  <si>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</si>
  <si>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</si>
  <si>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</si>
  <si>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</si>
  <si>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</si>
  <si>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</si>
  <si>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</si>
  <si>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</si>
  <si>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</si>
  <si>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</si>
  <si>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</si>
  <si>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</si>
  <si>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</si>
  <si>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</si>
  <si>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</si>
  <si>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</si>
  <si>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</si>
  <si>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</si>
  <si>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</si>
  <si>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</si>
  <si>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</si>
  <si>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</si>
  <si>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</si>
  <si>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</si>
  <si>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</si>
  <si>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</si>
  <si>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</si>
  <si>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</si>
  <si>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</si>
  <si>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</si>
  <si>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</si>
  <si>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</si>
  <si>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</si>
  <si>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</si>
  <si>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</si>
  <si>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</si>
  <si>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</si>
  <si>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</si>
  <si>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</si>
  <si>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</si>
  <si>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</si>
  <si>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</si>
  <si>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</si>
  <si>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</si>
  <si>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</si>
  <si>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</si>
  <si>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</si>
  <si>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</si>
  <si>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</si>
  <si>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</si>
  <si>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</si>
  <si>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</si>
  <si>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</si>
  <si>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</si>
  <si>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</si>
  <si>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</si>
  <si>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</si>
  <si>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</si>
  <si>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</si>
  <si>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</si>
  <si>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</si>
  <si>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</si>
  <si>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</si>
  <si>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</si>
  <si>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</si>
  <si>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</si>
  <si>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</si>
  <si>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</si>
  <si>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</si>
  <si>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</si>
  <si>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</si>
  <si>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</si>
  <si>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</si>
  <si>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</si>
  <si>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</si>
  <si>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</si>
  <si>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</si>
  <si>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</si>
  <si>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</si>
  <si>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</si>
  <si>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</si>
  <si>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</si>
  <si>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</si>
  <si>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</si>
  <si>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</si>
  <si>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</si>
  <si>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</si>
  <si>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</si>
  <si>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</si>
  <si>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</si>
  <si>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</si>
  <si>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</si>
  <si>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</si>
  <si>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</si>
  <si>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</si>
  <si>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</si>
  <si>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</si>
  <si>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</si>
  <si>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</si>
  <si>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</si>
  <si>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</si>
  <si>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</si>
  <si>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</si>
  <si>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</si>
  <si>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</si>
  <si>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</si>
  <si>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</si>
  <si>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</si>
  <si>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</si>
  <si>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</si>
  <si>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</si>
  <si>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</si>
  <si>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</si>
  <si>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</si>
  <si>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</si>
  <si>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</si>
  <si>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</si>
  <si>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</si>
  <si>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</si>
  <si>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</si>
  <si>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</si>
  <si>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</si>
  <si>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</si>
  <si>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</si>
  <si>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</si>
  <si>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</si>
  <si>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Укосная площадь многолетних трав, га</t>
  </si>
  <si>
    <t>в % к укосной плошади</t>
  </si>
  <si>
    <t>план заготовки, тонн</t>
  </si>
  <si>
    <t>силоса, тонн</t>
  </si>
  <si>
    <t>Уборочная площадь зерновых и зернобобовых культур, га</t>
  </si>
  <si>
    <t>Работало комбайнов, ед</t>
  </si>
  <si>
    <t>в % к уборочной площади</t>
  </si>
  <si>
    <t>Информация о сельскохозяйственных работах по состоянию на 8 августа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</si>
</sst>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Q218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I35" sqref="I35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3" width="13.7109375" style="1" customWidth="1"/>
    <col min="34" max="36" width="9.140625" style="1"/>
    <col min="37" max="37" width="9.140625" style="1" customWidth="1"/>
    <col min="38" max="16384" width="9.140625" style="1"/>
  </cols>
  <sheetData>
    <row r="1" spans="1:33" ht="26.25" hidden="1" x14ac:dyDescent="0.4">
      <c r="A1" s="1"/>
      <c r="AG1" s="3"/>
    </row>
    <row r="2" spans="1:33" s="4" customFormat="1" ht="29.45" customHeight="1" thickBot="1" x14ac:dyDescent="0.3">
      <c r="A2" s="91" t="s">
        <v>182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</v>
      </c>
      <c r="AD3" s="6"/>
      <c r="AE3" s="6"/>
      <c r="AF3" s="6"/>
      <c r="AG3" s="6"/>
    </row>
    <row r="4" spans="1:33" s="2" customFormat="1" ht="12" customHeight="1" x14ac:dyDescent="0.25">
      <c r="A4" s="92" t="s">
        <v>3</v>
      </c>
      <c r="B4" s="95" t="s">
        <v>156</v>
      </c>
      <c r="C4" s="98" t="s">
        <v>157</v>
      </c>
      <c r="D4" s="98" t="s">
        <v>158</v>
      </c>
      <c r="E4" s="101" t="s">
        <v>4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3"/>
    </row>
    <row r="5" spans="1:33" s="2" customFormat="1" ht="17.25" hidden="1" customHeight="1" x14ac:dyDescent="0.25">
      <c r="A5" s="93"/>
      <c r="B5" s="96"/>
      <c r="C5" s="99"/>
      <c r="D5" s="99"/>
      <c r="E5" s="10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6"/>
    </row>
    <row r="6" spans="1:33" s="2" customFormat="1" ht="17.45" customHeight="1" thickBot="1" x14ac:dyDescent="0.3">
      <c r="A6" s="93"/>
      <c r="B6" s="96"/>
      <c r="C6" s="99"/>
      <c r="D6" s="99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9"/>
    </row>
    <row r="7" spans="1:33" s="2" customFormat="1" ht="123" customHeight="1" x14ac:dyDescent="0.25">
      <c r="A7" s="93"/>
      <c r="B7" s="96"/>
      <c r="C7" s="99"/>
      <c r="D7" s="99"/>
      <c r="E7" s="89" t="s">
        <v>123</v>
      </c>
      <c r="F7" s="89" t="s">
        <v>124</v>
      </c>
      <c r="G7" s="89" t="s">
        <v>125</v>
      </c>
      <c r="H7" s="89" t="s">
        <v>126</v>
      </c>
      <c r="I7" s="89" t="s">
        <v>127</v>
      </c>
      <c r="J7" s="89" t="s">
        <v>128</v>
      </c>
      <c r="K7" s="89" t="s">
        <v>169</v>
      </c>
      <c r="L7" s="89" t="s">
        <v>147</v>
      </c>
      <c r="M7" s="89" t="s">
        <v>129</v>
      </c>
      <c r="N7" s="89" t="s">
        <v>130</v>
      </c>
      <c r="O7" s="89" t="s">
        <v>131</v>
      </c>
      <c r="P7" s="89" t="s">
        <v>132</v>
      </c>
      <c r="Q7" s="89" t="s">
        <v>133</v>
      </c>
      <c r="R7" s="89" t="s">
        <v>159</v>
      </c>
      <c r="S7" s="89" t="s">
        <v>144</v>
      </c>
      <c r="T7" s="89" t="s">
        <v>134</v>
      </c>
      <c r="U7" s="89" t="s">
        <v>135</v>
      </c>
      <c r="V7" s="89" t="s">
        <v>152</v>
      </c>
      <c r="W7" s="89" t="s">
        <v>153</v>
      </c>
      <c r="X7" s="89" t="s">
        <v>136</v>
      </c>
      <c r="Y7" s="89" t="s">
        <v>137</v>
      </c>
      <c r="Z7" s="89" t="s">
        <v>138</v>
      </c>
      <c r="AA7" s="89" t="s">
        <v>139</v>
      </c>
      <c r="AB7" s="89" t="s">
        <v>141</v>
      </c>
      <c r="AC7" s="89" t="s">
        <v>140</v>
      </c>
      <c r="AD7" s="89" t="s">
        <v>143</v>
      </c>
      <c r="AE7" s="89" t="s">
        <v>145</v>
      </c>
      <c r="AF7" s="89" t="s">
        <v>142</v>
      </c>
      <c r="AG7" s="89" t="s">
        <v>146</v>
      </c>
    </row>
    <row r="8" spans="1:33" s="2" customFormat="1" ht="15.75" customHeight="1" thickBot="1" x14ac:dyDescent="0.3">
      <c r="A8" s="94"/>
      <c r="B8" s="97"/>
      <c r="C8" s="100"/>
      <c r="D8" s="10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spans="1:33" s="11" customFormat="1" ht="31.5" hidden="1" customHeight="1" x14ac:dyDescent="0.2">
      <c r="A9" s="79" t="s">
        <v>42</v>
      </c>
      <c r="B9" s="20">
        <v>4358</v>
      </c>
      <c r="C9" s="86" t="e">
        <f>E9+F9+G9+H9+I9+J9+L9+M9+N9+O9+P9+Q9+R9+S9+T9+U9+X9+Y9+#REF!+Z9+AA9+AB9+AC9+AD9+AE9+AG9</f>
        <v>#REF!</v>
      </c>
      <c r="D9" s="13" t="e">
        <f t="shared" ref="D9:D82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84">
        <v>55</v>
      </c>
      <c r="R9" s="48">
        <v>230</v>
      </c>
      <c r="S9" s="84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>
        <v>10</v>
      </c>
      <c r="AC9" s="49"/>
      <c r="AD9" s="49"/>
      <c r="AE9" s="49">
        <v>2.7</v>
      </c>
      <c r="AF9" s="49"/>
      <c r="AG9" s="49"/>
    </row>
    <row r="10" spans="1:33" s="11" customFormat="1" ht="30.75" hidden="1" customHeight="1" x14ac:dyDescent="0.2">
      <c r="A10" s="79" t="s">
        <v>168</v>
      </c>
      <c r="B10" s="17">
        <v>3080</v>
      </c>
      <c r="C10" s="48">
        <f>SUM(E10:AG10)</f>
        <v>5165</v>
      </c>
      <c r="D10" s="13">
        <f t="shared" si="0"/>
        <v>1.676948051948052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>
        <v>70</v>
      </c>
      <c r="L10" s="17">
        <v>200</v>
      </c>
      <c r="M10" s="17">
        <v>300</v>
      </c>
      <c r="N10" s="17">
        <v>250</v>
      </c>
      <c r="O10" s="17">
        <v>50</v>
      </c>
      <c r="P10" s="17">
        <v>50</v>
      </c>
      <c r="Q10" s="17">
        <v>50</v>
      </c>
      <c r="R10" s="17">
        <v>200</v>
      </c>
      <c r="S10" s="17">
        <v>200</v>
      </c>
      <c r="T10" s="17"/>
      <c r="U10" s="17">
        <v>70</v>
      </c>
      <c r="V10" s="17">
        <v>435</v>
      </c>
      <c r="W10" s="17">
        <v>150</v>
      </c>
      <c r="X10" s="17"/>
      <c r="Y10" s="17"/>
      <c r="Z10" s="17">
        <v>30</v>
      </c>
      <c r="AA10" s="17"/>
      <c r="AB10" s="17"/>
      <c r="AC10" s="17"/>
      <c r="AD10" s="17"/>
      <c r="AE10" s="17">
        <v>20</v>
      </c>
      <c r="AF10" s="17"/>
      <c r="AG10" s="17"/>
    </row>
    <row r="11" spans="1:33" s="11" customFormat="1" ht="30.75" hidden="1" customHeight="1" x14ac:dyDescent="0.2">
      <c r="A11" s="80" t="s">
        <v>160</v>
      </c>
      <c r="B11" s="17">
        <v>3411</v>
      </c>
      <c r="C11" s="17">
        <f>SUM(E11:AG11)</f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/>
      <c r="L11" s="17">
        <f t="shared" ref="L11:R11" si="1">L13+L14+L15</f>
        <v>55</v>
      </c>
      <c r="M11" s="17">
        <f t="shared" si="1"/>
        <v>250</v>
      </c>
      <c r="N11" s="17">
        <f t="shared" si="1"/>
        <v>205</v>
      </c>
      <c r="O11" s="17">
        <f t="shared" si="1"/>
        <v>50</v>
      </c>
      <c r="P11" s="17">
        <f t="shared" si="1"/>
        <v>50</v>
      </c>
      <c r="Q11" s="17">
        <f t="shared" si="1"/>
        <v>50</v>
      </c>
      <c r="R11" s="17">
        <f t="shared" si="1"/>
        <v>254</v>
      </c>
      <c r="S11" s="17">
        <f t="shared" ref="S11:AG11" si="2">S13+S14+S15</f>
        <v>200</v>
      </c>
      <c r="T11" s="17">
        <f t="shared" si="2"/>
        <v>0</v>
      </c>
      <c r="U11" s="17">
        <f t="shared" si="2"/>
        <v>51</v>
      </c>
      <c r="V11" s="17">
        <f t="shared" si="2"/>
        <v>0</v>
      </c>
      <c r="W11" s="17">
        <f t="shared" si="2"/>
        <v>180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10</v>
      </c>
      <c r="AC11" s="17">
        <f t="shared" si="2"/>
        <v>0</v>
      </c>
      <c r="AD11" s="17">
        <f t="shared" si="2"/>
        <v>0</v>
      </c>
      <c r="AE11" s="17">
        <f t="shared" si="2"/>
        <v>20</v>
      </c>
      <c r="AF11" s="17">
        <f t="shared" si="2"/>
        <v>0</v>
      </c>
      <c r="AG11" s="17">
        <f t="shared" si="2"/>
        <v>331</v>
      </c>
    </row>
    <row r="12" spans="1:33" s="11" customFormat="1" ht="30.75" hidden="1" customHeight="1" x14ac:dyDescent="0.2">
      <c r="A12" s="80" t="s">
        <v>154</v>
      </c>
      <c r="B12" s="83">
        <f>B11/B10</f>
        <v>1.1074675324675325</v>
      </c>
      <c r="C12" s="83">
        <f>C11/C10</f>
        <v>0.88886737657308812</v>
      </c>
      <c r="D12" s="13"/>
      <c r="E12" s="83">
        <f t="shared" ref="E12:AG12" si="3">E11/E10</f>
        <v>0.89565217391304353</v>
      </c>
      <c r="F12" s="83">
        <f t="shared" si="3"/>
        <v>0.83750000000000002</v>
      </c>
      <c r="G12" s="83">
        <f t="shared" si="3"/>
        <v>1.5666666666666667</v>
      </c>
      <c r="H12" s="83">
        <f t="shared" si="3"/>
        <v>0.8928571428571429</v>
      </c>
      <c r="I12" s="83">
        <f t="shared" si="3"/>
        <v>0</v>
      </c>
      <c r="J12" s="83">
        <f t="shared" si="3"/>
        <v>2.25</v>
      </c>
      <c r="K12" s="83">
        <f t="shared" si="3"/>
        <v>0</v>
      </c>
      <c r="L12" s="83">
        <f t="shared" si="3"/>
        <v>0.27500000000000002</v>
      </c>
      <c r="M12" s="83">
        <f t="shared" si="3"/>
        <v>0.83333333333333337</v>
      </c>
      <c r="N12" s="83">
        <f t="shared" si="3"/>
        <v>0.82</v>
      </c>
      <c r="O12" s="83">
        <f t="shared" si="3"/>
        <v>1</v>
      </c>
      <c r="P12" s="83">
        <f t="shared" si="3"/>
        <v>1</v>
      </c>
      <c r="Q12" s="83">
        <f t="shared" si="3"/>
        <v>1</v>
      </c>
      <c r="R12" s="83">
        <f t="shared" si="3"/>
        <v>1.27</v>
      </c>
      <c r="S12" s="83">
        <f t="shared" si="3"/>
        <v>1</v>
      </c>
      <c r="T12" s="83" t="e">
        <f t="shared" si="3"/>
        <v>#DIV/0!</v>
      </c>
      <c r="U12" s="83">
        <f t="shared" si="3"/>
        <v>0.72857142857142854</v>
      </c>
      <c r="V12" s="83">
        <f t="shared" si="3"/>
        <v>0</v>
      </c>
      <c r="W12" s="83">
        <f t="shared" si="3"/>
        <v>1.2</v>
      </c>
      <c r="X12" s="83" t="e">
        <f t="shared" si="3"/>
        <v>#DIV/0!</v>
      </c>
      <c r="Y12" s="83" t="e">
        <f t="shared" si="3"/>
        <v>#DIV/0!</v>
      </c>
      <c r="Z12" s="83">
        <f t="shared" si="3"/>
        <v>0</v>
      </c>
      <c r="AA12" s="83" t="e">
        <f t="shared" si="3"/>
        <v>#DIV/0!</v>
      </c>
      <c r="AB12" s="83" t="e">
        <f t="shared" si="3"/>
        <v>#DIV/0!</v>
      </c>
      <c r="AC12" s="83" t="e">
        <f t="shared" si="3"/>
        <v>#DIV/0!</v>
      </c>
      <c r="AD12" s="83" t="e">
        <f t="shared" si="3"/>
        <v>#DIV/0!</v>
      </c>
      <c r="AE12" s="83">
        <f t="shared" si="3"/>
        <v>1</v>
      </c>
      <c r="AF12" s="83" t="e">
        <f t="shared" si="3"/>
        <v>#DIV/0!</v>
      </c>
      <c r="AG12" s="83" t="e">
        <f t="shared" si="3"/>
        <v>#DIV/0!</v>
      </c>
    </row>
    <row r="13" spans="1:33" s="11" customFormat="1" ht="30.75" hidden="1" customHeight="1" x14ac:dyDescent="0.2">
      <c r="A13" s="80" t="s">
        <v>161</v>
      </c>
      <c r="B13" s="17">
        <v>906</v>
      </c>
      <c r="C13" s="17">
        <f t="shared" ref="C13:C31" si="4">SUM(E13:AG13)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>
        <v>5</v>
      </c>
      <c r="M13" s="17">
        <v>30</v>
      </c>
      <c r="N13" s="17">
        <v>25</v>
      </c>
      <c r="O13" s="17">
        <v>15</v>
      </c>
      <c r="P13" s="17"/>
      <c r="Q13" s="17"/>
      <c r="R13" s="17">
        <v>154</v>
      </c>
      <c r="S13" s="17"/>
      <c r="T13" s="17"/>
      <c r="U13" s="17">
        <v>51</v>
      </c>
      <c r="V13" s="17"/>
      <c r="W13" s="17">
        <v>20</v>
      </c>
      <c r="X13" s="17"/>
      <c r="Y13" s="17"/>
      <c r="Z13" s="17"/>
      <c r="AA13" s="17"/>
      <c r="AB13" s="17"/>
      <c r="AC13" s="17"/>
      <c r="AD13" s="17"/>
      <c r="AE13" s="17">
        <v>10</v>
      </c>
      <c r="AF13" s="17"/>
      <c r="AG13" s="17"/>
    </row>
    <row r="14" spans="1:33" s="11" customFormat="1" ht="30.75" hidden="1" customHeight="1" x14ac:dyDescent="0.2">
      <c r="A14" s="80" t="s">
        <v>162</v>
      </c>
      <c r="B14" s="17">
        <v>1747</v>
      </c>
      <c r="C14" s="17">
        <f t="shared" si="4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>
        <v>50</v>
      </c>
      <c r="M14" s="17">
        <v>200</v>
      </c>
      <c r="N14" s="17">
        <v>160</v>
      </c>
      <c r="O14" s="17">
        <v>35</v>
      </c>
      <c r="P14" s="17">
        <v>40</v>
      </c>
      <c r="Q14" s="17">
        <v>50</v>
      </c>
      <c r="R14" s="17">
        <v>100</v>
      </c>
      <c r="S14" s="17">
        <v>200</v>
      </c>
      <c r="T14" s="17"/>
      <c r="U14" s="17"/>
      <c r="V14" s="17"/>
      <c r="W14" s="17">
        <v>160</v>
      </c>
      <c r="X14" s="17"/>
      <c r="Y14" s="17"/>
      <c r="Z14" s="17"/>
      <c r="AA14" s="17"/>
      <c r="AB14" s="17">
        <v>10</v>
      </c>
      <c r="AC14" s="17"/>
      <c r="AD14" s="17"/>
      <c r="AE14" s="17">
        <v>10</v>
      </c>
      <c r="AF14" s="17"/>
      <c r="AG14" s="17">
        <v>245</v>
      </c>
    </row>
    <row r="15" spans="1:33" s="11" customFormat="1" ht="30.75" hidden="1" customHeight="1" x14ac:dyDescent="0.2">
      <c r="A15" s="80" t="s">
        <v>163</v>
      </c>
      <c r="B15" s="17">
        <v>679</v>
      </c>
      <c r="C15" s="17">
        <f t="shared" si="4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>
        <v>20</v>
      </c>
      <c r="N15" s="17">
        <v>20</v>
      </c>
      <c r="O15" s="17"/>
      <c r="P15" s="17">
        <v>10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86</v>
      </c>
    </row>
    <row r="16" spans="1:33" s="11" customFormat="1" ht="30.75" hidden="1" customHeight="1" x14ac:dyDescent="0.2">
      <c r="A16" s="80" t="s">
        <v>164</v>
      </c>
      <c r="B16" s="17"/>
      <c r="C16" s="17">
        <f t="shared" si="4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11" customFormat="1" ht="30.75" hidden="1" customHeight="1" x14ac:dyDescent="0.2">
      <c r="A17" s="80" t="s">
        <v>167</v>
      </c>
      <c r="B17" s="17">
        <v>79</v>
      </c>
      <c r="C17" s="17">
        <f t="shared" si="4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11" customFormat="1" ht="30.75" hidden="1" customHeight="1" x14ac:dyDescent="0.2">
      <c r="A18" s="80" t="s">
        <v>104</v>
      </c>
      <c r="B18" s="17">
        <v>5290</v>
      </c>
      <c r="C18" s="17">
        <f t="shared" si="4"/>
        <v>4040</v>
      </c>
      <c r="D18" s="13">
        <f t="shared" si="0"/>
        <v>0.76370510396975422</v>
      </c>
      <c r="E18" s="17">
        <v>1500</v>
      </c>
      <c r="F18" s="17">
        <v>900</v>
      </c>
      <c r="G18" s="17">
        <v>500</v>
      </c>
      <c r="H18" s="17">
        <v>500</v>
      </c>
      <c r="I18" s="17"/>
      <c r="J18" s="17">
        <v>50</v>
      </c>
      <c r="K18" s="17"/>
      <c r="L18" s="17"/>
      <c r="M18" s="17">
        <v>300</v>
      </c>
      <c r="N18" s="17">
        <v>150</v>
      </c>
      <c r="O18" s="17">
        <v>60</v>
      </c>
      <c r="P18" s="17">
        <v>30</v>
      </c>
      <c r="Q18" s="17">
        <v>50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11" customFormat="1" ht="30.75" hidden="1" customHeight="1" x14ac:dyDescent="0.2">
      <c r="A19" s="80" t="s">
        <v>105</v>
      </c>
      <c r="B19" s="17">
        <v>5290</v>
      </c>
      <c r="C19" s="17">
        <f t="shared" si="4"/>
        <v>4040</v>
      </c>
      <c r="D19" s="13">
        <f t="shared" si="0"/>
        <v>0.76370510396975422</v>
      </c>
      <c r="E19" s="17">
        <v>1500</v>
      </c>
      <c r="F19" s="17">
        <v>900</v>
      </c>
      <c r="G19" s="17">
        <v>500</v>
      </c>
      <c r="H19" s="17">
        <v>500</v>
      </c>
      <c r="I19" s="17"/>
      <c r="J19" s="17">
        <v>50</v>
      </c>
      <c r="K19" s="17"/>
      <c r="L19" s="17"/>
      <c r="M19" s="17">
        <v>300</v>
      </c>
      <c r="N19" s="17">
        <v>150</v>
      </c>
      <c r="O19" s="17">
        <v>60</v>
      </c>
      <c r="P19" s="17">
        <v>30</v>
      </c>
      <c r="Q19" s="17">
        <v>50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1" customFormat="1" ht="30.75" hidden="1" customHeight="1" x14ac:dyDescent="0.2">
      <c r="A20" s="79" t="s">
        <v>171</v>
      </c>
      <c r="B20" s="17">
        <v>300</v>
      </c>
      <c r="C20" s="17">
        <f t="shared" si="4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>
        <v>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1" customFormat="1" ht="28.5" hidden="1" customHeight="1" x14ac:dyDescent="0.2">
      <c r="A21" s="80" t="s">
        <v>21</v>
      </c>
      <c r="B21" s="17">
        <v>38</v>
      </c>
      <c r="C21" s="17">
        <f t="shared" si="4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>
        <v>16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1" customFormat="1" ht="30.75" hidden="1" customHeight="1" x14ac:dyDescent="0.2">
      <c r="A22" s="79" t="s">
        <v>172</v>
      </c>
      <c r="B22" s="17">
        <v>300</v>
      </c>
      <c r="C22" s="17">
        <f t="shared" si="4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11" customFormat="1" ht="30.75" hidden="1" customHeight="1" x14ac:dyDescent="0.2">
      <c r="A23" s="80" t="s">
        <v>170</v>
      </c>
      <c r="B23" s="17">
        <v>310</v>
      </c>
      <c r="C23" s="17">
        <f t="shared" si="4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11" customFormat="1" ht="30.75" hidden="1" customHeight="1" x14ac:dyDescent="0.2">
      <c r="A24" s="79" t="s">
        <v>173</v>
      </c>
      <c r="B24" s="17">
        <v>4</v>
      </c>
      <c r="C24" s="17">
        <f t="shared" si="4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>
        <v>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11" customFormat="1" ht="30.75" hidden="1" customHeight="1" x14ac:dyDescent="0.2">
      <c r="A25" s="80" t="s">
        <v>100</v>
      </c>
      <c r="B25" s="17">
        <v>3</v>
      </c>
      <c r="C25" s="17">
        <f t="shared" si="4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11" customFormat="1" ht="30.75" hidden="1" customHeight="1" x14ac:dyDescent="0.2">
      <c r="A26" s="79" t="s">
        <v>11</v>
      </c>
      <c r="B26" s="17">
        <v>20</v>
      </c>
      <c r="C26" s="17">
        <f t="shared" si="4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>
        <v>0.5</v>
      </c>
      <c r="N26" s="17"/>
      <c r="O26" s="17"/>
      <c r="P26" s="17">
        <v>0.5</v>
      </c>
      <c r="Q26" s="17"/>
      <c r="R26" s="17"/>
      <c r="S26" s="17"/>
      <c r="T26" s="17">
        <v>1</v>
      </c>
      <c r="U26" s="17"/>
      <c r="V26" s="17"/>
      <c r="W26" s="17">
        <v>0.5</v>
      </c>
      <c r="X26" s="17">
        <v>1</v>
      </c>
      <c r="Y26" s="17">
        <v>1</v>
      </c>
      <c r="Z26" s="17">
        <v>2</v>
      </c>
      <c r="AA26" s="17">
        <v>1</v>
      </c>
      <c r="AB26" s="17">
        <v>0.5</v>
      </c>
      <c r="AC26" s="17">
        <v>0.5</v>
      </c>
      <c r="AD26" s="17"/>
      <c r="AE26" s="17">
        <v>21</v>
      </c>
      <c r="AF26" s="17">
        <v>0.5</v>
      </c>
      <c r="AG26" s="17"/>
    </row>
    <row r="27" spans="1:33" s="11" customFormat="1" ht="30.75" hidden="1" customHeight="1" x14ac:dyDescent="0.2">
      <c r="A27" s="80" t="s">
        <v>12</v>
      </c>
      <c r="B27" s="17">
        <v>9</v>
      </c>
      <c r="C27" s="17">
        <f t="shared" si="4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>
        <v>0.5</v>
      </c>
      <c r="N27" s="17"/>
      <c r="O27" s="17"/>
      <c r="P27" s="17">
        <v>0.5</v>
      </c>
      <c r="Q27" s="17"/>
      <c r="R27" s="17"/>
      <c r="S27" s="17"/>
      <c r="T27" s="17">
        <v>1</v>
      </c>
      <c r="U27" s="17"/>
      <c r="V27" s="17"/>
      <c r="W27" s="17"/>
      <c r="X27" s="17">
        <v>1</v>
      </c>
      <c r="Y27" s="17">
        <v>0.5</v>
      </c>
      <c r="Z27" s="17">
        <v>1</v>
      </c>
      <c r="AA27" s="17">
        <v>2</v>
      </c>
      <c r="AB27" s="17">
        <v>0.5</v>
      </c>
      <c r="AC27" s="17">
        <v>0.5</v>
      </c>
      <c r="AD27" s="17">
        <v>0.3</v>
      </c>
      <c r="AE27" s="17">
        <v>21</v>
      </c>
      <c r="AF27" s="17">
        <v>0.5</v>
      </c>
      <c r="AG27" s="17"/>
    </row>
    <row r="28" spans="1:33" s="11" customFormat="1" ht="30.75" hidden="1" customHeight="1" x14ac:dyDescent="0.2">
      <c r="A28" s="80" t="s">
        <v>18</v>
      </c>
      <c r="B28" s="17"/>
      <c r="C28" s="17">
        <f t="shared" si="4"/>
        <v>55</v>
      </c>
      <c r="D28" s="13" t="e">
        <f t="shared" si="0"/>
        <v>#DIV/0!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55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11" customFormat="1" ht="30.75" hidden="1" customHeight="1" x14ac:dyDescent="0.2">
      <c r="A29" s="80" t="s">
        <v>20</v>
      </c>
      <c r="B29" s="17"/>
      <c r="C29" s="17">
        <f t="shared" si="4"/>
        <v>100</v>
      </c>
      <c r="D29" s="13" t="e">
        <f t="shared" si="0"/>
        <v>#DIV/0!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100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1" customFormat="1" ht="30.75" customHeight="1" x14ac:dyDescent="0.2">
      <c r="A30" s="80" t="s">
        <v>179</v>
      </c>
      <c r="B30" s="17">
        <v>5290.6</v>
      </c>
      <c r="C30" s="17">
        <f t="shared" si="4"/>
        <v>5807.8</v>
      </c>
      <c r="D30" s="13">
        <f t="shared" si="0"/>
        <v>1.0977582882848826</v>
      </c>
      <c r="E30" s="17">
        <v>1650</v>
      </c>
      <c r="F30" s="17">
        <v>1014</v>
      </c>
      <c r="G30" s="17">
        <v>506</v>
      </c>
      <c r="H30" s="17">
        <v>742</v>
      </c>
      <c r="I30" s="17"/>
      <c r="J30" s="17">
        <v>119</v>
      </c>
      <c r="K30" s="17"/>
      <c r="L30" s="17">
        <v>115</v>
      </c>
      <c r="M30" s="17">
        <v>300</v>
      </c>
      <c r="N30" s="17">
        <v>265</v>
      </c>
      <c r="O30" s="17">
        <v>73</v>
      </c>
      <c r="P30" s="17">
        <v>105</v>
      </c>
      <c r="Q30" s="17">
        <v>130</v>
      </c>
      <c r="R30" s="17">
        <v>325</v>
      </c>
      <c r="S30" s="17">
        <v>221.8</v>
      </c>
      <c r="T30" s="17"/>
      <c r="U30" s="17">
        <v>51</v>
      </c>
      <c r="V30" s="17"/>
      <c r="W30" s="17">
        <v>146</v>
      </c>
      <c r="X30" s="17">
        <v>5</v>
      </c>
      <c r="Y30" s="17"/>
      <c r="Z30" s="17"/>
      <c r="AA30" s="17"/>
      <c r="AB30" s="17">
        <v>10</v>
      </c>
      <c r="AC30" s="17"/>
      <c r="AD30" s="17"/>
      <c r="AE30" s="17">
        <v>30</v>
      </c>
      <c r="AF30" s="17"/>
      <c r="AG30" s="17"/>
    </row>
    <row r="31" spans="1:33" s="11" customFormat="1" ht="30.75" customHeight="1" x14ac:dyDescent="0.2">
      <c r="A31" s="80" t="s">
        <v>43</v>
      </c>
      <c r="B31" s="17">
        <v>3020</v>
      </c>
      <c r="C31" s="17">
        <f t="shared" si="4"/>
        <v>720</v>
      </c>
      <c r="D31" s="13">
        <f t="shared" si="0"/>
        <v>0.23841059602649006</v>
      </c>
      <c r="E31" s="17">
        <v>310</v>
      </c>
      <c r="F31" s="17">
        <v>280</v>
      </c>
      <c r="G31" s="17">
        <v>35</v>
      </c>
      <c r="H31" s="17">
        <v>25</v>
      </c>
      <c r="I31" s="17"/>
      <c r="J31" s="17">
        <v>5</v>
      </c>
      <c r="K31" s="17"/>
      <c r="L31" s="17"/>
      <c r="M31" s="17">
        <v>15</v>
      </c>
      <c r="N31" s="17">
        <v>20</v>
      </c>
      <c r="O31" s="17">
        <v>30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11" customFormat="1" ht="30.75" customHeight="1" x14ac:dyDescent="0.2">
      <c r="A32" s="80" t="s">
        <v>181</v>
      </c>
      <c r="B32" s="87">
        <f>B31/B30</f>
        <v>0.57082372509734247</v>
      </c>
      <c r="C32" s="87">
        <f>C31/C30</f>
        <v>0.12397121112985984</v>
      </c>
      <c r="D32" s="13"/>
      <c r="E32" s="87">
        <f t="shared" ref="E32:V32" si="5">E31/E30</f>
        <v>0.18787878787878787</v>
      </c>
      <c r="F32" s="87">
        <f t="shared" si="5"/>
        <v>0.27613412228796846</v>
      </c>
      <c r="G32" s="87">
        <f t="shared" si="5"/>
        <v>6.9169960474308304E-2</v>
      </c>
      <c r="H32" s="87">
        <f t="shared" si="5"/>
        <v>3.3692722371967652E-2</v>
      </c>
      <c r="I32" s="87" t="e">
        <f t="shared" si="5"/>
        <v>#DIV/0!</v>
      </c>
      <c r="J32" s="87">
        <f t="shared" si="5"/>
        <v>4.2016806722689079E-2</v>
      </c>
      <c r="K32" s="87" t="e">
        <f t="shared" si="5"/>
        <v>#DIV/0!</v>
      </c>
      <c r="L32" s="87">
        <f t="shared" si="5"/>
        <v>0</v>
      </c>
      <c r="M32" s="87">
        <f t="shared" si="5"/>
        <v>0.05</v>
      </c>
      <c r="N32" s="87">
        <f t="shared" si="5"/>
        <v>7.5471698113207544E-2</v>
      </c>
      <c r="O32" s="87">
        <f t="shared" si="5"/>
        <v>0.41095890410958902</v>
      </c>
      <c r="P32" s="87">
        <f t="shared" si="5"/>
        <v>0</v>
      </c>
      <c r="Q32" s="87">
        <f t="shared" si="5"/>
        <v>0</v>
      </c>
      <c r="R32" s="87">
        <f t="shared" si="5"/>
        <v>0</v>
      </c>
      <c r="S32" s="87">
        <f t="shared" si="5"/>
        <v>0</v>
      </c>
      <c r="T32" s="87" t="e">
        <f t="shared" si="5"/>
        <v>#DIV/0!</v>
      </c>
      <c r="U32" s="87">
        <f t="shared" si="5"/>
        <v>0</v>
      </c>
      <c r="V32" s="87" t="e">
        <f t="shared" si="5"/>
        <v>#DIV/0!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1" customFormat="1" ht="30.75" customHeight="1" x14ac:dyDescent="0.2">
      <c r="A33" s="80" t="s">
        <v>49</v>
      </c>
      <c r="B33" s="17">
        <v>3020</v>
      </c>
      <c r="C33" s="17">
        <f>SUM(E33:AG33)</f>
        <v>720</v>
      </c>
      <c r="D33" s="13">
        <f t="shared" si="0"/>
        <v>0.23841059602649006</v>
      </c>
      <c r="E33" s="17">
        <v>310</v>
      </c>
      <c r="F33" s="17">
        <v>280</v>
      </c>
      <c r="G33" s="17">
        <v>35</v>
      </c>
      <c r="H33" s="17">
        <v>25</v>
      </c>
      <c r="I33" s="17"/>
      <c r="J33" s="17">
        <v>5</v>
      </c>
      <c r="K33" s="17"/>
      <c r="L33" s="17"/>
      <c r="M33" s="17">
        <v>15</v>
      </c>
      <c r="N33" s="17">
        <v>20</v>
      </c>
      <c r="O33" s="17">
        <v>30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1" customFormat="1" ht="30.75" customHeight="1" x14ac:dyDescent="0.2">
      <c r="A34" s="80" t="s">
        <v>44</v>
      </c>
      <c r="B34" s="17">
        <v>1493</v>
      </c>
      <c r="C34" s="17">
        <f>SUM(E34:AG34)</f>
        <v>720</v>
      </c>
      <c r="D34" s="13">
        <f t="shared" si="0"/>
        <v>0.4822505023442733</v>
      </c>
      <c r="E34" s="17">
        <v>310</v>
      </c>
      <c r="F34" s="17">
        <v>280</v>
      </c>
      <c r="G34" s="17">
        <v>35</v>
      </c>
      <c r="H34" s="17">
        <v>25</v>
      </c>
      <c r="I34" s="17"/>
      <c r="J34" s="17">
        <v>5</v>
      </c>
      <c r="K34" s="17"/>
      <c r="L34" s="17"/>
      <c r="M34" s="17">
        <v>15</v>
      </c>
      <c r="N34" s="17">
        <v>20</v>
      </c>
      <c r="O34" s="17">
        <v>30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1" customFormat="1" ht="30.75" customHeight="1" x14ac:dyDescent="0.2">
      <c r="A35" s="80" t="s">
        <v>120</v>
      </c>
      <c r="B35" s="17">
        <v>6413</v>
      </c>
      <c r="C35" s="17">
        <f>SUM(E35:AG35)</f>
        <v>2075</v>
      </c>
      <c r="D35" s="13">
        <f t="shared" si="0"/>
        <v>0.32356151567129271</v>
      </c>
      <c r="E35" s="17">
        <v>900</v>
      </c>
      <c r="F35" s="17">
        <v>750</v>
      </c>
      <c r="G35" s="17">
        <v>120</v>
      </c>
      <c r="H35" s="17">
        <v>75</v>
      </c>
      <c r="I35" s="17"/>
      <c r="J35" s="17">
        <v>15</v>
      </c>
      <c r="K35" s="17"/>
      <c r="L35" s="17"/>
      <c r="M35" s="17">
        <v>50</v>
      </c>
      <c r="N35" s="17">
        <v>65</v>
      </c>
      <c r="O35" s="17">
        <v>100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1" customFormat="1" ht="30.75" customHeight="1" x14ac:dyDescent="0.2">
      <c r="A36" s="80" t="s">
        <v>44</v>
      </c>
      <c r="B36" s="17">
        <v>3134</v>
      </c>
      <c r="C36" s="17">
        <f>SUM(E36:AG36)</f>
        <v>2075</v>
      </c>
      <c r="D36" s="13">
        <f t="shared" si="0"/>
        <v>0.66209317166560311</v>
      </c>
      <c r="E36" s="17">
        <v>900</v>
      </c>
      <c r="F36" s="17">
        <v>750</v>
      </c>
      <c r="G36" s="17">
        <v>120</v>
      </c>
      <c r="H36" s="17">
        <v>75</v>
      </c>
      <c r="I36" s="17"/>
      <c r="J36" s="17">
        <v>15</v>
      </c>
      <c r="K36" s="17"/>
      <c r="L36" s="17"/>
      <c r="M36" s="17">
        <v>50</v>
      </c>
      <c r="N36" s="17">
        <v>65</v>
      </c>
      <c r="O36" s="17">
        <v>100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11" customFormat="1" ht="30.75" customHeight="1" x14ac:dyDescent="0.2">
      <c r="A37" s="80" t="s">
        <v>50</v>
      </c>
      <c r="B37" s="17">
        <f>B35/B33*10</f>
        <v>21.235099337748345</v>
      </c>
      <c r="C37" s="17">
        <f>C35/C33*10</f>
        <v>28.819444444444446</v>
      </c>
      <c r="D37" s="13">
        <f t="shared" si="0"/>
        <v>1.3571608018434778</v>
      </c>
      <c r="E37" s="17">
        <f t="shared" ref="E37:Q37" si="6">E35/E33*10</f>
        <v>29.032258064516128</v>
      </c>
      <c r="F37" s="17">
        <f t="shared" si="6"/>
        <v>26.785714285714285</v>
      </c>
      <c r="G37" s="17">
        <f t="shared" si="6"/>
        <v>34.285714285714285</v>
      </c>
      <c r="H37" s="17">
        <f t="shared" si="6"/>
        <v>30</v>
      </c>
      <c r="I37" s="17" t="e">
        <f t="shared" si="6"/>
        <v>#DIV/0!</v>
      </c>
      <c r="J37" s="17">
        <f t="shared" si="6"/>
        <v>30</v>
      </c>
      <c r="K37" s="17" t="e">
        <f t="shared" si="6"/>
        <v>#DIV/0!</v>
      </c>
      <c r="L37" s="17" t="e">
        <f t="shared" si="6"/>
        <v>#DIV/0!</v>
      </c>
      <c r="M37" s="17">
        <f t="shared" si="6"/>
        <v>33.333333333333336</v>
      </c>
      <c r="N37" s="17">
        <f t="shared" si="6"/>
        <v>32.5</v>
      </c>
      <c r="O37" s="17">
        <f t="shared" si="6"/>
        <v>33.333333333333336</v>
      </c>
      <c r="P37" s="17" t="e">
        <f t="shared" si="6"/>
        <v>#DIV/0!</v>
      </c>
      <c r="Q37" s="17" t="e">
        <f t="shared" si="6"/>
        <v>#DIV/0!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s="11" customFormat="1" ht="30.75" customHeight="1" x14ac:dyDescent="0.2">
      <c r="A38" s="80" t="s">
        <v>180</v>
      </c>
      <c r="B38" s="17">
        <v>16</v>
      </c>
      <c r="C38" s="17">
        <f>SUM(E38:AG38)</f>
        <v>15</v>
      </c>
      <c r="D38" s="13"/>
      <c r="E38" s="17">
        <v>4</v>
      </c>
      <c r="F38" s="17">
        <v>3</v>
      </c>
      <c r="G38" s="17">
        <v>2</v>
      </c>
      <c r="H38" s="17">
        <v>2</v>
      </c>
      <c r="I38" s="17"/>
      <c r="J38" s="17">
        <v>1</v>
      </c>
      <c r="K38" s="17"/>
      <c r="L38" s="17"/>
      <c r="M38" s="17">
        <v>1</v>
      </c>
      <c r="N38" s="17">
        <v>1</v>
      </c>
      <c r="O38" s="17">
        <v>1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s="11" customFormat="1" ht="30.75" customHeight="1" x14ac:dyDescent="0.2">
      <c r="A39" s="80" t="s">
        <v>175</v>
      </c>
      <c r="B39" s="17">
        <v>3301</v>
      </c>
      <c r="C39" s="17">
        <f>SUM(E39:AG39)</f>
        <v>2851.02</v>
      </c>
      <c r="D39" s="13">
        <f t="shared" si="0"/>
        <v>0.86368373220236294</v>
      </c>
      <c r="E39" s="17">
        <v>561</v>
      </c>
      <c r="F39" s="17">
        <v>871</v>
      </c>
      <c r="G39" s="17">
        <v>375</v>
      </c>
      <c r="H39" s="17"/>
      <c r="I39" s="17"/>
      <c r="J39" s="17"/>
      <c r="K39" s="17"/>
      <c r="L39" s="17"/>
      <c r="M39" s="17">
        <v>158</v>
      </c>
      <c r="N39" s="17">
        <v>35</v>
      </c>
      <c r="O39" s="17">
        <v>6</v>
      </c>
      <c r="P39" s="17">
        <v>63.9</v>
      </c>
      <c r="Q39" s="17">
        <v>247</v>
      </c>
      <c r="R39" s="17"/>
      <c r="S39" s="17">
        <v>67</v>
      </c>
      <c r="T39" s="17">
        <v>83</v>
      </c>
      <c r="U39" s="17"/>
      <c r="V39" s="17"/>
      <c r="W39" s="17">
        <v>18</v>
      </c>
      <c r="X39" s="17">
        <v>30</v>
      </c>
      <c r="Y39" s="17">
        <v>55</v>
      </c>
      <c r="Z39" s="17">
        <v>120</v>
      </c>
      <c r="AA39" s="17">
        <v>125</v>
      </c>
      <c r="AB39" s="17">
        <v>10</v>
      </c>
      <c r="AC39" s="17">
        <v>3.5</v>
      </c>
      <c r="AD39" s="17">
        <v>2.1</v>
      </c>
      <c r="AE39" s="17">
        <v>10</v>
      </c>
      <c r="AF39" s="17">
        <v>0.42</v>
      </c>
      <c r="AG39" s="17">
        <v>10.1</v>
      </c>
    </row>
    <row r="40" spans="1:33" s="11" customFormat="1" ht="30.75" customHeight="1" x14ac:dyDescent="0.2">
      <c r="A40" s="80" t="s">
        <v>81</v>
      </c>
      <c r="B40" s="17">
        <v>3286</v>
      </c>
      <c r="C40" s="17">
        <f>SUM(E40:AG40)</f>
        <v>2851.02</v>
      </c>
      <c r="D40" s="13">
        <f t="shared" si="0"/>
        <v>0.86762629336579422</v>
      </c>
      <c r="E40" s="17">
        <v>561</v>
      </c>
      <c r="F40" s="17">
        <v>871</v>
      </c>
      <c r="G40" s="17">
        <v>375</v>
      </c>
      <c r="H40" s="17"/>
      <c r="I40" s="17"/>
      <c r="J40" s="17"/>
      <c r="K40" s="17"/>
      <c r="L40" s="17"/>
      <c r="M40" s="17">
        <v>158</v>
      </c>
      <c r="N40" s="17">
        <v>35</v>
      </c>
      <c r="O40" s="17">
        <v>6</v>
      </c>
      <c r="P40" s="17">
        <v>63.9</v>
      </c>
      <c r="Q40" s="17">
        <v>247</v>
      </c>
      <c r="R40" s="17"/>
      <c r="S40" s="17">
        <v>67</v>
      </c>
      <c r="T40" s="17">
        <v>83</v>
      </c>
      <c r="U40" s="17"/>
      <c r="V40" s="17"/>
      <c r="W40" s="17">
        <v>18</v>
      </c>
      <c r="X40" s="17">
        <v>30</v>
      </c>
      <c r="Y40" s="17">
        <v>55</v>
      </c>
      <c r="Z40" s="17">
        <v>120</v>
      </c>
      <c r="AA40" s="17">
        <v>125</v>
      </c>
      <c r="AB40" s="17">
        <v>10</v>
      </c>
      <c r="AC40" s="17">
        <v>3.5</v>
      </c>
      <c r="AD40" s="17">
        <v>2.1</v>
      </c>
      <c r="AE40" s="17">
        <v>10</v>
      </c>
      <c r="AF40" s="17">
        <v>0.42</v>
      </c>
      <c r="AG40" s="17">
        <v>10.1</v>
      </c>
    </row>
    <row r="41" spans="1:33" s="11" customFormat="1" ht="30.75" customHeight="1" x14ac:dyDescent="0.2">
      <c r="A41" s="80" t="s">
        <v>176</v>
      </c>
      <c r="B41" s="83">
        <f>B40/B39</f>
        <v>0.99545592244774306</v>
      </c>
      <c r="C41" s="83">
        <f>C40/C39</f>
        <v>1</v>
      </c>
      <c r="D41" s="13"/>
      <c r="E41" s="83">
        <f t="shared" ref="E41:AG41" si="7">E40/E39</f>
        <v>1</v>
      </c>
      <c r="F41" s="83">
        <f t="shared" si="7"/>
        <v>1</v>
      </c>
      <c r="G41" s="83">
        <f t="shared" si="7"/>
        <v>1</v>
      </c>
      <c r="H41" s="83"/>
      <c r="I41" s="83"/>
      <c r="J41" s="83"/>
      <c r="K41" s="83"/>
      <c r="L41" s="83"/>
      <c r="M41" s="83">
        <f t="shared" si="7"/>
        <v>1</v>
      </c>
      <c r="N41" s="83">
        <f t="shared" si="7"/>
        <v>1</v>
      </c>
      <c r="O41" s="83">
        <f t="shared" si="7"/>
        <v>1</v>
      </c>
      <c r="P41" s="83">
        <f t="shared" si="7"/>
        <v>1</v>
      </c>
      <c r="Q41" s="83">
        <f t="shared" si="7"/>
        <v>1</v>
      </c>
      <c r="R41" s="83"/>
      <c r="S41" s="83">
        <f t="shared" si="7"/>
        <v>1</v>
      </c>
      <c r="T41" s="83">
        <f t="shared" si="7"/>
        <v>1</v>
      </c>
      <c r="U41" s="83"/>
      <c r="V41" s="83"/>
      <c r="W41" s="83">
        <f t="shared" si="7"/>
        <v>1</v>
      </c>
      <c r="X41" s="83">
        <f t="shared" si="7"/>
        <v>1</v>
      </c>
      <c r="Y41" s="83">
        <f t="shared" si="7"/>
        <v>1</v>
      </c>
      <c r="Z41" s="83">
        <f t="shared" si="7"/>
        <v>1</v>
      </c>
      <c r="AA41" s="83">
        <f t="shared" si="7"/>
        <v>1</v>
      </c>
      <c r="AB41" s="83">
        <f t="shared" si="7"/>
        <v>1</v>
      </c>
      <c r="AC41" s="83">
        <f t="shared" si="7"/>
        <v>1</v>
      </c>
      <c r="AD41" s="83">
        <f t="shared" si="7"/>
        <v>1</v>
      </c>
      <c r="AE41" s="83">
        <f t="shared" si="7"/>
        <v>1</v>
      </c>
      <c r="AF41" s="83">
        <f t="shared" si="7"/>
        <v>1</v>
      </c>
      <c r="AG41" s="83">
        <f t="shared" si="7"/>
        <v>1</v>
      </c>
    </row>
    <row r="42" spans="1:33" s="11" customFormat="1" ht="30.75" customHeight="1" x14ac:dyDescent="0.2">
      <c r="A42" s="80" t="s">
        <v>84</v>
      </c>
      <c r="B42" s="88">
        <v>148</v>
      </c>
      <c r="C42" s="17">
        <f>SUM(E42:AG42)</f>
        <v>412</v>
      </c>
      <c r="D42" s="13"/>
      <c r="E42" s="88">
        <v>298</v>
      </c>
      <c r="F42" s="88">
        <v>92</v>
      </c>
      <c r="G42" s="88"/>
      <c r="H42" s="88"/>
      <c r="I42" s="83"/>
      <c r="J42" s="83"/>
      <c r="K42" s="83"/>
      <c r="L42" s="83"/>
      <c r="M42" s="83"/>
      <c r="N42" s="83"/>
      <c r="O42" s="88">
        <v>21</v>
      </c>
      <c r="P42" s="83"/>
      <c r="Q42" s="83"/>
      <c r="R42" s="83"/>
      <c r="S42" s="83"/>
      <c r="T42" s="83"/>
      <c r="U42" s="83"/>
      <c r="V42" s="83"/>
      <c r="W42" s="83"/>
      <c r="X42" s="83"/>
      <c r="Y42" s="88">
        <v>1</v>
      </c>
      <c r="Z42" s="83"/>
      <c r="AA42" s="83"/>
      <c r="AB42" s="83"/>
      <c r="AC42" s="83"/>
      <c r="AD42" s="83"/>
      <c r="AE42" s="83"/>
      <c r="AF42" s="83"/>
      <c r="AG42" s="83"/>
    </row>
    <row r="43" spans="1:33" s="11" customFormat="1" ht="30.75" customHeight="1" x14ac:dyDescent="0.2">
      <c r="A43" s="80" t="s">
        <v>174</v>
      </c>
      <c r="B43" s="17">
        <v>1600</v>
      </c>
      <c r="C43" s="17">
        <f>SUM(E43:AG43)</f>
        <v>1810</v>
      </c>
      <c r="D43" s="13">
        <f t="shared" si="0"/>
        <v>1.1312500000000001</v>
      </c>
      <c r="E43" s="17">
        <v>550</v>
      </c>
      <c r="F43" s="17">
        <v>400</v>
      </c>
      <c r="G43" s="17">
        <v>250</v>
      </c>
      <c r="H43" s="17">
        <v>200</v>
      </c>
      <c r="I43" s="17">
        <v>60</v>
      </c>
      <c r="J43" s="17"/>
      <c r="K43" s="17">
        <v>60</v>
      </c>
      <c r="L43" s="17"/>
      <c r="M43" s="17"/>
      <c r="N43" s="17">
        <v>150</v>
      </c>
      <c r="O43" s="17">
        <v>50</v>
      </c>
      <c r="P43" s="17">
        <v>20</v>
      </c>
      <c r="Q43" s="17"/>
      <c r="R43" s="17">
        <v>20</v>
      </c>
      <c r="S43" s="17"/>
      <c r="T43" s="17"/>
      <c r="U43" s="17"/>
      <c r="V43" s="17">
        <v>50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s="11" customFormat="1" ht="30.75" customHeight="1" x14ac:dyDescent="0.2">
      <c r="A44" s="80" t="s">
        <v>86</v>
      </c>
      <c r="B44" s="17"/>
      <c r="C44" s="17"/>
      <c r="D44" s="13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s="11" customFormat="1" ht="30.75" customHeight="1" x14ac:dyDescent="0.2">
      <c r="A45" s="79" t="s">
        <v>87</v>
      </c>
      <c r="B45" s="17">
        <v>3411</v>
      </c>
      <c r="C45" s="17">
        <f>SUM(E45:AG45)</f>
        <v>4060</v>
      </c>
      <c r="D45" s="13">
        <f t="shared" si="0"/>
        <v>1.1902667839343302</v>
      </c>
      <c r="E45" s="17">
        <v>150</v>
      </c>
      <c r="F45" s="17">
        <v>500</v>
      </c>
      <c r="G45" s="17">
        <v>200</v>
      </c>
      <c r="H45" s="17"/>
      <c r="I45" s="17">
        <v>100</v>
      </c>
      <c r="J45" s="17">
        <v>20</v>
      </c>
      <c r="K45" s="17"/>
      <c r="L45" s="17"/>
      <c r="M45" s="17">
        <v>200</v>
      </c>
      <c r="N45" s="17">
        <v>300</v>
      </c>
      <c r="O45" s="17">
        <v>25</v>
      </c>
      <c r="P45" s="17">
        <v>250</v>
      </c>
      <c r="Q45" s="17">
        <v>300</v>
      </c>
      <c r="R45" s="17"/>
      <c r="S45" s="17"/>
      <c r="T45" s="17">
        <v>150</v>
      </c>
      <c r="U45" s="17"/>
      <c r="V45" s="17"/>
      <c r="W45" s="17">
        <v>210</v>
      </c>
      <c r="X45" s="17">
        <v>200</v>
      </c>
      <c r="Y45" s="17">
        <v>250</v>
      </c>
      <c r="Z45" s="17">
        <v>190</v>
      </c>
      <c r="AA45" s="17">
        <v>350</v>
      </c>
      <c r="AB45" s="17">
        <v>10</v>
      </c>
      <c r="AC45" s="17">
        <v>15</v>
      </c>
      <c r="AD45" s="17">
        <v>10</v>
      </c>
      <c r="AE45" s="17">
        <v>90</v>
      </c>
      <c r="AF45" s="17">
        <v>10</v>
      </c>
      <c r="AG45" s="17">
        <v>530</v>
      </c>
    </row>
    <row r="46" spans="1:33" s="11" customFormat="1" ht="30.75" customHeight="1" x14ac:dyDescent="0.2">
      <c r="A46" s="80" t="s">
        <v>177</v>
      </c>
      <c r="B46" s="17">
        <v>3368</v>
      </c>
      <c r="C46" s="17">
        <f>SUM(E46:AG46)</f>
        <v>3815</v>
      </c>
      <c r="D46" s="13">
        <f t="shared" si="0"/>
        <v>1.1327197149643706</v>
      </c>
      <c r="E46" s="17">
        <v>173</v>
      </c>
      <c r="F46" s="17">
        <v>400</v>
      </c>
      <c r="G46" s="17">
        <v>250</v>
      </c>
      <c r="H46" s="17"/>
      <c r="I46" s="17">
        <v>170</v>
      </c>
      <c r="J46" s="17">
        <v>16</v>
      </c>
      <c r="K46" s="17"/>
      <c r="L46" s="17"/>
      <c r="M46" s="17">
        <v>200</v>
      </c>
      <c r="N46" s="17">
        <v>250</v>
      </c>
      <c r="O46" s="17">
        <v>20</v>
      </c>
      <c r="P46" s="17">
        <v>150</v>
      </c>
      <c r="Q46" s="17">
        <v>120</v>
      </c>
      <c r="R46" s="17"/>
      <c r="S46" s="17"/>
      <c r="T46" s="17">
        <v>100</v>
      </c>
      <c r="U46" s="17"/>
      <c r="V46" s="17"/>
      <c r="W46" s="17">
        <v>100</v>
      </c>
      <c r="X46" s="17">
        <v>90</v>
      </c>
      <c r="Y46" s="17">
        <v>98</v>
      </c>
      <c r="Z46" s="17">
        <v>190</v>
      </c>
      <c r="AA46" s="17">
        <v>210</v>
      </c>
      <c r="AB46" s="17">
        <v>10</v>
      </c>
      <c r="AC46" s="17">
        <v>15</v>
      </c>
      <c r="AD46" s="17">
        <v>10</v>
      </c>
      <c r="AE46" s="17">
        <v>30</v>
      </c>
      <c r="AF46" s="17">
        <v>10</v>
      </c>
      <c r="AG46" s="17">
        <v>1203</v>
      </c>
    </row>
    <row r="47" spans="1:33" s="11" customFormat="1" ht="30.75" customHeight="1" x14ac:dyDescent="0.2">
      <c r="A47" s="80" t="s">
        <v>154</v>
      </c>
      <c r="B47" s="83">
        <f>B45/B46</f>
        <v>1.0127672209026128</v>
      </c>
      <c r="C47" s="83">
        <f>C45/C46</f>
        <v>1.0642201834862386</v>
      </c>
      <c r="D47" s="13"/>
      <c r="E47" s="83">
        <f t="shared" ref="E47:G47" si="8">E45/E46</f>
        <v>0.86705202312138729</v>
      </c>
      <c r="F47" s="83">
        <f t="shared" si="8"/>
        <v>1.25</v>
      </c>
      <c r="G47" s="83">
        <f t="shared" si="8"/>
        <v>0.8</v>
      </c>
      <c r="H47" s="17"/>
      <c r="I47" s="83">
        <f t="shared" ref="I47:J47" si="9">I45/I46</f>
        <v>0.58823529411764708</v>
      </c>
      <c r="J47" s="83">
        <f t="shared" si="9"/>
        <v>1.25</v>
      </c>
      <c r="K47" s="17"/>
      <c r="L47" s="17"/>
      <c r="M47" s="83">
        <f t="shared" ref="M47:Q47" si="10">M45/M46</f>
        <v>1</v>
      </c>
      <c r="N47" s="83">
        <f t="shared" si="10"/>
        <v>1.2</v>
      </c>
      <c r="O47" s="83">
        <f t="shared" si="10"/>
        <v>1.25</v>
      </c>
      <c r="P47" s="83">
        <f t="shared" si="10"/>
        <v>1.6666666666666667</v>
      </c>
      <c r="Q47" s="83">
        <f t="shared" si="10"/>
        <v>2.5</v>
      </c>
      <c r="R47" s="17"/>
      <c r="S47" s="17"/>
      <c r="T47" s="83">
        <f>T45/T46</f>
        <v>1.5</v>
      </c>
      <c r="U47" s="17"/>
      <c r="V47" s="17"/>
      <c r="W47" s="83">
        <f t="shared" ref="W47:AG47" si="11">W45/W46</f>
        <v>2.1</v>
      </c>
      <c r="X47" s="83">
        <f t="shared" si="11"/>
        <v>2.2222222222222223</v>
      </c>
      <c r="Y47" s="83">
        <f t="shared" si="11"/>
        <v>2.5510204081632653</v>
      </c>
      <c r="Z47" s="83">
        <f t="shared" si="11"/>
        <v>1</v>
      </c>
      <c r="AA47" s="83">
        <f t="shared" si="11"/>
        <v>1.6666666666666667</v>
      </c>
      <c r="AB47" s="83">
        <f t="shared" si="11"/>
        <v>1</v>
      </c>
      <c r="AC47" s="83">
        <f t="shared" si="11"/>
        <v>1</v>
      </c>
      <c r="AD47" s="83">
        <f t="shared" si="11"/>
        <v>1</v>
      </c>
      <c r="AE47" s="83">
        <f t="shared" si="11"/>
        <v>3</v>
      </c>
      <c r="AF47" s="83">
        <f t="shared" si="11"/>
        <v>1</v>
      </c>
      <c r="AG47" s="83">
        <f t="shared" si="11"/>
        <v>0.4405652535328346</v>
      </c>
    </row>
    <row r="48" spans="1:33" s="11" customFormat="1" ht="30.75" customHeight="1" x14ac:dyDescent="0.2">
      <c r="A48" s="79" t="s">
        <v>91</v>
      </c>
      <c r="B48" s="17">
        <v>10450</v>
      </c>
      <c r="C48" s="17">
        <f>SUM(E48:AG48)</f>
        <v>11800</v>
      </c>
      <c r="D48" s="13">
        <f t="shared" si="0"/>
        <v>1.1291866028708133</v>
      </c>
      <c r="E48" s="17">
        <v>6000</v>
      </c>
      <c r="F48" s="17">
        <v>3800</v>
      </c>
      <c r="G48" s="17">
        <v>1500</v>
      </c>
      <c r="H48" s="17"/>
      <c r="I48" s="17"/>
      <c r="J48" s="17"/>
      <c r="K48" s="17"/>
      <c r="L48" s="17"/>
      <c r="M48" s="17"/>
      <c r="N48" s="17"/>
      <c r="O48" s="17"/>
      <c r="P48" s="17">
        <v>300</v>
      </c>
      <c r="Q48" s="17"/>
      <c r="R48" s="17"/>
      <c r="S48" s="17"/>
      <c r="T48" s="17"/>
      <c r="U48" s="17"/>
      <c r="V48" s="17"/>
      <c r="W48" s="17"/>
      <c r="X48" s="17"/>
      <c r="Y48" s="17"/>
      <c r="Z48" s="17">
        <v>200</v>
      </c>
      <c r="AA48" s="17"/>
      <c r="AB48" s="17"/>
      <c r="AC48" s="17"/>
      <c r="AD48" s="17"/>
      <c r="AE48" s="17"/>
      <c r="AF48" s="17"/>
      <c r="AG48" s="17"/>
    </row>
    <row r="49" spans="1:34" s="11" customFormat="1" ht="30.75" customHeight="1" x14ac:dyDescent="0.2">
      <c r="A49" s="80" t="s">
        <v>177</v>
      </c>
      <c r="B49" s="17">
        <v>11786</v>
      </c>
      <c r="C49" s="17">
        <f>SUM(E49:AG49)</f>
        <v>13114</v>
      </c>
      <c r="D49" s="13">
        <f t="shared" si="0"/>
        <v>1.1126760563380282</v>
      </c>
      <c r="E49" s="17">
        <v>11050</v>
      </c>
      <c r="F49" s="17">
        <v>2064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4" s="11" customFormat="1" ht="30.75" customHeight="1" x14ac:dyDescent="0.2">
      <c r="A50" s="80" t="s">
        <v>154</v>
      </c>
      <c r="B50" s="83">
        <f>B48/B49</f>
        <v>0.88664517223824879</v>
      </c>
      <c r="C50" s="87">
        <f>C48/C49</f>
        <v>0.89980173859996948</v>
      </c>
      <c r="D50" s="13"/>
      <c r="E50" s="87">
        <f>E48/E49</f>
        <v>0.54298642533936647</v>
      </c>
      <c r="F50" s="87">
        <f>F48/F49</f>
        <v>1.8410852713178294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4" s="11" customFormat="1" ht="30.75" customHeight="1" x14ac:dyDescent="0.2">
      <c r="A51" s="80" t="s">
        <v>178</v>
      </c>
      <c r="B51" s="17"/>
      <c r="C51" s="17">
        <f>SUM(E51:AG51)</f>
        <v>0</v>
      </c>
      <c r="D51" s="13" t="e">
        <f t="shared" si="0"/>
        <v>#DIV/0!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4" s="11" customFormat="1" ht="30.75" customHeight="1" x14ac:dyDescent="0.2">
      <c r="A52" s="80" t="s">
        <v>177</v>
      </c>
      <c r="B52" s="17">
        <v>12628</v>
      </c>
      <c r="C52" s="17">
        <f>SUM(E52:AG52)</f>
        <v>8345</v>
      </c>
      <c r="D52" s="13"/>
      <c r="E52" s="17">
        <v>8345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4" s="11" customFormat="1" ht="30.75" hidden="1" customHeight="1" x14ac:dyDescent="0.2">
      <c r="A53" s="80" t="s">
        <v>165</v>
      </c>
      <c r="B53" s="17"/>
      <c r="C53" s="17">
        <f>E53+F53+G53+H53+I53+J53+L53+M53+N53+O53+P53+Q53+R53+S53+T53+U53+X53+Y53+Z53+AA53+AB53+AC53+AD53+AE53+AG53</f>
        <v>7.7</v>
      </c>
      <c r="D53" s="13" t="e">
        <f t="shared" si="0"/>
        <v>#DIV/0!</v>
      </c>
      <c r="E53" s="17"/>
      <c r="F53" s="17">
        <v>7.7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4" s="11" customFormat="1" ht="30.75" hidden="1" customHeight="1" x14ac:dyDescent="0.2">
      <c r="A54" s="80" t="s">
        <v>166</v>
      </c>
      <c r="B54" s="17"/>
      <c r="C54" s="17">
        <f>E54+F54+G54+H54+I54+J54+L54+M54+N54+O54+P54+Q54+R54+S54+T54+U54+X54+Y54+Z54+AA54+AB54+AC54+AD54+AE54+AG54</f>
        <v>4</v>
      </c>
      <c r="D54" s="13" t="e">
        <f t="shared" si="0"/>
        <v>#DIV/0!</v>
      </c>
      <c r="E54" s="17"/>
      <c r="F54" s="17">
        <v>4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4" s="11" customFormat="1" ht="26.25" hidden="1" customHeight="1" x14ac:dyDescent="0.2">
      <c r="A55" s="81" t="s">
        <v>155</v>
      </c>
      <c r="B55" s="20"/>
      <c r="C55" s="20" t="e">
        <f>#REF!*0.19</f>
        <v>#REF!</v>
      </c>
      <c r="D55" s="13" t="e">
        <f t="shared" si="0"/>
        <v>#REF!</v>
      </c>
      <c r="E55" s="20" t="e">
        <f>#REF!*0.19</f>
        <v>#REF!</v>
      </c>
      <c r="F55" s="20" t="e">
        <f>#REF!*0.19</f>
        <v>#REF!</v>
      </c>
      <c r="G55" s="20" t="e">
        <f>#REF!*0.19</f>
        <v>#REF!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82"/>
      <c r="Y55" s="82"/>
      <c r="Z55" s="82"/>
      <c r="AA55" s="82"/>
      <c r="AB55" s="82"/>
      <c r="AC55" s="82"/>
      <c r="AD55" s="82"/>
      <c r="AE55" s="78"/>
      <c r="AF55" s="82"/>
      <c r="AG55" s="82"/>
    </row>
    <row r="56" spans="1:34" s="11" customFormat="1" ht="30" hidden="1" customHeight="1" x14ac:dyDescent="0.2">
      <c r="A56" s="79" t="s">
        <v>148</v>
      </c>
      <c r="B56" s="20"/>
      <c r="C56" s="17" t="e">
        <f>E56+F56+G56+H56+I56+J56+L56+M56+N56+O56+P56+Q56+R56+S56+T56+U56+X56+Y56+#REF!+Z56+AA56+AB56+AC56+AD56+AE56+AG56</f>
        <v>#REF!</v>
      </c>
      <c r="D56" s="13" t="e">
        <f t="shared" si="0"/>
        <v>#REF!</v>
      </c>
      <c r="E56" s="22">
        <v>4</v>
      </c>
      <c r="F56" s="22">
        <v>3</v>
      </c>
      <c r="G56" s="22">
        <v>2</v>
      </c>
      <c r="H56" s="22">
        <v>3</v>
      </c>
      <c r="I56" s="22">
        <v>0</v>
      </c>
      <c r="J56" s="22">
        <v>0</v>
      </c>
      <c r="K56" s="22"/>
      <c r="L56" s="22">
        <v>0</v>
      </c>
      <c r="M56" s="22">
        <v>0</v>
      </c>
      <c r="N56" s="22">
        <v>1</v>
      </c>
      <c r="O56" s="22">
        <v>1</v>
      </c>
      <c r="P56" s="22">
        <v>1</v>
      </c>
      <c r="Q56" s="22">
        <v>1</v>
      </c>
      <c r="R56" s="22">
        <v>0</v>
      </c>
      <c r="S56" s="22">
        <v>0</v>
      </c>
      <c r="T56" s="22">
        <v>0</v>
      </c>
      <c r="U56" s="22">
        <v>0</v>
      </c>
      <c r="V56" s="22"/>
      <c r="W56" s="22"/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22">
        <v>0</v>
      </c>
      <c r="AF56" s="49">
        <v>0</v>
      </c>
      <c r="AG56" s="49"/>
    </row>
    <row r="57" spans="1:34" s="11" customFormat="1" ht="3" hidden="1" customHeight="1" x14ac:dyDescent="0.2">
      <c r="A57" s="79" t="s">
        <v>149</v>
      </c>
      <c r="B57" s="20"/>
      <c r="C57" s="20">
        <f t="shared" ref="C57:C62" si="12">SUM(E57:AG57)</f>
        <v>5</v>
      </c>
      <c r="D57" s="13" t="e">
        <f t="shared" si="0"/>
        <v>#DIV/0!</v>
      </c>
      <c r="E57" s="22">
        <v>2</v>
      </c>
      <c r="F57" s="22">
        <v>1</v>
      </c>
      <c r="G57" s="22">
        <v>0</v>
      </c>
      <c r="H57" s="22">
        <v>2</v>
      </c>
      <c r="I57" s="22">
        <v>0</v>
      </c>
      <c r="J57" s="22">
        <v>0</v>
      </c>
      <c r="K57" s="22"/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/>
      <c r="W57" s="22"/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22">
        <v>0</v>
      </c>
      <c r="AF57" s="49">
        <v>0</v>
      </c>
      <c r="AG57" s="49"/>
    </row>
    <row r="58" spans="1:34" s="11" customFormat="1" ht="30" hidden="1" customHeight="1" x14ac:dyDescent="0.2">
      <c r="A58" s="79" t="s">
        <v>150</v>
      </c>
      <c r="B58" s="20"/>
      <c r="C58" s="20">
        <f t="shared" si="12"/>
        <v>3</v>
      </c>
      <c r="D58" s="13" t="e">
        <f t="shared" si="0"/>
        <v>#DIV/0!</v>
      </c>
      <c r="E58" s="22">
        <v>1</v>
      </c>
      <c r="F58" s="22">
        <v>1</v>
      </c>
      <c r="G58" s="22">
        <v>0</v>
      </c>
      <c r="H58" s="22">
        <v>1</v>
      </c>
      <c r="I58" s="22">
        <v>0</v>
      </c>
      <c r="J58" s="22">
        <v>0</v>
      </c>
      <c r="K58" s="22"/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/>
      <c r="W58" s="22"/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22">
        <v>0</v>
      </c>
      <c r="AF58" s="49">
        <v>0</v>
      </c>
      <c r="AG58" s="49"/>
    </row>
    <row r="59" spans="1:34" s="11" customFormat="1" ht="30" hidden="1" customHeight="1" x14ac:dyDescent="0.2">
      <c r="A59" s="80" t="s">
        <v>151</v>
      </c>
      <c r="B59" s="20">
        <v>0</v>
      </c>
      <c r="C59" s="20">
        <f t="shared" si="12"/>
        <v>7</v>
      </c>
      <c r="D59" s="13" t="e">
        <f t="shared" si="0"/>
        <v>#DIV/0!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1</v>
      </c>
      <c r="K59" s="22"/>
      <c r="L59" s="22">
        <v>1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2">
        <v>1</v>
      </c>
      <c r="S59" s="22">
        <v>1</v>
      </c>
      <c r="T59" s="22">
        <v>0</v>
      </c>
      <c r="U59" s="22">
        <v>1</v>
      </c>
      <c r="V59" s="22"/>
      <c r="W59" s="22"/>
      <c r="X59" s="49">
        <v>0</v>
      </c>
      <c r="Y59" s="49">
        <v>0</v>
      </c>
      <c r="Z59" s="49">
        <v>0</v>
      </c>
      <c r="AA59" s="49">
        <v>0</v>
      </c>
      <c r="AB59" s="49">
        <v>1</v>
      </c>
      <c r="AC59" s="49"/>
      <c r="AD59" s="49"/>
      <c r="AE59" s="22"/>
      <c r="AF59" s="49"/>
      <c r="AG59" s="49"/>
    </row>
    <row r="60" spans="1:34" s="2" customFormat="1" ht="30" hidden="1" customHeight="1" x14ac:dyDescent="0.25">
      <c r="A60" s="10" t="s">
        <v>103</v>
      </c>
      <c r="B60" s="20">
        <v>214447</v>
      </c>
      <c r="C60" s="20">
        <f t="shared" si="12"/>
        <v>178273.6</v>
      </c>
      <c r="D60" s="13">
        <f t="shared" si="0"/>
        <v>0.83131776149817904</v>
      </c>
      <c r="E60" s="9">
        <v>8532</v>
      </c>
      <c r="F60" s="9">
        <v>6006</v>
      </c>
      <c r="G60" s="9">
        <v>13990</v>
      </c>
      <c r="H60" s="9">
        <v>11277.6</v>
      </c>
      <c r="I60" s="75">
        <v>5725</v>
      </c>
      <c r="J60" s="9">
        <v>11939</v>
      </c>
      <c r="K60" s="9"/>
      <c r="L60" s="9">
        <v>8497</v>
      </c>
      <c r="M60" s="9">
        <v>10048</v>
      </c>
      <c r="N60" s="9">
        <v>10249</v>
      </c>
      <c r="O60" s="9">
        <v>3000</v>
      </c>
      <c r="P60" s="9">
        <v>6210</v>
      </c>
      <c r="Q60" s="9">
        <v>7930</v>
      </c>
      <c r="R60" s="9"/>
      <c r="S60" s="9"/>
      <c r="T60" s="9">
        <v>9997</v>
      </c>
      <c r="U60" s="9">
        <v>10907</v>
      </c>
      <c r="V60" s="9"/>
      <c r="W60" s="9"/>
      <c r="X60" s="75">
        <v>12107</v>
      </c>
      <c r="Y60" s="9">
        <v>9823</v>
      </c>
      <c r="Z60" s="9">
        <v>2158</v>
      </c>
      <c r="AA60" s="75">
        <v>6364</v>
      </c>
      <c r="AB60" s="75"/>
      <c r="AC60" s="9">
        <v>13864</v>
      </c>
      <c r="AD60" s="9"/>
      <c r="AE60" s="9"/>
      <c r="AF60" s="9"/>
      <c r="AG60" s="9">
        <v>9650</v>
      </c>
      <c r="AH60" s="18"/>
    </row>
    <row r="61" spans="1:34" s="2" customFormat="1" ht="30" hidden="1" customHeight="1" x14ac:dyDescent="0.25">
      <c r="A61" s="27" t="s">
        <v>101</v>
      </c>
      <c r="B61" s="20">
        <v>94</v>
      </c>
      <c r="C61" s="20">
        <f t="shared" si="12"/>
        <v>0</v>
      </c>
      <c r="D61" s="13">
        <f t="shared" si="0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8"/>
    </row>
    <row r="62" spans="1:34" s="2" customFormat="1" ht="30" hidden="1" customHeight="1" x14ac:dyDescent="0.25">
      <c r="A62" s="15" t="s">
        <v>121</v>
      </c>
      <c r="B62" s="20"/>
      <c r="C62" s="20">
        <f t="shared" si="12"/>
        <v>5774</v>
      </c>
      <c r="D62" s="13" t="e">
        <f t="shared" si="0"/>
        <v>#DIV/0!</v>
      </c>
      <c r="E62" s="9"/>
      <c r="F62" s="9">
        <v>720</v>
      </c>
      <c r="G62" s="9"/>
      <c r="H62" s="9"/>
      <c r="I62" s="9"/>
      <c r="J62" s="9"/>
      <c r="K62" s="9"/>
      <c r="L62" s="9">
        <v>525</v>
      </c>
      <c r="M62" s="9">
        <v>568</v>
      </c>
      <c r="N62" s="9"/>
      <c r="O62" s="9">
        <v>20</v>
      </c>
      <c r="P62" s="9"/>
      <c r="Q62" s="9"/>
      <c r="R62" s="9"/>
      <c r="S62" s="9"/>
      <c r="T62" s="9">
        <v>747</v>
      </c>
      <c r="U62" s="9"/>
      <c r="V62" s="9"/>
      <c r="W62" s="9"/>
      <c r="X62" s="9"/>
      <c r="Y62" s="9"/>
      <c r="Z62" s="9">
        <v>612</v>
      </c>
      <c r="AA62" s="9"/>
      <c r="AB62" s="9"/>
      <c r="AC62" s="9">
        <v>2392</v>
      </c>
      <c r="AD62" s="9"/>
      <c r="AE62" s="9"/>
      <c r="AF62" s="9"/>
      <c r="AG62" s="9">
        <v>190</v>
      </c>
      <c r="AH62" s="18"/>
    </row>
    <row r="63" spans="1:34" s="2" customFormat="1" ht="30" hidden="1" customHeight="1" x14ac:dyDescent="0.25">
      <c r="A63" s="16" t="s">
        <v>5</v>
      </c>
      <c r="B63" s="28">
        <f>B61/B60</f>
        <v>4.3833674520977209E-4</v>
      </c>
      <c r="C63" s="28">
        <f>C61/C60</f>
        <v>0</v>
      </c>
      <c r="D63" s="13">
        <f t="shared" si="0"/>
        <v>0</v>
      </c>
      <c r="E63" s="30">
        <f>E61/E60</f>
        <v>0</v>
      </c>
      <c r="F63" s="30">
        <f t="shared" ref="F63:AG63" si="13">F61/F60</f>
        <v>0</v>
      </c>
      <c r="G63" s="30">
        <f t="shared" si="13"/>
        <v>0</v>
      </c>
      <c r="H63" s="30">
        <f t="shared" si="13"/>
        <v>0</v>
      </c>
      <c r="I63" s="30">
        <f t="shared" si="13"/>
        <v>0</v>
      </c>
      <c r="J63" s="30">
        <f t="shared" si="13"/>
        <v>0</v>
      </c>
      <c r="K63" s="30"/>
      <c r="L63" s="30">
        <f t="shared" si="13"/>
        <v>0</v>
      </c>
      <c r="M63" s="30">
        <f t="shared" si="13"/>
        <v>0</v>
      </c>
      <c r="N63" s="30">
        <f t="shared" si="13"/>
        <v>0</v>
      </c>
      <c r="O63" s="30">
        <f t="shared" si="13"/>
        <v>0</v>
      </c>
      <c r="P63" s="30">
        <f t="shared" si="13"/>
        <v>0</v>
      </c>
      <c r="Q63" s="30">
        <f t="shared" si="13"/>
        <v>0</v>
      </c>
      <c r="R63" s="30"/>
      <c r="S63" s="30"/>
      <c r="T63" s="30">
        <f t="shared" si="13"/>
        <v>0</v>
      </c>
      <c r="U63" s="30">
        <f t="shared" si="13"/>
        <v>0</v>
      </c>
      <c r="V63" s="30"/>
      <c r="W63" s="30"/>
      <c r="X63" s="30">
        <f t="shared" si="13"/>
        <v>0</v>
      </c>
      <c r="Y63" s="30">
        <f t="shared" si="13"/>
        <v>0</v>
      </c>
      <c r="Z63" s="30">
        <f t="shared" si="13"/>
        <v>0</v>
      </c>
      <c r="AA63" s="30"/>
      <c r="AB63" s="30"/>
      <c r="AC63" s="30">
        <f t="shared" si="13"/>
        <v>0</v>
      </c>
      <c r="AD63" s="30"/>
      <c r="AE63" s="30"/>
      <c r="AF63" s="30"/>
      <c r="AG63" s="30">
        <f t="shared" si="13"/>
        <v>0</v>
      </c>
      <c r="AH63" s="19"/>
    </row>
    <row r="64" spans="1:34" s="2" customFormat="1" ht="30" hidden="1" customHeight="1" x14ac:dyDescent="0.25">
      <c r="A64" s="16" t="s">
        <v>102</v>
      </c>
      <c r="B64" s="20">
        <v>60</v>
      </c>
      <c r="C64" s="20">
        <f t="shared" ref="C64:C97" si="14">SUM(E64:AG64)</f>
        <v>0</v>
      </c>
      <c r="D64" s="13">
        <f t="shared" si="0"/>
        <v>0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19"/>
    </row>
    <row r="65" spans="1:34" s="2" customFormat="1" ht="30" hidden="1" customHeight="1" x14ac:dyDescent="0.25">
      <c r="A65" s="16" t="s">
        <v>6</v>
      </c>
      <c r="B65" s="20">
        <v>30</v>
      </c>
      <c r="C65" s="20">
        <f t="shared" si="14"/>
        <v>0</v>
      </c>
      <c r="D65" s="13">
        <f t="shared" si="0"/>
        <v>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19"/>
    </row>
    <row r="66" spans="1:34" s="2" customFormat="1" ht="30" hidden="1" customHeight="1" x14ac:dyDescent="0.25">
      <c r="A66" s="16" t="s">
        <v>7</v>
      </c>
      <c r="B66" s="20"/>
      <c r="C66" s="20">
        <f t="shared" si="14"/>
        <v>0</v>
      </c>
      <c r="D66" s="13" t="e">
        <f t="shared" si="0"/>
        <v>#DIV/0!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9"/>
    </row>
    <row r="67" spans="1:34" s="2" customFormat="1" ht="30" hidden="1" customHeight="1" x14ac:dyDescent="0.25">
      <c r="A67" s="16" t="s">
        <v>8</v>
      </c>
      <c r="B67" s="20"/>
      <c r="C67" s="20">
        <f t="shared" si="14"/>
        <v>0</v>
      </c>
      <c r="D67" s="13" t="e">
        <f t="shared" si="0"/>
        <v>#DIV/0!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19"/>
    </row>
    <row r="68" spans="1:34" s="2" customFormat="1" ht="30" hidden="1" customHeight="1" x14ac:dyDescent="0.25">
      <c r="A68" s="16" t="s">
        <v>9</v>
      </c>
      <c r="B68" s="20"/>
      <c r="C68" s="20">
        <f t="shared" si="14"/>
        <v>1732</v>
      </c>
      <c r="D68" s="13" t="e">
        <f t="shared" si="0"/>
        <v>#DIV/0!</v>
      </c>
      <c r="E68" s="22">
        <v>15</v>
      </c>
      <c r="F68" s="22"/>
      <c r="G68" s="22">
        <v>205</v>
      </c>
      <c r="H68" s="22">
        <v>73</v>
      </c>
      <c r="I68" s="22">
        <v>55</v>
      </c>
      <c r="J68" s="22">
        <v>220</v>
      </c>
      <c r="K68" s="22"/>
      <c r="L68" s="22">
        <v>40</v>
      </c>
      <c r="M68" s="22">
        <v>97</v>
      </c>
      <c r="N68" s="22"/>
      <c r="O68" s="22"/>
      <c r="P68" s="22"/>
      <c r="Q68" s="22">
        <v>85</v>
      </c>
      <c r="R68" s="22"/>
      <c r="S68" s="22"/>
      <c r="T68" s="22">
        <v>200</v>
      </c>
      <c r="U68" s="22"/>
      <c r="V68" s="22"/>
      <c r="W68" s="22"/>
      <c r="X68" s="22">
        <v>12</v>
      </c>
      <c r="Y68" s="22">
        <v>100</v>
      </c>
      <c r="Z68" s="22"/>
      <c r="AA68" s="22"/>
      <c r="AB68" s="22"/>
      <c r="AC68" s="22">
        <v>630</v>
      </c>
      <c r="AD68" s="22"/>
      <c r="AE68" s="22"/>
      <c r="AF68" s="22"/>
      <c r="AG68" s="22"/>
      <c r="AH68" s="19"/>
    </row>
    <row r="69" spans="1:34" s="2" customFormat="1" ht="30" hidden="1" customHeight="1" x14ac:dyDescent="0.25">
      <c r="A69" s="15" t="s">
        <v>10</v>
      </c>
      <c r="B69" s="20"/>
      <c r="C69" s="20">
        <f t="shared" si="14"/>
        <v>0</v>
      </c>
      <c r="D69" s="13" t="e">
        <f t="shared" si="0"/>
        <v>#DIV/0!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9"/>
    </row>
    <row r="70" spans="1:34" s="2" customFormat="1" ht="30" hidden="1" customHeight="1" outlineLevel="1" x14ac:dyDescent="0.25">
      <c r="A70" s="15" t="s">
        <v>104</v>
      </c>
      <c r="B70" s="20"/>
      <c r="C70" s="20">
        <f t="shared" si="14"/>
        <v>0</v>
      </c>
      <c r="D70" s="13" t="e">
        <f t="shared" si="0"/>
        <v>#DIV/0!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19"/>
    </row>
    <row r="71" spans="1:34" s="2" customFormat="1" ht="30" hidden="1" customHeight="1" outlineLevel="1" x14ac:dyDescent="0.25">
      <c r="A71" s="15" t="s">
        <v>105</v>
      </c>
      <c r="B71" s="20"/>
      <c r="C71" s="20">
        <f t="shared" si="14"/>
        <v>0</v>
      </c>
      <c r="D71" s="13" t="e">
        <f t="shared" si="0"/>
        <v>#DIV/0!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9"/>
    </row>
    <row r="72" spans="1:34" s="2" customFormat="1" ht="30" hidden="1" customHeight="1" x14ac:dyDescent="0.25">
      <c r="A72" s="10" t="s">
        <v>11</v>
      </c>
      <c r="B72" s="20"/>
      <c r="C72" s="20">
        <f t="shared" si="14"/>
        <v>0</v>
      </c>
      <c r="D72" s="13" t="e">
        <f t="shared" si="0"/>
        <v>#DIV/0!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18"/>
    </row>
    <row r="73" spans="1:34" s="2" customFormat="1" ht="30" hidden="1" customHeight="1" x14ac:dyDescent="0.25">
      <c r="A73" s="27" t="s">
        <v>12</v>
      </c>
      <c r="B73" s="20"/>
      <c r="C73" s="20">
        <f t="shared" si="14"/>
        <v>155</v>
      </c>
      <c r="D73" s="13" t="e">
        <f t="shared" si="0"/>
        <v>#DIV/0!</v>
      </c>
      <c r="E73" s="29"/>
      <c r="F73" s="29"/>
      <c r="G73" s="29">
        <v>96</v>
      </c>
      <c r="H73" s="29">
        <v>13</v>
      </c>
      <c r="I73" s="29"/>
      <c r="J73" s="29"/>
      <c r="K73" s="29"/>
      <c r="L73" s="29">
        <v>2</v>
      </c>
      <c r="M73" s="29">
        <v>43</v>
      </c>
      <c r="N73" s="29"/>
      <c r="O73" s="29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8"/>
    </row>
    <row r="74" spans="1:34" s="2" customFormat="1" ht="30" hidden="1" customHeight="1" x14ac:dyDescent="0.25">
      <c r="A74" s="16" t="s">
        <v>5</v>
      </c>
      <c r="B74" s="28" t="e">
        <f>B73/B72</f>
        <v>#DIV/0!</v>
      </c>
      <c r="C74" s="20" t="e">
        <f t="shared" si="14"/>
        <v>#DIV/0!</v>
      </c>
      <c r="D74" s="13" t="e">
        <f t="shared" si="0"/>
        <v>#DIV/0!</v>
      </c>
      <c r="E74" s="30" t="e">
        <f t="shared" ref="E74:AG74" si="15">E73/E72</f>
        <v>#DIV/0!</v>
      </c>
      <c r="F74" s="30" t="e">
        <f t="shared" si="15"/>
        <v>#DIV/0!</v>
      </c>
      <c r="G74" s="30" t="e">
        <f t="shared" si="15"/>
        <v>#DIV/0!</v>
      </c>
      <c r="H74" s="30" t="e">
        <f t="shared" si="15"/>
        <v>#DIV/0!</v>
      </c>
      <c r="I74" s="30" t="e">
        <f t="shared" si="15"/>
        <v>#DIV/0!</v>
      </c>
      <c r="J74" s="30" t="e">
        <f t="shared" si="15"/>
        <v>#DIV/0!</v>
      </c>
      <c r="K74" s="30"/>
      <c r="L74" s="30" t="e">
        <f t="shared" si="15"/>
        <v>#DIV/0!</v>
      </c>
      <c r="M74" s="30" t="e">
        <f t="shared" si="15"/>
        <v>#DIV/0!</v>
      </c>
      <c r="N74" s="30" t="e">
        <f t="shared" si="15"/>
        <v>#DIV/0!</v>
      </c>
      <c r="O74" s="30" t="e">
        <f t="shared" si="15"/>
        <v>#DIV/0!</v>
      </c>
      <c r="P74" s="30" t="e">
        <f t="shared" si="15"/>
        <v>#DIV/0!</v>
      </c>
      <c r="Q74" s="30" t="e">
        <f t="shared" si="15"/>
        <v>#DIV/0!</v>
      </c>
      <c r="R74" s="30"/>
      <c r="S74" s="30"/>
      <c r="T74" s="30" t="e">
        <f t="shared" si="15"/>
        <v>#DIV/0!</v>
      </c>
      <c r="U74" s="30" t="e">
        <f t="shared" si="15"/>
        <v>#DIV/0!</v>
      </c>
      <c r="V74" s="30"/>
      <c r="W74" s="30"/>
      <c r="X74" s="30" t="e">
        <f t="shared" si="15"/>
        <v>#DIV/0!</v>
      </c>
      <c r="Y74" s="30" t="e">
        <f t="shared" si="15"/>
        <v>#DIV/0!</v>
      </c>
      <c r="Z74" s="30" t="e">
        <f t="shared" si="15"/>
        <v>#DIV/0!</v>
      </c>
      <c r="AA74" s="30" t="e">
        <f t="shared" si="15"/>
        <v>#DIV/0!</v>
      </c>
      <c r="AB74" s="30"/>
      <c r="AC74" s="30" t="e">
        <f t="shared" si="15"/>
        <v>#DIV/0!</v>
      </c>
      <c r="AD74" s="30"/>
      <c r="AE74" s="30"/>
      <c r="AF74" s="30"/>
      <c r="AG74" s="30" t="e">
        <f t="shared" si="15"/>
        <v>#DIV/0!</v>
      </c>
      <c r="AH74" s="19"/>
    </row>
    <row r="75" spans="1:34" s="2" customFormat="1" ht="30" hidden="1" customHeight="1" outlineLevel="1" x14ac:dyDescent="0.25">
      <c r="A75" s="15" t="s">
        <v>13</v>
      </c>
      <c r="B75" s="20"/>
      <c r="C75" s="20">
        <f t="shared" si="14"/>
        <v>0</v>
      </c>
      <c r="D75" s="13" t="e">
        <f t="shared" si="0"/>
        <v>#DIV/0!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19"/>
    </row>
    <row r="76" spans="1:34" s="2" customFormat="1" ht="30" hidden="1" customHeight="1" x14ac:dyDescent="0.25">
      <c r="A76" s="10" t="s">
        <v>99</v>
      </c>
      <c r="B76" s="20"/>
      <c r="C76" s="20">
        <f t="shared" si="14"/>
        <v>0</v>
      </c>
      <c r="D76" s="13" t="e">
        <f t="shared" si="0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8"/>
    </row>
    <row r="77" spans="1:34" s="2" customFormat="1" ht="26.45" hidden="1" customHeight="1" x14ac:dyDescent="0.25">
      <c r="A77" s="27" t="s">
        <v>100</v>
      </c>
      <c r="B77" s="23"/>
      <c r="C77" s="23">
        <f t="shared" si="14"/>
        <v>140.5</v>
      </c>
      <c r="D77" s="13" t="e">
        <f t="shared" si="0"/>
        <v>#DIV/0!</v>
      </c>
      <c r="E77" s="22">
        <v>8</v>
      </c>
      <c r="F77" s="22"/>
      <c r="G77" s="22"/>
      <c r="H77" s="22"/>
      <c r="I77" s="22"/>
      <c r="J77" s="22"/>
      <c r="K77" s="22"/>
      <c r="L77" s="22">
        <v>13.5</v>
      </c>
      <c r="M77" s="22">
        <v>55</v>
      </c>
      <c r="N77" s="22"/>
      <c r="O77" s="49"/>
      <c r="P77" s="22"/>
      <c r="Q77" s="22"/>
      <c r="R77" s="22"/>
      <c r="S77" s="22"/>
      <c r="T77" s="22"/>
      <c r="U77" s="22"/>
      <c r="V77" s="22"/>
      <c r="W77" s="22"/>
      <c r="X77" s="22"/>
      <c r="Y77" s="22">
        <v>12</v>
      </c>
      <c r="Z77" s="22"/>
      <c r="AA77" s="22"/>
      <c r="AB77" s="22"/>
      <c r="AC77" s="22">
        <v>52</v>
      </c>
      <c r="AD77" s="22"/>
      <c r="AE77" s="22"/>
      <c r="AF77" s="22"/>
      <c r="AG77" s="22"/>
      <c r="AH77" s="18"/>
    </row>
    <row r="78" spans="1:34" s="2" customFormat="1" ht="30" hidden="1" customHeight="1" x14ac:dyDescent="0.25">
      <c r="A78" s="12" t="s">
        <v>122</v>
      </c>
      <c r="B78" s="23"/>
      <c r="C78" s="23">
        <f t="shared" si="14"/>
        <v>0</v>
      </c>
      <c r="D78" s="13" t="e">
        <f t="shared" si="0"/>
        <v>#DIV/0!</v>
      </c>
      <c r="E78" s="22"/>
      <c r="F78" s="22"/>
      <c r="G78" s="22"/>
      <c r="H78" s="49"/>
      <c r="I78" s="22"/>
      <c r="J78" s="22"/>
      <c r="K78" s="22"/>
      <c r="L78" s="22"/>
      <c r="M78" s="22"/>
      <c r="N78" s="49"/>
      <c r="O78" s="49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18"/>
    </row>
    <row r="79" spans="1:34" s="2" customFormat="1" ht="30" hidden="1" customHeight="1" x14ac:dyDescent="0.25">
      <c r="A79" s="12" t="s">
        <v>5</v>
      </c>
      <c r="B79" s="28"/>
      <c r="C79" s="23">
        <f t="shared" si="14"/>
        <v>0</v>
      </c>
      <c r="D79" s="13" t="e">
        <f t="shared" si="0"/>
        <v>#DIV/0!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19"/>
    </row>
    <row r="80" spans="1:34" s="2" customFormat="1" ht="30" hidden="1" customHeight="1" x14ac:dyDescent="0.25">
      <c r="A80" s="16" t="s">
        <v>14</v>
      </c>
      <c r="B80" s="20"/>
      <c r="C80" s="23">
        <f t="shared" si="14"/>
        <v>170</v>
      </c>
      <c r="D80" s="13" t="e">
        <f t="shared" si="0"/>
        <v>#DIV/0!</v>
      </c>
      <c r="E80" s="29"/>
      <c r="F80" s="29"/>
      <c r="G80" s="29">
        <v>170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18"/>
    </row>
    <row r="81" spans="1:34" s="2" customFormat="1" ht="30" hidden="1" customHeight="1" outlineLevel="1" x14ac:dyDescent="0.25">
      <c r="A81" s="15" t="s">
        <v>15</v>
      </c>
      <c r="B81" s="20"/>
      <c r="C81" s="20">
        <f t="shared" si="14"/>
        <v>0</v>
      </c>
      <c r="D81" s="13" t="e">
        <f t="shared" si="0"/>
        <v>#DIV/0!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9"/>
    </row>
    <row r="82" spans="1:34" s="2" customFormat="1" ht="30" hidden="1" customHeight="1" outlineLevel="1" x14ac:dyDescent="0.25">
      <c r="A82" s="15" t="s">
        <v>16</v>
      </c>
      <c r="B82" s="20"/>
      <c r="C82" s="20">
        <f t="shared" si="14"/>
        <v>0</v>
      </c>
      <c r="D82" s="13" t="e">
        <f t="shared" si="0"/>
        <v>#DIV/0!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9"/>
    </row>
    <row r="83" spans="1:34" s="2" customFormat="1" ht="30" hidden="1" customHeight="1" x14ac:dyDescent="0.25">
      <c r="A83" s="16" t="s">
        <v>17</v>
      </c>
      <c r="B83" s="20"/>
      <c r="C83" s="20">
        <f t="shared" si="14"/>
        <v>4011</v>
      </c>
      <c r="D83" s="13" t="e">
        <f t="shared" ref="D83:D99" si="16">C83/B83</f>
        <v>#DIV/0!</v>
      </c>
      <c r="E83" s="32">
        <v>2010</v>
      </c>
      <c r="F83" s="32"/>
      <c r="G83" s="32"/>
      <c r="H83" s="32"/>
      <c r="I83" s="32"/>
      <c r="J83" s="32">
        <v>107</v>
      </c>
      <c r="K83" s="32"/>
      <c r="L83" s="32"/>
      <c r="M83" s="32">
        <v>70</v>
      </c>
      <c r="N83" s="32">
        <v>50</v>
      </c>
      <c r="O83" s="32"/>
      <c r="P83" s="32"/>
      <c r="Q83" s="32">
        <v>10</v>
      </c>
      <c r="R83" s="32"/>
      <c r="S83" s="32"/>
      <c r="T83" s="32">
        <v>1135</v>
      </c>
      <c r="U83" s="32"/>
      <c r="V83" s="32"/>
      <c r="W83" s="32"/>
      <c r="X83" s="32"/>
      <c r="Y83" s="32">
        <v>250</v>
      </c>
      <c r="Z83" s="32"/>
      <c r="AA83" s="32"/>
      <c r="AB83" s="32"/>
      <c r="AC83" s="32">
        <v>329</v>
      </c>
      <c r="AD83" s="32"/>
      <c r="AE83" s="32"/>
      <c r="AF83" s="32"/>
      <c r="AG83" s="32">
        <v>50</v>
      </c>
      <c r="AH83" s="19"/>
    </row>
    <row r="84" spans="1:34" s="2" customFormat="1" ht="30" hidden="1" customHeight="1" x14ac:dyDescent="0.25">
      <c r="A84" s="16" t="s">
        <v>18</v>
      </c>
      <c r="B84" s="20"/>
      <c r="C84" s="20">
        <f t="shared" si="14"/>
        <v>2084</v>
      </c>
      <c r="D84" s="13" t="e">
        <f t="shared" si="16"/>
        <v>#DIV/0!</v>
      </c>
      <c r="E84" s="32"/>
      <c r="F84" s="32">
        <v>6</v>
      </c>
      <c r="G84" s="32"/>
      <c r="H84" s="32">
        <v>668</v>
      </c>
      <c r="I84" s="32"/>
      <c r="J84" s="32">
        <v>730</v>
      </c>
      <c r="K84" s="32"/>
      <c r="L84" s="32">
        <v>80</v>
      </c>
      <c r="M84" s="32">
        <v>180</v>
      </c>
      <c r="N84" s="32"/>
      <c r="O84" s="32"/>
      <c r="P84" s="32"/>
      <c r="Q84" s="32"/>
      <c r="R84" s="32"/>
      <c r="S84" s="32"/>
      <c r="T84" s="32">
        <v>120</v>
      </c>
      <c r="U84" s="32"/>
      <c r="V84" s="32"/>
      <c r="W84" s="32"/>
      <c r="X84" s="32"/>
      <c r="Y84" s="32"/>
      <c r="Z84" s="32"/>
      <c r="AA84" s="32"/>
      <c r="AB84" s="32"/>
      <c r="AC84" s="32">
        <v>300</v>
      </c>
      <c r="AD84" s="32"/>
      <c r="AE84" s="32"/>
      <c r="AF84" s="32"/>
      <c r="AG84" s="32"/>
      <c r="AH84" s="19"/>
    </row>
    <row r="85" spans="1:34" s="2" customFormat="1" ht="30" hidden="1" customHeight="1" x14ac:dyDescent="0.25">
      <c r="A85" s="16" t="s">
        <v>19</v>
      </c>
      <c r="B85" s="20"/>
      <c r="C85" s="20">
        <f t="shared" si="14"/>
        <v>0</v>
      </c>
      <c r="D85" s="13" t="e">
        <f t="shared" si="16"/>
        <v>#DIV/0!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19"/>
    </row>
    <row r="86" spans="1:34" s="2" customFormat="1" ht="30" hidden="1" customHeight="1" x14ac:dyDescent="0.25">
      <c r="A86" s="16" t="s">
        <v>20</v>
      </c>
      <c r="B86" s="20"/>
      <c r="C86" s="20">
        <f t="shared" si="14"/>
        <v>0</v>
      </c>
      <c r="D86" s="13" t="e">
        <f t="shared" si="16"/>
        <v>#DIV/0!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19"/>
    </row>
    <row r="87" spans="1:34" s="2" customFormat="1" ht="30" hidden="1" customHeight="1" x14ac:dyDescent="0.25">
      <c r="A87" s="16" t="s">
        <v>21</v>
      </c>
      <c r="B87" s="20"/>
      <c r="C87" s="20">
        <f t="shared" si="14"/>
        <v>3610</v>
      </c>
      <c r="D87" s="13" t="e">
        <f t="shared" si="16"/>
        <v>#DIV/0!</v>
      </c>
      <c r="E87" s="32"/>
      <c r="F87" s="32"/>
      <c r="G87" s="32">
        <v>572</v>
      </c>
      <c r="H87" s="32">
        <v>79</v>
      </c>
      <c r="I87" s="32">
        <v>91</v>
      </c>
      <c r="J87" s="32">
        <v>100</v>
      </c>
      <c r="K87" s="32"/>
      <c r="L87" s="32"/>
      <c r="M87" s="32">
        <v>437</v>
      </c>
      <c r="N87" s="32"/>
      <c r="O87" s="32">
        <v>26</v>
      </c>
      <c r="P87" s="32">
        <v>15</v>
      </c>
      <c r="Q87" s="32">
        <v>10</v>
      </c>
      <c r="R87" s="32"/>
      <c r="S87" s="32"/>
      <c r="T87" s="32">
        <v>80</v>
      </c>
      <c r="U87" s="32"/>
      <c r="V87" s="32"/>
      <c r="W87" s="32"/>
      <c r="X87" s="32">
        <v>15</v>
      </c>
      <c r="Y87" s="32">
        <v>90</v>
      </c>
      <c r="Z87" s="32"/>
      <c r="AA87" s="32">
        <v>296</v>
      </c>
      <c r="AB87" s="32"/>
      <c r="AC87" s="32">
        <v>1699</v>
      </c>
      <c r="AD87" s="32"/>
      <c r="AE87" s="32"/>
      <c r="AF87" s="32"/>
      <c r="AG87" s="32">
        <v>100</v>
      </c>
      <c r="AH87" s="19"/>
    </row>
    <row r="88" spans="1:34" s="2" customFormat="1" ht="30" hidden="1" customHeight="1" x14ac:dyDescent="0.25">
      <c r="A88" s="16" t="s">
        <v>22</v>
      </c>
      <c r="B88" s="20"/>
      <c r="C88" s="20">
        <f t="shared" si="14"/>
        <v>0</v>
      </c>
      <c r="D88" s="13" t="e">
        <f t="shared" si="16"/>
        <v>#DIV/0!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19"/>
    </row>
    <row r="89" spans="1:34" s="2" customFormat="1" ht="30" hidden="1" customHeight="1" x14ac:dyDescent="0.25">
      <c r="A89" s="16" t="s">
        <v>23</v>
      </c>
      <c r="B89" s="20"/>
      <c r="C89" s="20">
        <f t="shared" si="14"/>
        <v>0</v>
      </c>
      <c r="D89" s="13" t="e">
        <f t="shared" si="16"/>
        <v>#DIV/0!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19"/>
    </row>
    <row r="90" spans="1:34" s="2" customFormat="1" ht="30" hidden="1" customHeight="1" x14ac:dyDescent="0.25">
      <c r="A90" s="16" t="s">
        <v>24</v>
      </c>
      <c r="B90" s="20"/>
      <c r="C90" s="20">
        <f t="shared" si="14"/>
        <v>70</v>
      </c>
      <c r="D90" s="13" t="e">
        <f t="shared" si="16"/>
        <v>#DIV/0!</v>
      </c>
      <c r="E90" s="20"/>
      <c r="F90" s="20"/>
      <c r="G90" s="20"/>
      <c r="H90" s="34"/>
      <c r="I90" s="20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>
        <v>70</v>
      </c>
      <c r="Y90" s="32"/>
      <c r="Z90" s="32"/>
      <c r="AA90" s="32"/>
      <c r="AB90" s="32"/>
      <c r="AC90" s="32"/>
      <c r="AD90" s="32"/>
      <c r="AE90" s="32"/>
      <c r="AF90" s="32"/>
      <c r="AG90" s="32"/>
      <c r="AH90" s="19"/>
    </row>
    <row r="91" spans="1:34" s="2" customFormat="1" ht="30" hidden="1" customHeight="1" x14ac:dyDescent="0.25">
      <c r="A91" s="16" t="s">
        <v>25</v>
      </c>
      <c r="B91" s="20"/>
      <c r="C91" s="20">
        <f t="shared" si="14"/>
        <v>292</v>
      </c>
      <c r="D91" s="13" t="e">
        <f t="shared" si="16"/>
        <v>#DIV/0!</v>
      </c>
      <c r="E91" s="32"/>
      <c r="F91" s="32"/>
      <c r="G91" s="32"/>
      <c r="H91" s="32">
        <v>90</v>
      </c>
      <c r="I91" s="32">
        <v>202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19"/>
    </row>
    <row r="92" spans="1:34" s="2" customFormat="1" ht="30" hidden="1" customHeight="1" x14ac:dyDescent="0.25">
      <c r="A92" s="16" t="s">
        <v>26</v>
      </c>
      <c r="B92" s="20"/>
      <c r="C92" s="20">
        <f t="shared" si="14"/>
        <v>0</v>
      </c>
      <c r="D92" s="13" t="e">
        <f t="shared" si="16"/>
        <v>#DIV/0!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19"/>
    </row>
    <row r="93" spans="1:34" s="2" customFormat="1" ht="30" hidden="1" customHeight="1" x14ac:dyDescent="0.25">
      <c r="A93" s="16" t="s">
        <v>27</v>
      </c>
      <c r="B93" s="20"/>
      <c r="C93" s="17">
        <f t="shared" si="14"/>
        <v>20</v>
      </c>
      <c r="D93" s="13" t="e">
        <f t="shared" si="16"/>
        <v>#DIV/0!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>
        <v>10</v>
      </c>
      <c r="V93" s="32"/>
      <c r="W93" s="32"/>
      <c r="X93" s="32">
        <v>10</v>
      </c>
      <c r="Y93" s="32"/>
      <c r="Z93" s="32"/>
      <c r="AA93" s="32"/>
      <c r="AB93" s="32"/>
      <c r="AC93" s="32"/>
      <c r="AD93" s="32"/>
      <c r="AE93" s="32"/>
      <c r="AF93" s="32"/>
      <c r="AG93" s="32"/>
      <c r="AH93" s="19"/>
    </row>
    <row r="94" spans="1:34" ht="30" hidden="1" customHeight="1" x14ac:dyDescent="0.25">
      <c r="A94" s="10" t="s">
        <v>28</v>
      </c>
      <c r="B94" s="20"/>
      <c r="C94" s="20">
        <f t="shared" si="14"/>
        <v>0</v>
      </c>
      <c r="D94" s="13" t="e">
        <f t="shared" si="16"/>
        <v>#DIV/0!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4" ht="30" hidden="1" customHeight="1" x14ac:dyDescent="0.25">
      <c r="A95" s="27" t="s">
        <v>29</v>
      </c>
      <c r="B95" s="20"/>
      <c r="C95" s="20">
        <f t="shared" si="14"/>
        <v>0</v>
      </c>
      <c r="D95" s="13" t="e">
        <f t="shared" si="16"/>
        <v>#DIV/0!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4" ht="30" hidden="1" customHeight="1" x14ac:dyDescent="0.25">
      <c r="A96" s="12" t="s">
        <v>5</v>
      </c>
      <c r="B96" s="28"/>
      <c r="C96" s="20">
        <f t="shared" si="14"/>
        <v>0</v>
      </c>
      <c r="D96" s="13" t="e">
        <f t="shared" si="16"/>
        <v>#DIV/0!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</row>
    <row r="97" spans="1:34" ht="30" hidden="1" customHeight="1" x14ac:dyDescent="0.25">
      <c r="A97" s="12" t="s">
        <v>30</v>
      </c>
      <c r="B97" s="28"/>
      <c r="C97" s="20">
        <f t="shared" si="14"/>
        <v>0</v>
      </c>
      <c r="D97" s="13" t="e">
        <f t="shared" si="16"/>
        <v>#DIV/0!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4" ht="30" hidden="1" customHeight="1" x14ac:dyDescent="0.25">
      <c r="A98" s="12"/>
      <c r="B98" s="28"/>
      <c r="C98" s="34"/>
      <c r="D98" s="13" t="e">
        <f t="shared" si="16"/>
        <v>#DIV/0!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4" s="4" customFormat="1" ht="30" hidden="1" customHeight="1" x14ac:dyDescent="0.25">
      <c r="A99" s="63" t="s">
        <v>31</v>
      </c>
      <c r="B99" s="35"/>
      <c r="C99" s="35">
        <f>SUM(E99:AG99)</f>
        <v>0</v>
      </c>
      <c r="D99" s="13" t="e">
        <f t="shared" si="16"/>
        <v>#DIV/0!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1:34" ht="30" hidden="1" customHeight="1" x14ac:dyDescent="0.25">
      <c r="A100" s="12"/>
      <c r="B100" s="28"/>
      <c r="C100" s="34"/>
      <c r="D100" s="13" t="e">
        <f t="shared" ref="D100:D109" si="17">C100/B100</f>
        <v>#DIV/0!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4" ht="7.9" hidden="1" customHeight="1" x14ac:dyDescent="0.25">
      <c r="A101" s="12"/>
      <c r="B101" s="28"/>
      <c r="C101" s="17"/>
      <c r="D101" s="1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</row>
    <row r="102" spans="1:34" s="38" customFormat="1" ht="30" hidden="1" customHeight="1" x14ac:dyDescent="0.25">
      <c r="A102" s="12" t="s">
        <v>32</v>
      </c>
      <c r="B102" s="37"/>
      <c r="C102" s="37">
        <f>SUM(E102:AG102)</f>
        <v>-59719</v>
      </c>
      <c r="D102" s="13"/>
      <c r="E102" s="76">
        <f>(E61-E103)</f>
        <v>-2925</v>
      </c>
      <c r="F102" s="76">
        <f t="shared" ref="F102:AG102" si="18">(F61-F103)</f>
        <v>-2253</v>
      </c>
      <c r="G102" s="76">
        <f t="shared" si="18"/>
        <v>-8550</v>
      </c>
      <c r="H102" s="76">
        <f t="shared" si="18"/>
        <v>-3688</v>
      </c>
      <c r="I102" s="76">
        <f t="shared" si="18"/>
        <v>-2300</v>
      </c>
      <c r="J102" s="76">
        <f t="shared" si="18"/>
        <v>-3800</v>
      </c>
      <c r="K102" s="76"/>
      <c r="L102" s="76">
        <f t="shared" si="18"/>
        <v>-2592</v>
      </c>
      <c r="M102" s="76">
        <f t="shared" si="18"/>
        <v>-5121</v>
      </c>
      <c r="N102" s="76">
        <f t="shared" si="18"/>
        <v>-2780</v>
      </c>
      <c r="O102" s="76">
        <f t="shared" si="18"/>
        <v>-1095</v>
      </c>
      <c r="P102" s="76">
        <f t="shared" si="18"/>
        <v>-660</v>
      </c>
      <c r="Q102" s="76">
        <f t="shared" si="18"/>
        <v>-708</v>
      </c>
      <c r="R102" s="76"/>
      <c r="S102" s="76"/>
      <c r="T102" s="76">
        <f t="shared" si="18"/>
        <v>-3875</v>
      </c>
      <c r="U102" s="76">
        <f t="shared" si="18"/>
        <v>-2330</v>
      </c>
      <c r="V102" s="76"/>
      <c r="W102" s="76"/>
      <c r="X102" s="76">
        <f t="shared" si="18"/>
        <v>-3205</v>
      </c>
      <c r="Y102" s="76">
        <f t="shared" si="18"/>
        <v>-1074</v>
      </c>
      <c r="Z102" s="76">
        <f t="shared" si="18"/>
        <v>-798</v>
      </c>
      <c r="AA102" s="76">
        <f t="shared" si="18"/>
        <v>-1755</v>
      </c>
      <c r="AB102" s="76"/>
      <c r="AC102" s="76">
        <f t="shared" si="18"/>
        <v>-9000</v>
      </c>
      <c r="AD102" s="76"/>
      <c r="AE102" s="76"/>
      <c r="AF102" s="76"/>
      <c r="AG102" s="76">
        <f t="shared" si="18"/>
        <v>-1210</v>
      </c>
    </row>
    <row r="103" spans="1:34" ht="30.6" hidden="1" customHeight="1" x14ac:dyDescent="0.25">
      <c r="A103" s="12" t="s">
        <v>33</v>
      </c>
      <c r="B103" s="20"/>
      <c r="C103" s="20">
        <f>SUM(E103:AG103)</f>
        <v>59719</v>
      </c>
      <c r="D103" s="13"/>
      <c r="E103" s="9">
        <v>2925</v>
      </c>
      <c r="F103" s="9">
        <v>2253</v>
      </c>
      <c r="G103" s="9">
        <v>8550</v>
      </c>
      <c r="H103" s="9">
        <v>3688</v>
      </c>
      <c r="I103" s="9">
        <v>2300</v>
      </c>
      <c r="J103" s="9">
        <v>3800</v>
      </c>
      <c r="K103" s="9"/>
      <c r="L103" s="9">
        <v>2592</v>
      </c>
      <c r="M103" s="9">
        <v>5121</v>
      </c>
      <c r="N103" s="9">
        <v>2780</v>
      </c>
      <c r="O103" s="9">
        <v>1095</v>
      </c>
      <c r="P103" s="9">
        <v>660</v>
      </c>
      <c r="Q103" s="9">
        <v>708</v>
      </c>
      <c r="R103" s="9"/>
      <c r="S103" s="9"/>
      <c r="T103" s="9">
        <v>3875</v>
      </c>
      <c r="U103" s="9">
        <v>2330</v>
      </c>
      <c r="V103" s="9"/>
      <c r="W103" s="9"/>
      <c r="X103" s="9">
        <v>3205</v>
      </c>
      <c r="Y103" s="9">
        <v>1074</v>
      </c>
      <c r="Z103" s="9">
        <v>798</v>
      </c>
      <c r="AA103" s="9">
        <v>1755</v>
      </c>
      <c r="AB103" s="9"/>
      <c r="AC103" s="9">
        <v>9000</v>
      </c>
      <c r="AD103" s="9"/>
      <c r="AE103" s="9"/>
      <c r="AF103" s="9"/>
      <c r="AG103" s="9">
        <v>1210</v>
      </c>
      <c r="AH103" s="18"/>
    </row>
    <row r="104" spans="1:34" ht="30" hidden="1" customHeight="1" x14ac:dyDescent="0.25">
      <c r="A104" s="12"/>
      <c r="B104" s="28"/>
      <c r="C104" s="20"/>
      <c r="D104" s="13" t="e">
        <f t="shared" si="17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4" s="38" customFormat="1" ht="30" hidden="1" customHeight="1" x14ac:dyDescent="0.25">
      <c r="A105" s="12" t="s">
        <v>34</v>
      </c>
      <c r="B105" s="37"/>
      <c r="C105" s="37"/>
      <c r="D105" s="13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:34" ht="30" hidden="1" customHeight="1" x14ac:dyDescent="0.25">
      <c r="A106" s="12" t="s">
        <v>35</v>
      </c>
      <c r="B106" s="29"/>
      <c r="C106" s="23">
        <f>SUM(E106:AG106)</f>
        <v>0</v>
      </c>
      <c r="D106" s="13" t="e">
        <f t="shared" si="17"/>
        <v>#DIV/0!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31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</row>
    <row r="107" spans="1:34" ht="30" hidden="1" customHeight="1" x14ac:dyDescent="0.25">
      <c r="A107" s="39" t="s">
        <v>36</v>
      </c>
      <c r="B107" s="40"/>
      <c r="C107" s="40"/>
      <c r="D107" s="13" t="e">
        <f t="shared" si="17"/>
        <v>#DIV/0!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</row>
    <row r="108" spans="1:34" ht="30" hidden="1" customHeight="1" x14ac:dyDescent="0.25">
      <c r="A108" s="12" t="s">
        <v>37</v>
      </c>
      <c r="B108" s="36"/>
      <c r="C108" s="36"/>
      <c r="D108" s="13" t="e">
        <f t="shared" si="17"/>
        <v>#DIV/0!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</row>
    <row r="109" spans="1:34" ht="30" hidden="1" customHeight="1" x14ac:dyDescent="0.25">
      <c r="A109" s="12" t="s">
        <v>38</v>
      </c>
      <c r="B109" s="24"/>
      <c r="C109" s="24" t="e">
        <f>C108/C107</f>
        <v>#DIV/0!</v>
      </c>
      <c r="D109" s="13" t="e">
        <f t="shared" si="17"/>
        <v>#DIV/0!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</row>
    <row r="110" spans="1:34" ht="30" hidden="1" customHeight="1" x14ac:dyDescent="0.25">
      <c r="A110" s="39" t="s">
        <v>107</v>
      </c>
      <c r="B110" s="65"/>
      <c r="C110" s="65"/>
      <c r="D110" s="42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</row>
    <row r="111" spans="1:34" s="11" customFormat="1" ht="30" hidden="1" customHeight="1" outlineLevel="1" x14ac:dyDescent="0.2">
      <c r="A111" s="43" t="s">
        <v>39</v>
      </c>
      <c r="B111" s="20"/>
      <c r="C111" s="23"/>
      <c r="D111" s="13" t="e">
        <f t="shared" ref="D111:D148" si="19">C111/B111</f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4" s="11" customFormat="1" ht="30" hidden="1" customHeight="1" outlineLevel="1" x14ac:dyDescent="0.2">
      <c r="A112" s="43" t="s">
        <v>44</v>
      </c>
      <c r="B112" s="34"/>
      <c r="C112" s="22"/>
      <c r="D112" s="1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11" customFormat="1" ht="30" hidden="1" customHeight="1" outlineLevel="1" x14ac:dyDescent="0.2">
      <c r="A113" s="43" t="s">
        <v>93</v>
      </c>
      <c r="B113" s="34"/>
      <c r="C113" s="22"/>
      <c r="D113" s="13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1" customFormat="1" ht="30" hidden="1" customHeight="1" outlineLevel="1" x14ac:dyDescent="0.2">
      <c r="A114" s="43" t="s">
        <v>94</v>
      </c>
      <c r="B114" s="34"/>
      <c r="C114" s="22"/>
      <c r="D114" s="13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45" customFormat="1" ht="34.9" hidden="1" customHeight="1" outlineLevel="1" x14ac:dyDescent="0.2">
      <c r="A115" s="12" t="s">
        <v>40</v>
      </c>
      <c r="B115" s="34"/>
      <c r="C115" s="22"/>
      <c r="D115" s="13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45" customFormat="1" ht="33" hidden="1" customHeight="1" outlineLevel="1" x14ac:dyDescent="0.2">
      <c r="A116" s="12" t="s">
        <v>41</v>
      </c>
      <c r="B116" s="34"/>
      <c r="C116" s="22"/>
      <c r="D116" s="1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11" customFormat="1" ht="34.15" hidden="1" customHeight="1" outlineLevel="1" x14ac:dyDescent="0.2">
      <c r="A117" s="10" t="s">
        <v>42</v>
      </c>
      <c r="B117" s="23"/>
      <c r="C117" s="23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11" customFormat="1" ht="30" hidden="1" customHeight="1" x14ac:dyDescent="0.2">
      <c r="A118" s="27" t="s">
        <v>43</v>
      </c>
      <c r="B118" s="20"/>
      <c r="C118" s="23"/>
      <c r="D118" s="13" t="e">
        <f t="shared" si="19"/>
        <v>#DIV/0!</v>
      </c>
      <c r="E118" s="34"/>
      <c r="F118" s="34"/>
      <c r="G118" s="34"/>
      <c r="H118" s="34"/>
      <c r="I118" s="34"/>
      <c r="J118" s="34"/>
      <c r="K118" s="78"/>
      <c r="L118" s="34"/>
      <c r="M118" s="34"/>
      <c r="N118" s="34"/>
      <c r="O118" s="34"/>
      <c r="P118" s="34"/>
      <c r="Q118" s="34"/>
      <c r="R118" s="78"/>
      <c r="S118" s="78"/>
      <c r="T118" s="34"/>
      <c r="U118" s="34"/>
      <c r="V118" s="78"/>
      <c r="W118" s="78"/>
      <c r="X118" s="34"/>
      <c r="Y118" s="34"/>
      <c r="Z118" s="34"/>
      <c r="AA118" s="34"/>
      <c r="AB118" s="78"/>
      <c r="AC118" s="34"/>
      <c r="AD118" s="78"/>
      <c r="AE118" s="78"/>
      <c r="AF118" s="78"/>
      <c r="AG118" s="34"/>
    </row>
    <row r="119" spans="1:33" s="11" customFormat="1" ht="30" hidden="1" customHeight="1" x14ac:dyDescent="0.2">
      <c r="A119" s="12" t="s">
        <v>113</v>
      </c>
      <c r="B119" s="24" t="e">
        <f>B118/B117</f>
        <v>#DIV/0!</v>
      </c>
      <c r="C119" s="24" t="e">
        <f>C118/C117</f>
        <v>#DIV/0!</v>
      </c>
      <c r="D119" s="13"/>
      <c r="E119" s="24" t="e">
        <f>E118/E117</f>
        <v>#DIV/0!</v>
      </c>
      <c r="F119" s="24" t="e">
        <f>F118/F117</f>
        <v>#DIV/0!</v>
      </c>
      <c r="G119" s="24" t="e">
        <f t="shared" ref="G119:AG119" si="20">G118/G117</f>
        <v>#DIV/0!</v>
      </c>
      <c r="H119" s="24" t="e">
        <f t="shared" si="20"/>
        <v>#DIV/0!</v>
      </c>
      <c r="I119" s="24" t="e">
        <f t="shared" si="20"/>
        <v>#DIV/0!</v>
      </c>
      <c r="J119" s="24" t="e">
        <f t="shared" si="20"/>
        <v>#DIV/0!</v>
      </c>
      <c r="K119" s="24"/>
      <c r="L119" s="24" t="e">
        <f t="shared" si="20"/>
        <v>#DIV/0!</v>
      </c>
      <c r="M119" s="24" t="e">
        <f t="shared" si="20"/>
        <v>#DIV/0!</v>
      </c>
      <c r="N119" s="24" t="e">
        <f t="shared" si="20"/>
        <v>#DIV/0!</v>
      </c>
      <c r="O119" s="24" t="e">
        <f t="shared" si="20"/>
        <v>#DIV/0!</v>
      </c>
      <c r="P119" s="24" t="e">
        <f t="shared" si="20"/>
        <v>#DIV/0!</v>
      </c>
      <c r="Q119" s="24" t="e">
        <f t="shared" si="20"/>
        <v>#DIV/0!</v>
      </c>
      <c r="R119" s="24"/>
      <c r="S119" s="24"/>
      <c r="T119" s="24" t="e">
        <f t="shared" si="20"/>
        <v>#DIV/0!</v>
      </c>
      <c r="U119" s="24" t="e">
        <f t="shared" si="20"/>
        <v>#DIV/0!</v>
      </c>
      <c r="V119" s="24"/>
      <c r="W119" s="24"/>
      <c r="X119" s="24" t="e">
        <f t="shared" si="20"/>
        <v>#DIV/0!</v>
      </c>
      <c r="Y119" s="24" t="e">
        <f t="shared" si="20"/>
        <v>#DIV/0!</v>
      </c>
      <c r="Z119" s="24" t="e">
        <f t="shared" si="20"/>
        <v>#DIV/0!</v>
      </c>
      <c r="AA119" s="24" t="e">
        <f t="shared" si="20"/>
        <v>#DIV/0!</v>
      </c>
      <c r="AB119" s="24"/>
      <c r="AC119" s="24" t="e">
        <f t="shared" si="20"/>
        <v>#DIV/0!</v>
      </c>
      <c r="AD119" s="24"/>
      <c r="AE119" s="24"/>
      <c r="AF119" s="24"/>
      <c r="AG119" s="24" t="e">
        <f t="shared" si="20"/>
        <v>#DIV/0!</v>
      </c>
    </row>
    <row r="120" spans="1:33" s="72" customFormat="1" ht="31.9" hidden="1" customHeight="1" x14ac:dyDescent="0.2">
      <c r="A120" s="70" t="s">
        <v>48</v>
      </c>
      <c r="B120" s="73">
        <f>B117-B118</f>
        <v>0</v>
      </c>
      <c r="C120" s="73">
        <f>C117-C118</f>
        <v>0</v>
      </c>
      <c r="D120" s="73"/>
      <c r="E120" s="73">
        <f t="shared" ref="E120:AG120" si="21">E117-E118</f>
        <v>0</v>
      </c>
      <c r="F120" s="73">
        <f t="shared" si="21"/>
        <v>0</v>
      </c>
      <c r="G120" s="73">
        <f t="shared" si="21"/>
        <v>0</v>
      </c>
      <c r="H120" s="73">
        <f t="shared" si="21"/>
        <v>0</v>
      </c>
      <c r="I120" s="73">
        <f t="shared" si="21"/>
        <v>0</v>
      </c>
      <c r="J120" s="73">
        <f t="shared" si="21"/>
        <v>0</v>
      </c>
      <c r="K120" s="73"/>
      <c r="L120" s="73">
        <f t="shared" si="21"/>
        <v>0</v>
      </c>
      <c r="M120" s="73">
        <f t="shared" si="21"/>
        <v>0</v>
      </c>
      <c r="N120" s="73">
        <f t="shared" si="21"/>
        <v>0</v>
      </c>
      <c r="O120" s="73">
        <f t="shared" si="21"/>
        <v>0</v>
      </c>
      <c r="P120" s="73">
        <f t="shared" si="21"/>
        <v>0</v>
      </c>
      <c r="Q120" s="73">
        <f t="shared" si="21"/>
        <v>0</v>
      </c>
      <c r="R120" s="73"/>
      <c r="S120" s="73"/>
      <c r="T120" s="73">
        <f t="shared" si="21"/>
        <v>0</v>
      </c>
      <c r="U120" s="73">
        <f t="shared" si="21"/>
        <v>0</v>
      </c>
      <c r="V120" s="73"/>
      <c r="W120" s="73"/>
      <c r="X120" s="73">
        <f t="shared" si="21"/>
        <v>0</v>
      </c>
      <c r="Y120" s="73">
        <f t="shared" si="21"/>
        <v>0</v>
      </c>
      <c r="Z120" s="73">
        <f t="shared" si="21"/>
        <v>0</v>
      </c>
      <c r="AA120" s="73">
        <f t="shared" si="21"/>
        <v>0</v>
      </c>
      <c r="AB120" s="73"/>
      <c r="AC120" s="73">
        <f t="shared" si="21"/>
        <v>0</v>
      </c>
      <c r="AD120" s="73"/>
      <c r="AE120" s="73"/>
      <c r="AF120" s="73"/>
      <c r="AG120" s="73">
        <f t="shared" si="21"/>
        <v>0</v>
      </c>
    </row>
    <row r="121" spans="1:33" s="11" customFormat="1" ht="30" hidden="1" customHeight="1" x14ac:dyDescent="0.2">
      <c r="A121" s="10" t="s">
        <v>44</v>
      </c>
      <c r="B121" s="34"/>
      <c r="C121" s="22">
        <f>SUM(E121:AG121)</f>
        <v>0</v>
      </c>
      <c r="D121" s="13" t="e">
        <f t="shared" si="19"/>
        <v>#DIV/0!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11" customFormat="1" ht="30" hidden="1" customHeight="1" x14ac:dyDescent="0.2">
      <c r="A122" s="10" t="s">
        <v>45</v>
      </c>
      <c r="B122" s="34"/>
      <c r="C122" s="22">
        <f>SUM(E122:AG122)</f>
        <v>0</v>
      </c>
      <c r="D122" s="13" t="e">
        <f t="shared" si="19"/>
        <v>#DIV/0!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11" customFormat="1" ht="30" hidden="1" customHeight="1" x14ac:dyDescent="0.2">
      <c r="A123" s="10" t="s">
        <v>46</v>
      </c>
      <c r="B123" s="34"/>
      <c r="C123" s="22">
        <f>SUM(E123:AG123)</f>
        <v>0</v>
      </c>
      <c r="D123" s="13" t="e">
        <f t="shared" si="19"/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11" customFormat="1" ht="30" hidden="1" customHeight="1" x14ac:dyDescent="0.2">
      <c r="A124" s="10" t="s">
        <v>47</v>
      </c>
      <c r="B124" s="34"/>
      <c r="C124" s="22">
        <f>SUM(E124:AG124)</f>
        <v>0</v>
      </c>
      <c r="D124" s="13" t="e">
        <f t="shared" si="19"/>
        <v>#DIV/0!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:33" s="11" customFormat="1" ht="30" hidden="1" customHeight="1" x14ac:dyDescent="0.2">
      <c r="A125" s="27" t="s">
        <v>49</v>
      </c>
      <c r="B125" s="23"/>
      <c r="C125" s="23">
        <f>SUM(E125:AG125)</f>
        <v>0</v>
      </c>
      <c r="D125" s="13" t="e">
        <f t="shared" si="19"/>
        <v>#DIV/0!</v>
      </c>
      <c r="E125" s="34"/>
      <c r="F125" s="34"/>
      <c r="G125" s="34"/>
      <c r="H125" s="34"/>
      <c r="I125" s="34"/>
      <c r="J125" s="34"/>
      <c r="K125" s="78"/>
      <c r="L125" s="34"/>
      <c r="M125" s="34"/>
      <c r="N125" s="34"/>
      <c r="O125" s="34"/>
      <c r="P125" s="34"/>
      <c r="Q125" s="34"/>
      <c r="R125" s="78"/>
      <c r="S125" s="78"/>
      <c r="T125" s="34"/>
      <c r="U125" s="34"/>
      <c r="V125" s="78"/>
      <c r="W125" s="78"/>
      <c r="X125" s="34"/>
      <c r="Y125" s="34"/>
      <c r="Z125" s="34"/>
      <c r="AA125" s="34"/>
      <c r="AB125" s="78"/>
      <c r="AC125" s="34"/>
      <c r="AD125" s="78"/>
      <c r="AE125" s="78"/>
      <c r="AF125" s="78"/>
      <c r="AG125" s="34"/>
    </row>
    <row r="126" spans="1:33" s="11" customFormat="1" ht="31.15" hidden="1" customHeight="1" x14ac:dyDescent="0.2">
      <c r="A126" s="12" t="s">
        <v>113</v>
      </c>
      <c r="B126" s="24" t="e">
        <f>B125/B117</f>
        <v>#DIV/0!</v>
      </c>
      <c r="C126" s="24" t="e">
        <f>C125/C117</f>
        <v>#DIV/0!</v>
      </c>
      <c r="D126" s="24"/>
      <c r="E126" s="24" t="e">
        <f t="shared" ref="E126:AG126" si="22">E125/E117</f>
        <v>#DIV/0!</v>
      </c>
      <c r="F126" s="24" t="e">
        <f t="shared" si="22"/>
        <v>#DIV/0!</v>
      </c>
      <c r="G126" s="24" t="e">
        <f t="shared" si="22"/>
        <v>#DIV/0!</v>
      </c>
      <c r="H126" s="24" t="e">
        <f t="shared" si="22"/>
        <v>#DIV/0!</v>
      </c>
      <c r="I126" s="24" t="e">
        <f t="shared" si="22"/>
        <v>#DIV/0!</v>
      </c>
      <c r="J126" s="24" t="e">
        <f t="shared" si="22"/>
        <v>#DIV/0!</v>
      </c>
      <c r="K126" s="24"/>
      <c r="L126" s="24" t="e">
        <f t="shared" si="22"/>
        <v>#DIV/0!</v>
      </c>
      <c r="M126" s="24" t="e">
        <f t="shared" si="22"/>
        <v>#DIV/0!</v>
      </c>
      <c r="N126" s="24" t="e">
        <f t="shared" si="22"/>
        <v>#DIV/0!</v>
      </c>
      <c r="O126" s="24" t="e">
        <f t="shared" si="22"/>
        <v>#DIV/0!</v>
      </c>
      <c r="P126" s="24" t="e">
        <f t="shared" si="22"/>
        <v>#DIV/0!</v>
      </c>
      <c r="Q126" s="24" t="e">
        <f t="shared" si="22"/>
        <v>#DIV/0!</v>
      </c>
      <c r="R126" s="24"/>
      <c r="S126" s="24"/>
      <c r="T126" s="24" t="e">
        <f t="shared" si="22"/>
        <v>#DIV/0!</v>
      </c>
      <c r="U126" s="24" t="e">
        <f t="shared" si="22"/>
        <v>#DIV/0!</v>
      </c>
      <c r="V126" s="24"/>
      <c r="W126" s="24"/>
      <c r="X126" s="24" t="e">
        <f t="shared" si="22"/>
        <v>#DIV/0!</v>
      </c>
      <c r="Y126" s="24" t="e">
        <f t="shared" si="22"/>
        <v>#DIV/0!</v>
      </c>
      <c r="Z126" s="24" t="e">
        <f t="shared" si="22"/>
        <v>#DIV/0!</v>
      </c>
      <c r="AA126" s="24" t="e">
        <f t="shared" si="22"/>
        <v>#DIV/0!</v>
      </c>
      <c r="AB126" s="24"/>
      <c r="AC126" s="24" t="e">
        <f t="shared" si="22"/>
        <v>#DIV/0!</v>
      </c>
      <c r="AD126" s="24"/>
      <c r="AE126" s="24"/>
      <c r="AF126" s="24"/>
      <c r="AG126" s="24" t="e">
        <f t="shared" si="22"/>
        <v>#DIV/0!</v>
      </c>
    </row>
    <row r="127" spans="1:33" s="11" customFormat="1" ht="30" hidden="1" customHeight="1" x14ac:dyDescent="0.2">
      <c r="A127" s="10" t="s">
        <v>44</v>
      </c>
      <c r="B127" s="34"/>
      <c r="C127" s="22">
        <f>SUM(E127:AG127)</f>
        <v>0</v>
      </c>
      <c r="D127" s="13" t="e">
        <f t="shared" si="19"/>
        <v>#DIV/0!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s="11" customFormat="1" ht="30" hidden="1" customHeight="1" x14ac:dyDescent="0.2">
      <c r="A128" s="10" t="s">
        <v>45</v>
      </c>
      <c r="B128" s="34"/>
      <c r="C128" s="22">
        <f>SUM(E128:AG128)</f>
        <v>0</v>
      </c>
      <c r="D128" s="13" t="e">
        <f t="shared" si="19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11" customFormat="1" ht="30" hidden="1" customHeight="1" x14ac:dyDescent="0.2">
      <c r="A129" s="10" t="s">
        <v>46</v>
      </c>
      <c r="B129" s="34"/>
      <c r="C129" s="22">
        <f>SUM(E129:AG129)</f>
        <v>0</v>
      </c>
      <c r="D129" s="13" t="e">
        <f t="shared" si="19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1" customFormat="1" ht="30" hidden="1" customHeight="1" x14ac:dyDescent="0.2">
      <c r="A130" s="10" t="s">
        <v>47</v>
      </c>
      <c r="B130" s="34"/>
      <c r="C130" s="22">
        <f>SUM(E130:AG130)</f>
        <v>0</v>
      </c>
      <c r="D130" s="13" t="e">
        <f t="shared" si="19"/>
        <v>#DIV/0!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66"/>
      <c r="Z130" s="21"/>
      <c r="AA130" s="21"/>
      <c r="AB130" s="21"/>
      <c r="AC130" s="21"/>
      <c r="AD130" s="21"/>
      <c r="AE130" s="21"/>
      <c r="AF130" s="21"/>
      <c r="AG130" s="21"/>
    </row>
    <row r="131" spans="1:33" s="45" customFormat="1" ht="48" hidden="1" customHeight="1" x14ac:dyDescent="0.2">
      <c r="A131" s="12" t="s">
        <v>119</v>
      </c>
      <c r="B131" s="34"/>
      <c r="C131" s="22">
        <v>595200</v>
      </c>
      <c r="D131" s="14" t="e">
        <f t="shared" si="19"/>
        <v>#DIV/0!</v>
      </c>
      <c r="E131" s="34"/>
      <c r="F131" s="34"/>
      <c r="G131" s="34"/>
      <c r="H131" s="34"/>
      <c r="I131" s="34"/>
      <c r="J131" s="34"/>
      <c r="K131" s="78"/>
      <c r="L131" s="34"/>
      <c r="M131" s="34"/>
      <c r="N131" s="34"/>
      <c r="O131" s="34"/>
      <c r="P131" s="34"/>
      <c r="Q131" s="34"/>
      <c r="R131" s="78"/>
      <c r="S131" s="78"/>
      <c r="T131" s="34"/>
      <c r="U131" s="34"/>
      <c r="V131" s="78"/>
      <c r="W131" s="78"/>
      <c r="X131" s="34"/>
      <c r="Y131" s="34"/>
      <c r="Z131" s="34"/>
      <c r="AA131" s="34"/>
      <c r="AB131" s="78"/>
      <c r="AC131" s="34"/>
      <c r="AD131" s="78"/>
      <c r="AE131" s="78"/>
      <c r="AF131" s="78"/>
      <c r="AG131" s="34"/>
    </row>
    <row r="132" spans="1:33" s="11" customFormat="1" ht="30" hidden="1" customHeight="1" x14ac:dyDescent="0.2">
      <c r="A132" s="27" t="s">
        <v>120</v>
      </c>
      <c r="B132" s="23"/>
      <c r="C132" s="23">
        <f>SUM(E132:AG132)</f>
        <v>0</v>
      </c>
      <c r="D132" s="13" t="e">
        <f t="shared" si="19"/>
        <v>#DIV/0!</v>
      </c>
      <c r="E132" s="34"/>
      <c r="F132" s="34"/>
      <c r="G132" s="34"/>
      <c r="H132" s="34"/>
      <c r="I132" s="34"/>
      <c r="J132" s="34"/>
      <c r="K132" s="78"/>
      <c r="L132" s="34"/>
      <c r="M132" s="34"/>
      <c r="N132" s="34"/>
      <c r="O132" s="34"/>
      <c r="P132" s="34"/>
      <c r="Q132" s="34"/>
      <c r="R132" s="78"/>
      <c r="S132" s="78"/>
      <c r="T132" s="34"/>
      <c r="U132" s="34"/>
      <c r="V132" s="78"/>
      <c r="W132" s="78"/>
      <c r="X132" s="34"/>
      <c r="Y132" s="34"/>
      <c r="Z132" s="34"/>
      <c r="AA132" s="34"/>
      <c r="AB132" s="78"/>
      <c r="AC132" s="34"/>
      <c r="AD132" s="78"/>
      <c r="AE132" s="78"/>
      <c r="AF132" s="78"/>
      <c r="AG132" s="34"/>
    </row>
    <row r="133" spans="1:33" s="11" customFormat="1" ht="27" hidden="1" customHeight="1" x14ac:dyDescent="0.2">
      <c r="A133" s="12" t="s">
        <v>5</v>
      </c>
      <c r="B133" s="25" t="e">
        <f>B132/B131</f>
        <v>#DIV/0!</v>
      </c>
      <c r="C133" s="25">
        <f>C132/C131</f>
        <v>0</v>
      </c>
      <c r="D133" s="8"/>
      <c r="E133" s="25" t="e">
        <f t="shared" ref="E133:AG133" si="23">E132/E131</f>
        <v>#DIV/0!</v>
      </c>
      <c r="F133" s="25" t="e">
        <f t="shared" si="23"/>
        <v>#DIV/0!</v>
      </c>
      <c r="G133" s="25" t="e">
        <f t="shared" si="23"/>
        <v>#DIV/0!</v>
      </c>
      <c r="H133" s="25" t="e">
        <f t="shared" si="23"/>
        <v>#DIV/0!</v>
      </c>
      <c r="I133" s="25" t="e">
        <f t="shared" si="23"/>
        <v>#DIV/0!</v>
      </c>
      <c r="J133" s="25" t="e">
        <f t="shared" si="23"/>
        <v>#DIV/0!</v>
      </c>
      <c r="K133" s="77"/>
      <c r="L133" s="25" t="e">
        <f t="shared" si="23"/>
        <v>#DIV/0!</v>
      </c>
      <c r="M133" s="25" t="e">
        <f t="shared" si="23"/>
        <v>#DIV/0!</v>
      </c>
      <c r="N133" s="25" t="e">
        <f t="shared" si="23"/>
        <v>#DIV/0!</v>
      </c>
      <c r="O133" s="25" t="e">
        <f t="shared" si="23"/>
        <v>#DIV/0!</v>
      </c>
      <c r="P133" s="25" t="e">
        <f t="shared" si="23"/>
        <v>#DIV/0!</v>
      </c>
      <c r="Q133" s="25" t="e">
        <f t="shared" si="23"/>
        <v>#DIV/0!</v>
      </c>
      <c r="R133" s="77"/>
      <c r="S133" s="77"/>
      <c r="T133" s="25" t="e">
        <f t="shared" si="23"/>
        <v>#DIV/0!</v>
      </c>
      <c r="U133" s="25" t="e">
        <f t="shared" si="23"/>
        <v>#DIV/0!</v>
      </c>
      <c r="V133" s="77"/>
      <c r="W133" s="77"/>
      <c r="X133" s="25" t="e">
        <f t="shared" si="23"/>
        <v>#DIV/0!</v>
      </c>
      <c r="Y133" s="25" t="e">
        <f t="shared" si="23"/>
        <v>#DIV/0!</v>
      </c>
      <c r="Z133" s="25" t="e">
        <f t="shared" si="23"/>
        <v>#DIV/0!</v>
      </c>
      <c r="AA133" s="25" t="e">
        <f t="shared" si="23"/>
        <v>#DIV/0!</v>
      </c>
      <c r="AB133" s="77"/>
      <c r="AC133" s="25" t="e">
        <f t="shared" si="23"/>
        <v>#DIV/0!</v>
      </c>
      <c r="AD133" s="77"/>
      <c r="AE133" s="77"/>
      <c r="AF133" s="77"/>
      <c r="AG133" s="25" t="e">
        <f t="shared" si="23"/>
        <v>#DIV/0!</v>
      </c>
    </row>
    <row r="134" spans="1:33" s="11" customFormat="1" ht="30" hidden="1" customHeight="1" x14ac:dyDescent="0.2">
      <c r="A134" s="10" t="s">
        <v>44</v>
      </c>
      <c r="B134" s="22"/>
      <c r="C134" s="22">
        <f>SUM(E134:AG134)</f>
        <v>0</v>
      </c>
      <c r="D134" s="13" t="e">
        <f t="shared" si="19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s="11" customFormat="1" ht="30" hidden="1" customHeight="1" x14ac:dyDescent="0.2">
      <c r="A135" s="10" t="s">
        <v>45</v>
      </c>
      <c r="B135" s="22"/>
      <c r="C135" s="22">
        <f>SUM(E135:AG135)</f>
        <v>0</v>
      </c>
      <c r="D135" s="13" t="e">
        <f t="shared" si="19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11" customFormat="1" ht="31.15" hidden="1" customHeight="1" x14ac:dyDescent="0.2">
      <c r="A136" s="10" t="s">
        <v>46</v>
      </c>
      <c r="B136" s="22"/>
      <c r="C136" s="22">
        <f>SUM(E136:AG136)</f>
        <v>0</v>
      </c>
      <c r="D136" s="13" t="e">
        <f t="shared" si="19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1" customFormat="1" ht="31.15" hidden="1" customHeight="1" x14ac:dyDescent="0.2">
      <c r="A137" s="10" t="s">
        <v>47</v>
      </c>
      <c r="B137" s="34"/>
      <c r="C137" s="22">
        <f>SUM(E137:AG137)</f>
        <v>0</v>
      </c>
      <c r="D137" s="13" t="e">
        <f t="shared" si="19"/>
        <v>#DIV/0!</v>
      </c>
      <c r="E137" s="21"/>
      <c r="F137" s="21"/>
      <c r="G137" s="46"/>
      <c r="H137" s="46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66"/>
      <c r="Z137" s="21"/>
      <c r="AA137" s="21"/>
      <c r="AB137" s="21"/>
      <c r="AC137" s="21"/>
      <c r="AD137" s="21"/>
      <c r="AE137" s="21"/>
      <c r="AF137" s="21"/>
      <c r="AG137" s="21"/>
    </row>
    <row r="138" spans="1:33" s="11" customFormat="1" ht="31.15" hidden="1" customHeight="1" x14ac:dyDescent="0.2">
      <c r="A138" s="27" t="s">
        <v>50</v>
      </c>
      <c r="B138" s="48" t="e">
        <f>B132/B125*10</f>
        <v>#DIV/0!</v>
      </c>
      <c r="C138" s="48" t="e">
        <f>C132/C125*10</f>
        <v>#DIV/0!</v>
      </c>
      <c r="D138" s="13" t="e">
        <f t="shared" si="19"/>
        <v>#DIV/0!</v>
      </c>
      <c r="E138" s="49" t="e">
        <f t="shared" ref="E138:AG138" si="24">E132/E125*10</f>
        <v>#DIV/0!</v>
      </c>
      <c r="F138" s="49" t="e">
        <f t="shared" si="24"/>
        <v>#DIV/0!</v>
      </c>
      <c r="G138" s="49" t="e">
        <f t="shared" si="24"/>
        <v>#DIV/0!</v>
      </c>
      <c r="H138" s="49" t="e">
        <f t="shared" si="24"/>
        <v>#DIV/0!</v>
      </c>
      <c r="I138" s="49" t="e">
        <f t="shared" si="24"/>
        <v>#DIV/0!</v>
      </c>
      <c r="J138" s="49" t="e">
        <f t="shared" si="24"/>
        <v>#DIV/0!</v>
      </c>
      <c r="K138" s="49"/>
      <c r="L138" s="49" t="e">
        <f t="shared" si="24"/>
        <v>#DIV/0!</v>
      </c>
      <c r="M138" s="49" t="e">
        <f t="shared" si="24"/>
        <v>#DIV/0!</v>
      </c>
      <c r="N138" s="49" t="e">
        <f t="shared" si="24"/>
        <v>#DIV/0!</v>
      </c>
      <c r="O138" s="49" t="e">
        <f t="shared" si="24"/>
        <v>#DIV/0!</v>
      </c>
      <c r="P138" s="49" t="e">
        <f t="shared" si="24"/>
        <v>#DIV/0!</v>
      </c>
      <c r="Q138" s="49" t="e">
        <f t="shared" si="24"/>
        <v>#DIV/0!</v>
      </c>
      <c r="R138" s="49"/>
      <c r="S138" s="49"/>
      <c r="T138" s="49" t="e">
        <f t="shared" si="24"/>
        <v>#DIV/0!</v>
      </c>
      <c r="U138" s="49" t="e">
        <f t="shared" si="24"/>
        <v>#DIV/0!</v>
      </c>
      <c r="V138" s="49"/>
      <c r="W138" s="49"/>
      <c r="X138" s="49" t="e">
        <f t="shared" si="24"/>
        <v>#DIV/0!</v>
      </c>
      <c r="Y138" s="49" t="e">
        <f t="shared" si="24"/>
        <v>#DIV/0!</v>
      </c>
      <c r="Z138" s="49" t="e">
        <f t="shared" si="24"/>
        <v>#DIV/0!</v>
      </c>
      <c r="AA138" s="49" t="e">
        <f t="shared" si="24"/>
        <v>#DIV/0!</v>
      </c>
      <c r="AB138" s="49"/>
      <c r="AC138" s="49" t="e">
        <f t="shared" si="24"/>
        <v>#DIV/0!</v>
      </c>
      <c r="AD138" s="49"/>
      <c r="AE138" s="49"/>
      <c r="AF138" s="49"/>
      <c r="AG138" s="49" t="e">
        <f t="shared" si="24"/>
        <v>#DIV/0!</v>
      </c>
    </row>
    <row r="139" spans="1:33" s="11" customFormat="1" ht="30" hidden="1" customHeight="1" x14ac:dyDescent="0.2">
      <c r="A139" s="10" t="s">
        <v>44</v>
      </c>
      <c r="B139" s="49" t="e">
        <f t="shared" ref="B139:E142" si="25">B134/B127*10</f>
        <v>#DIV/0!</v>
      </c>
      <c r="C139" s="49" t="e">
        <f t="shared" si="25"/>
        <v>#DIV/0!</v>
      </c>
      <c r="D139" s="13" t="e">
        <f t="shared" si="19"/>
        <v>#DIV/0!</v>
      </c>
      <c r="E139" s="49" t="e">
        <f t="shared" ref="E139:AG139" si="26">E134/E127*10</f>
        <v>#DIV/0!</v>
      </c>
      <c r="F139" s="49" t="e">
        <f t="shared" si="26"/>
        <v>#DIV/0!</v>
      </c>
      <c r="G139" s="49" t="e">
        <f t="shared" si="26"/>
        <v>#DIV/0!</v>
      </c>
      <c r="H139" s="49" t="e">
        <f t="shared" si="26"/>
        <v>#DIV/0!</v>
      </c>
      <c r="I139" s="49" t="e">
        <f t="shared" si="26"/>
        <v>#DIV/0!</v>
      </c>
      <c r="J139" s="49" t="e">
        <f t="shared" si="26"/>
        <v>#DIV/0!</v>
      </c>
      <c r="K139" s="49"/>
      <c r="L139" s="49" t="e">
        <f t="shared" si="26"/>
        <v>#DIV/0!</v>
      </c>
      <c r="M139" s="49" t="e">
        <f t="shared" si="26"/>
        <v>#DIV/0!</v>
      </c>
      <c r="N139" s="49" t="e">
        <f t="shared" si="26"/>
        <v>#DIV/0!</v>
      </c>
      <c r="O139" s="49" t="e">
        <f t="shared" si="26"/>
        <v>#DIV/0!</v>
      </c>
      <c r="P139" s="49" t="e">
        <f t="shared" si="26"/>
        <v>#DIV/0!</v>
      </c>
      <c r="Q139" s="49" t="e">
        <f t="shared" si="26"/>
        <v>#DIV/0!</v>
      </c>
      <c r="R139" s="49"/>
      <c r="S139" s="49"/>
      <c r="T139" s="49" t="e">
        <f t="shared" si="26"/>
        <v>#DIV/0!</v>
      </c>
      <c r="U139" s="49" t="e">
        <f t="shared" si="26"/>
        <v>#DIV/0!</v>
      </c>
      <c r="V139" s="49"/>
      <c r="W139" s="49"/>
      <c r="X139" s="49" t="e">
        <f t="shared" si="26"/>
        <v>#DIV/0!</v>
      </c>
      <c r="Y139" s="49" t="e">
        <f t="shared" si="26"/>
        <v>#DIV/0!</v>
      </c>
      <c r="Z139" s="49" t="e">
        <f t="shared" si="26"/>
        <v>#DIV/0!</v>
      </c>
      <c r="AA139" s="49" t="e">
        <f t="shared" si="26"/>
        <v>#DIV/0!</v>
      </c>
      <c r="AB139" s="49"/>
      <c r="AC139" s="49" t="e">
        <f t="shared" si="26"/>
        <v>#DIV/0!</v>
      </c>
      <c r="AD139" s="49"/>
      <c r="AE139" s="49"/>
      <c r="AF139" s="49"/>
      <c r="AG139" s="49" t="e">
        <f t="shared" si="26"/>
        <v>#DIV/0!</v>
      </c>
    </row>
    <row r="140" spans="1:33" s="11" customFormat="1" ht="30" hidden="1" customHeight="1" x14ac:dyDescent="0.2">
      <c r="A140" s="10" t="s">
        <v>45</v>
      </c>
      <c r="B140" s="49" t="e">
        <f t="shared" si="25"/>
        <v>#DIV/0!</v>
      </c>
      <c r="C140" s="49" t="e">
        <f t="shared" si="25"/>
        <v>#DIV/0!</v>
      </c>
      <c r="D140" s="13" t="e">
        <f t="shared" si="19"/>
        <v>#DIV/0!</v>
      </c>
      <c r="E140" s="49"/>
      <c r="F140" s="49" t="e">
        <f t="shared" ref="F140:N141" si="27">F135/F128*10</f>
        <v>#DIV/0!</v>
      </c>
      <c r="G140" s="49" t="e">
        <f t="shared" si="27"/>
        <v>#DIV/0!</v>
      </c>
      <c r="H140" s="49" t="e">
        <f t="shared" si="27"/>
        <v>#DIV/0!</v>
      </c>
      <c r="I140" s="49" t="e">
        <f t="shared" si="27"/>
        <v>#DIV/0!</v>
      </c>
      <c r="J140" s="49" t="e">
        <f t="shared" si="27"/>
        <v>#DIV/0!</v>
      </c>
      <c r="K140" s="49"/>
      <c r="L140" s="49" t="e">
        <f t="shared" si="27"/>
        <v>#DIV/0!</v>
      </c>
      <c r="M140" s="49" t="e">
        <f t="shared" si="27"/>
        <v>#DIV/0!</v>
      </c>
      <c r="N140" s="49" t="e">
        <f t="shared" si="27"/>
        <v>#DIV/0!</v>
      </c>
      <c r="O140" s="49"/>
      <c r="P140" s="49" t="e">
        <f>P135/P128*10</f>
        <v>#DIV/0!</v>
      </c>
      <c r="Q140" s="49" t="e">
        <f>Q135/Q128*10</f>
        <v>#DIV/0!</v>
      </c>
      <c r="R140" s="49"/>
      <c r="S140" s="49"/>
      <c r="T140" s="49"/>
      <c r="U140" s="49" t="e">
        <f t="shared" ref="U140:Y141" si="28">U135/U128*10</f>
        <v>#DIV/0!</v>
      </c>
      <c r="V140" s="49"/>
      <c r="W140" s="49"/>
      <c r="X140" s="49" t="e">
        <f t="shared" si="28"/>
        <v>#DIV/0!</v>
      </c>
      <c r="Y140" s="49" t="e">
        <f t="shared" si="28"/>
        <v>#DIV/0!</v>
      </c>
      <c r="Z140" s="49"/>
      <c r="AA140" s="49"/>
      <c r="AB140" s="49"/>
      <c r="AC140" s="49" t="e">
        <f>AC135/AC128*10</f>
        <v>#DIV/0!</v>
      </c>
      <c r="AD140" s="49"/>
      <c r="AE140" s="49"/>
      <c r="AF140" s="49"/>
      <c r="AG140" s="49" t="e">
        <f>AG135/AG128*10</f>
        <v>#DIV/0!</v>
      </c>
    </row>
    <row r="141" spans="1:33" s="11" customFormat="1" ht="30" hidden="1" customHeight="1" x14ac:dyDescent="0.2">
      <c r="A141" s="10" t="s">
        <v>46</v>
      </c>
      <c r="B141" s="49" t="e">
        <f t="shared" si="25"/>
        <v>#DIV/0!</v>
      </c>
      <c r="C141" s="49" t="e">
        <f t="shared" si="25"/>
        <v>#DIV/0!</v>
      </c>
      <c r="D141" s="13" t="e">
        <f t="shared" si="19"/>
        <v>#DIV/0!</v>
      </c>
      <c r="E141" s="49" t="e">
        <f>E136/E129*10</f>
        <v>#DIV/0!</v>
      </c>
      <c r="F141" s="49" t="e">
        <f t="shared" si="27"/>
        <v>#DIV/0!</v>
      </c>
      <c r="G141" s="49" t="e">
        <f t="shared" si="27"/>
        <v>#DIV/0!</v>
      </c>
      <c r="H141" s="49" t="e">
        <f t="shared" si="27"/>
        <v>#DIV/0!</v>
      </c>
      <c r="I141" s="49" t="e">
        <f t="shared" si="27"/>
        <v>#DIV/0!</v>
      </c>
      <c r="J141" s="49" t="e">
        <f t="shared" si="27"/>
        <v>#DIV/0!</v>
      </c>
      <c r="K141" s="49"/>
      <c r="L141" s="49" t="e">
        <f t="shared" si="27"/>
        <v>#DIV/0!</v>
      </c>
      <c r="M141" s="49" t="e">
        <f t="shared" si="27"/>
        <v>#DIV/0!</v>
      </c>
      <c r="N141" s="49" t="e">
        <f t="shared" si="27"/>
        <v>#DIV/0!</v>
      </c>
      <c r="O141" s="49" t="e">
        <f>O136/O129*10</f>
        <v>#DIV/0!</v>
      </c>
      <c r="P141" s="49" t="e">
        <f>P136/P129*10</f>
        <v>#DIV/0!</v>
      </c>
      <c r="Q141" s="49" t="e">
        <f>Q136/Q129*10</f>
        <v>#DIV/0!</v>
      </c>
      <c r="R141" s="49"/>
      <c r="S141" s="49"/>
      <c r="T141" s="49" t="e">
        <f>T136/T129*10</f>
        <v>#DIV/0!</v>
      </c>
      <c r="U141" s="49" t="e">
        <f t="shared" si="28"/>
        <v>#DIV/0!</v>
      </c>
      <c r="V141" s="49"/>
      <c r="W141" s="49"/>
      <c r="X141" s="49" t="e">
        <f t="shared" si="28"/>
        <v>#DIV/0!</v>
      </c>
      <c r="Y141" s="49" t="e">
        <f t="shared" si="28"/>
        <v>#DIV/0!</v>
      </c>
      <c r="Z141" s="49" t="e">
        <f>Z136/Z129*10</f>
        <v>#DIV/0!</v>
      </c>
      <c r="AA141" s="49" t="e">
        <f>AA136/AA129*10</f>
        <v>#DIV/0!</v>
      </c>
      <c r="AB141" s="49"/>
      <c r="AC141" s="49" t="e">
        <f>AC136/AC129*10</f>
        <v>#DIV/0!</v>
      </c>
      <c r="AD141" s="49"/>
      <c r="AE141" s="49"/>
      <c r="AF141" s="49"/>
      <c r="AG141" s="49" t="e">
        <f>AG136/AG129*10</f>
        <v>#DIV/0!</v>
      </c>
    </row>
    <row r="142" spans="1:33" s="11" customFormat="1" ht="30" hidden="1" customHeight="1" x14ac:dyDescent="0.2">
      <c r="A142" s="10" t="s">
        <v>47</v>
      </c>
      <c r="B142" s="49" t="e">
        <f t="shared" si="25"/>
        <v>#DIV/0!</v>
      </c>
      <c r="C142" s="49" t="e">
        <f t="shared" si="25"/>
        <v>#DIV/0!</v>
      </c>
      <c r="D142" s="13" t="e">
        <f t="shared" si="19"/>
        <v>#DIV/0!</v>
      </c>
      <c r="E142" s="49" t="e">
        <f t="shared" si="25"/>
        <v>#DIV/0!</v>
      </c>
      <c r="F142" s="49"/>
      <c r="G142" s="49">
        <v>10</v>
      </c>
      <c r="H142" s="49"/>
      <c r="I142" s="49" t="e">
        <f>I137/I130*10</f>
        <v>#DIV/0!</v>
      </c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 t="e">
        <f>T137/T130*10</f>
        <v>#DIV/0!</v>
      </c>
      <c r="U142" s="49" t="e">
        <f>U137/U130*10</f>
        <v>#DIV/0!</v>
      </c>
      <c r="V142" s="49"/>
      <c r="W142" s="49"/>
      <c r="X142" s="49"/>
      <c r="Y142" s="49"/>
      <c r="Z142" s="49"/>
      <c r="AA142" s="49" t="e">
        <f>AA137/AA130*10</f>
        <v>#DIV/0!</v>
      </c>
      <c r="AB142" s="49"/>
      <c r="AC142" s="49"/>
      <c r="AD142" s="49"/>
      <c r="AE142" s="49"/>
      <c r="AF142" s="49"/>
      <c r="AG142" s="49"/>
    </row>
    <row r="143" spans="1:33" s="11" customFormat="1" ht="30" hidden="1" customHeight="1" outlineLevel="1" x14ac:dyDescent="0.2">
      <c r="A143" s="50" t="s">
        <v>97</v>
      </c>
      <c r="B143" s="20"/>
      <c r="C143" s="22">
        <f>SUM(E143:AG143)</f>
        <v>0</v>
      </c>
      <c r="D143" s="13"/>
      <c r="E143" s="33"/>
      <c r="F143" s="32"/>
      <c r="G143" s="53"/>
      <c r="H143" s="32"/>
      <c r="I143" s="32"/>
      <c r="J143" s="32"/>
      <c r="K143" s="32"/>
      <c r="L143" s="32"/>
      <c r="M143" s="49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49"/>
      <c r="Y143" s="22"/>
      <c r="Z143" s="74"/>
      <c r="AA143" s="74"/>
      <c r="AB143" s="74"/>
      <c r="AC143" s="22"/>
      <c r="AD143" s="22"/>
      <c r="AE143" s="22"/>
      <c r="AF143" s="22"/>
      <c r="AG143" s="32"/>
    </row>
    <row r="144" spans="1:33" s="11" customFormat="1" ht="30" hidden="1" customHeight="1" x14ac:dyDescent="0.2">
      <c r="A144" s="27" t="s">
        <v>98</v>
      </c>
      <c r="B144" s="20"/>
      <c r="C144" s="22">
        <f>SUM(E144:AG144)</f>
        <v>0</v>
      </c>
      <c r="D144" s="13"/>
      <c r="E144" s="33"/>
      <c r="F144" s="32"/>
      <c r="G144" s="32"/>
      <c r="H144" s="32"/>
      <c r="I144" s="32"/>
      <c r="J144" s="32"/>
      <c r="K144" s="32"/>
      <c r="L144" s="32"/>
      <c r="M144" s="49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49"/>
      <c r="Y144" s="22"/>
      <c r="Z144" s="74"/>
      <c r="AA144" s="74"/>
      <c r="AB144" s="74"/>
      <c r="AC144" s="22"/>
      <c r="AD144" s="22"/>
      <c r="AE144" s="22"/>
      <c r="AF144" s="22"/>
      <c r="AG144" s="32"/>
    </row>
    <row r="145" spans="1:34" s="11" customFormat="1" ht="30" hidden="1" customHeight="1" x14ac:dyDescent="0.2">
      <c r="A145" s="27" t="s">
        <v>50</v>
      </c>
      <c r="B145" s="55"/>
      <c r="C145" s="55" t="e">
        <f>C144/C143*10</f>
        <v>#DIV/0!</v>
      </c>
      <c r="D145" s="53"/>
      <c r="E145" s="53"/>
      <c r="F145" s="53"/>
      <c r="G145" s="53"/>
      <c r="H145" s="53" t="e">
        <f>H144/H143*10</f>
        <v>#DIV/0!</v>
      </c>
      <c r="I145" s="53"/>
      <c r="J145" s="53"/>
      <c r="K145" s="53"/>
      <c r="L145" s="53"/>
      <c r="M145" s="53"/>
      <c r="N145" s="53" t="e">
        <f>N144/N143*10</f>
        <v>#DIV/0!</v>
      </c>
      <c r="O145" s="53"/>
      <c r="P145" s="53"/>
      <c r="Q145" s="53" t="e">
        <f>Q144/Q143*10</f>
        <v>#DIV/0!</v>
      </c>
      <c r="R145" s="53"/>
      <c r="S145" s="53"/>
      <c r="T145" s="53"/>
      <c r="U145" s="49" t="e">
        <f>U144/U143*10</f>
        <v>#DIV/0!</v>
      </c>
      <c r="V145" s="49"/>
      <c r="W145" s="49"/>
      <c r="X145" s="49"/>
      <c r="Y145" s="49" t="e">
        <f>Y144/Y143*10</f>
        <v>#DIV/0!</v>
      </c>
      <c r="Z145" s="53"/>
      <c r="AA145" s="53"/>
      <c r="AB145" s="53"/>
      <c r="AC145" s="49" t="e">
        <f>AC144/AC143*10</f>
        <v>#DIV/0!</v>
      </c>
      <c r="AD145" s="49"/>
      <c r="AE145" s="49"/>
      <c r="AF145" s="49"/>
      <c r="AG145" s="33"/>
    </row>
    <row r="146" spans="1:34" s="11" customFormat="1" ht="30" hidden="1" customHeight="1" x14ac:dyDescent="0.2">
      <c r="A146" s="50" t="s">
        <v>51</v>
      </c>
      <c r="B146" s="51"/>
      <c r="C146" s="51">
        <f>SUM(E146:AG146)</f>
        <v>0</v>
      </c>
      <c r="D146" s="13" t="e">
        <f t="shared" si="19"/>
        <v>#DIV/0!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1:34" s="11" customFormat="1" ht="30" hidden="1" customHeight="1" x14ac:dyDescent="0.2">
      <c r="A147" s="27" t="s">
        <v>52</v>
      </c>
      <c r="B147" s="23"/>
      <c r="C147" s="23">
        <f>SUM(E147:AG147)</f>
        <v>0</v>
      </c>
      <c r="D147" s="13" t="e">
        <f t="shared" si="19"/>
        <v>#DIV/0!</v>
      </c>
      <c r="E147" s="21"/>
      <c r="F147" s="21"/>
      <c r="G147" s="21"/>
      <c r="H147" s="21"/>
      <c r="I147" s="21"/>
      <c r="J147" s="21"/>
      <c r="K147" s="21"/>
      <c r="L147" s="22"/>
      <c r="M147" s="22"/>
      <c r="N147" s="22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4" s="11" customFormat="1" ht="30" hidden="1" customHeight="1" x14ac:dyDescent="0.2">
      <c r="A148" s="27" t="s">
        <v>53</v>
      </c>
      <c r="B148" s="49"/>
      <c r="C148" s="49" t="e">
        <f>C146/C147</f>
        <v>#DIV/0!</v>
      </c>
      <c r="D148" s="13" t="e">
        <f t="shared" si="19"/>
        <v>#DIV/0!</v>
      </c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</row>
    <row r="149" spans="1:34" s="11" customFormat="1" ht="30" hidden="1" customHeight="1" x14ac:dyDescent="0.2">
      <c r="A149" s="10" t="s">
        <v>54</v>
      </c>
      <c r="B149" s="23"/>
      <c r="C149" s="23"/>
      <c r="D149" s="13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</row>
    <row r="150" spans="1:34" s="11" customFormat="1" ht="27" hidden="1" customHeight="1" x14ac:dyDescent="0.2">
      <c r="A150" s="12" t="s">
        <v>55</v>
      </c>
      <c r="B150" s="20"/>
      <c r="C150" s="23">
        <f>SUM(E150:AG150)</f>
        <v>0</v>
      </c>
      <c r="D150" s="13"/>
      <c r="E150" s="46"/>
      <c r="F150" s="46"/>
      <c r="G150" s="46"/>
      <c r="H150" s="46"/>
      <c r="I150" s="46"/>
      <c r="J150" s="46"/>
      <c r="K150" s="46"/>
      <c r="L150" s="46"/>
      <c r="M150" s="22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9"/>
      <c r="Z150" s="46"/>
      <c r="AA150" s="46"/>
      <c r="AB150" s="46"/>
      <c r="AC150" s="46"/>
      <c r="AD150" s="46"/>
      <c r="AE150" s="46"/>
      <c r="AF150" s="46"/>
      <c r="AG150" s="46"/>
    </row>
    <row r="151" spans="1:34" s="11" customFormat="1" ht="31.9" hidden="1" customHeight="1" outlineLevel="1" x14ac:dyDescent="0.2">
      <c r="A151" s="12" t="s">
        <v>56</v>
      </c>
      <c r="B151" s="23"/>
      <c r="C151" s="23"/>
      <c r="D151" s="13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61"/>
    </row>
    <row r="152" spans="1:34" s="11" customFormat="1" ht="30" hidden="1" customHeight="1" outlineLevel="1" x14ac:dyDescent="0.2">
      <c r="A152" s="50" t="s">
        <v>57</v>
      </c>
      <c r="B152" s="20"/>
      <c r="C152" s="23">
        <f>SUM(E152:AG152)</f>
        <v>0</v>
      </c>
      <c r="D152" s="13" t="e">
        <f t="shared" ref="D152:D192" si="29">C152/B152</f>
        <v>#DIV/0!</v>
      </c>
      <c r="E152" s="34"/>
      <c r="F152" s="34"/>
      <c r="G152" s="34"/>
      <c r="H152" s="34"/>
      <c r="I152" s="34"/>
      <c r="J152" s="34"/>
      <c r="K152" s="78"/>
      <c r="L152" s="34"/>
      <c r="M152" s="34"/>
      <c r="N152" s="34"/>
      <c r="O152" s="34"/>
      <c r="P152" s="34"/>
      <c r="Q152" s="34"/>
      <c r="R152" s="78"/>
      <c r="S152" s="78"/>
      <c r="T152" s="34"/>
      <c r="U152" s="34"/>
      <c r="V152" s="78"/>
      <c r="W152" s="78"/>
      <c r="X152" s="34"/>
      <c r="Y152" s="34"/>
      <c r="Z152" s="34"/>
      <c r="AA152" s="34"/>
      <c r="AB152" s="78"/>
      <c r="AC152" s="34"/>
      <c r="AD152" s="78"/>
      <c r="AE152" s="78"/>
      <c r="AF152" s="78"/>
      <c r="AG152" s="34"/>
    </row>
    <row r="153" spans="1:34" s="11" customFormat="1" ht="19.149999999999999" hidden="1" customHeight="1" x14ac:dyDescent="0.2">
      <c r="A153" s="12" t="s">
        <v>116</v>
      </c>
      <c r="B153" s="28" t="e">
        <f>B152/B151</f>
        <v>#DIV/0!</v>
      </c>
      <c r="C153" s="28" t="e">
        <f>C152/C151</f>
        <v>#DIV/0!</v>
      </c>
      <c r="D153" s="13"/>
      <c r="E153" s="30" t="e">
        <f t="shared" ref="E153:AG153" si="30">E152/E151</f>
        <v>#DIV/0!</v>
      </c>
      <c r="F153" s="30" t="e">
        <f t="shared" si="30"/>
        <v>#DIV/0!</v>
      </c>
      <c r="G153" s="30" t="e">
        <f t="shared" si="30"/>
        <v>#DIV/0!</v>
      </c>
      <c r="H153" s="30" t="e">
        <f t="shared" si="30"/>
        <v>#DIV/0!</v>
      </c>
      <c r="I153" s="30" t="e">
        <f t="shared" si="30"/>
        <v>#DIV/0!</v>
      </c>
      <c r="J153" s="30" t="e">
        <f t="shared" si="30"/>
        <v>#DIV/0!</v>
      </c>
      <c r="K153" s="30"/>
      <c r="L153" s="30" t="e">
        <f t="shared" si="30"/>
        <v>#DIV/0!</v>
      </c>
      <c r="M153" s="30" t="e">
        <f t="shared" si="30"/>
        <v>#DIV/0!</v>
      </c>
      <c r="N153" s="30" t="e">
        <f t="shared" si="30"/>
        <v>#DIV/0!</v>
      </c>
      <c r="O153" s="30" t="e">
        <f t="shared" si="30"/>
        <v>#DIV/0!</v>
      </c>
      <c r="P153" s="30" t="e">
        <f t="shared" si="30"/>
        <v>#DIV/0!</v>
      </c>
      <c r="Q153" s="30" t="e">
        <f t="shared" si="30"/>
        <v>#DIV/0!</v>
      </c>
      <c r="R153" s="30"/>
      <c r="S153" s="30"/>
      <c r="T153" s="30" t="e">
        <f t="shared" si="30"/>
        <v>#DIV/0!</v>
      </c>
      <c r="U153" s="30" t="e">
        <f t="shared" si="30"/>
        <v>#DIV/0!</v>
      </c>
      <c r="V153" s="30"/>
      <c r="W153" s="30"/>
      <c r="X153" s="30" t="e">
        <f t="shared" si="30"/>
        <v>#DIV/0!</v>
      </c>
      <c r="Y153" s="30" t="e">
        <f t="shared" si="30"/>
        <v>#DIV/0!</v>
      </c>
      <c r="Z153" s="30" t="e">
        <f t="shared" si="30"/>
        <v>#DIV/0!</v>
      </c>
      <c r="AA153" s="30" t="e">
        <f t="shared" si="30"/>
        <v>#DIV/0!</v>
      </c>
      <c r="AB153" s="30"/>
      <c r="AC153" s="30" t="e">
        <f t="shared" si="30"/>
        <v>#DIV/0!</v>
      </c>
      <c r="AD153" s="30"/>
      <c r="AE153" s="30"/>
      <c r="AF153" s="30"/>
      <c r="AG153" s="30" t="e">
        <f t="shared" si="30"/>
        <v>#DIV/0!</v>
      </c>
    </row>
    <row r="154" spans="1:34" s="72" customFormat="1" ht="21" hidden="1" customHeight="1" x14ac:dyDescent="0.2">
      <c r="A154" s="70" t="s">
        <v>48</v>
      </c>
      <c r="B154" s="71">
        <f>B151-B152</f>
        <v>0</v>
      </c>
      <c r="C154" s="71">
        <f>C151-C152</f>
        <v>0</v>
      </c>
      <c r="D154" s="71"/>
      <c r="E154" s="71">
        <f t="shared" ref="E154:AG154" si="31">E151-E152</f>
        <v>0</v>
      </c>
      <c r="F154" s="71">
        <f t="shared" si="31"/>
        <v>0</v>
      </c>
      <c r="G154" s="71">
        <f t="shared" si="31"/>
        <v>0</v>
      </c>
      <c r="H154" s="71">
        <f t="shared" si="31"/>
        <v>0</v>
      </c>
      <c r="I154" s="71">
        <f t="shared" si="31"/>
        <v>0</v>
      </c>
      <c r="J154" s="71">
        <f t="shared" si="31"/>
        <v>0</v>
      </c>
      <c r="K154" s="71"/>
      <c r="L154" s="71">
        <f t="shared" si="31"/>
        <v>0</v>
      </c>
      <c r="M154" s="71">
        <f t="shared" si="31"/>
        <v>0</v>
      </c>
      <c r="N154" s="71">
        <f t="shared" si="31"/>
        <v>0</v>
      </c>
      <c r="O154" s="71">
        <f t="shared" si="31"/>
        <v>0</v>
      </c>
      <c r="P154" s="71">
        <f t="shared" si="31"/>
        <v>0</v>
      </c>
      <c r="Q154" s="71">
        <f t="shared" si="31"/>
        <v>0</v>
      </c>
      <c r="R154" s="71"/>
      <c r="S154" s="71"/>
      <c r="T154" s="71">
        <f t="shared" si="31"/>
        <v>0</v>
      </c>
      <c r="U154" s="71">
        <f t="shared" si="31"/>
        <v>0</v>
      </c>
      <c r="V154" s="71"/>
      <c r="W154" s="71"/>
      <c r="X154" s="71">
        <f t="shared" si="31"/>
        <v>0</v>
      </c>
      <c r="Y154" s="71">
        <f t="shared" si="31"/>
        <v>0</v>
      </c>
      <c r="Z154" s="71">
        <f t="shared" si="31"/>
        <v>0</v>
      </c>
      <c r="AA154" s="71">
        <f t="shared" si="31"/>
        <v>0</v>
      </c>
      <c r="AB154" s="71"/>
      <c r="AC154" s="71">
        <f t="shared" si="31"/>
        <v>0</v>
      </c>
      <c r="AD154" s="71"/>
      <c r="AE154" s="71"/>
      <c r="AF154" s="71"/>
      <c r="AG154" s="71">
        <f t="shared" si="31"/>
        <v>0</v>
      </c>
    </row>
    <row r="155" spans="1:34" s="11" customFormat="1" ht="22.9" hidden="1" customHeight="1" x14ac:dyDescent="0.2">
      <c r="A155" s="12" t="s">
        <v>117</v>
      </c>
      <c r="B155" s="34"/>
      <c r="C155" s="22"/>
      <c r="D155" s="14" t="e">
        <f t="shared" si="29"/>
        <v>#DIV/0!</v>
      </c>
      <c r="E155" s="34"/>
      <c r="F155" s="34"/>
      <c r="G155" s="34"/>
      <c r="H155" s="34"/>
      <c r="I155" s="34"/>
      <c r="J155" s="34"/>
      <c r="K155" s="78"/>
      <c r="L155" s="34"/>
      <c r="M155" s="34"/>
      <c r="N155" s="34"/>
      <c r="O155" s="34"/>
      <c r="P155" s="34"/>
      <c r="Q155" s="34"/>
      <c r="R155" s="78"/>
      <c r="S155" s="78"/>
      <c r="T155" s="34"/>
      <c r="U155" s="34"/>
      <c r="V155" s="78"/>
      <c r="W155" s="78"/>
      <c r="X155" s="34"/>
      <c r="Y155" s="34"/>
      <c r="Z155" s="34"/>
      <c r="AA155" s="34"/>
      <c r="AB155" s="78"/>
      <c r="AC155" s="34"/>
      <c r="AD155" s="78"/>
      <c r="AE155" s="78"/>
      <c r="AF155" s="78"/>
      <c r="AG155" s="34"/>
    </row>
    <row r="156" spans="1:34" s="11" customFormat="1" ht="30" hidden="1" customHeight="1" x14ac:dyDescent="0.2">
      <c r="A156" s="27" t="s">
        <v>58</v>
      </c>
      <c r="B156" s="20"/>
      <c r="C156" s="23">
        <f>SUM(E156:AG156)</f>
        <v>0</v>
      </c>
      <c r="D156" s="13" t="e">
        <f t="shared" si="29"/>
        <v>#DIV/0!</v>
      </c>
      <c r="E156" s="34"/>
      <c r="F156" s="34"/>
      <c r="G156" s="34"/>
      <c r="H156" s="34"/>
      <c r="I156" s="34"/>
      <c r="J156" s="34"/>
      <c r="K156" s="78"/>
      <c r="L156" s="34"/>
      <c r="M156" s="34"/>
      <c r="N156" s="34"/>
      <c r="O156" s="34"/>
      <c r="P156" s="34"/>
      <c r="Q156" s="34"/>
      <c r="R156" s="78"/>
      <c r="S156" s="78"/>
      <c r="T156" s="34"/>
      <c r="U156" s="34"/>
      <c r="V156" s="78"/>
      <c r="W156" s="78"/>
      <c r="X156" s="34"/>
      <c r="Y156" s="34"/>
      <c r="Z156" s="34"/>
      <c r="AA156" s="34"/>
      <c r="AB156" s="78"/>
      <c r="AC156" s="34"/>
      <c r="AD156" s="78"/>
      <c r="AE156" s="78"/>
      <c r="AF156" s="78"/>
      <c r="AG156" s="34"/>
    </row>
    <row r="157" spans="1:34" s="11" customFormat="1" ht="31.15" hidden="1" customHeight="1" x14ac:dyDescent="0.2">
      <c r="A157" s="12" t="s">
        <v>5</v>
      </c>
      <c r="B157" s="13" t="e">
        <f>B156/B155</f>
        <v>#DIV/0!</v>
      </c>
      <c r="C157" s="8" t="e">
        <f>C156/C155</f>
        <v>#DIV/0!</v>
      </c>
      <c r="D157" s="13"/>
      <c r="E157" s="24" t="e">
        <f t="shared" ref="E157:AG157" si="32">E156/E155</f>
        <v>#DIV/0!</v>
      </c>
      <c r="F157" s="24" t="e">
        <f t="shared" si="32"/>
        <v>#DIV/0!</v>
      </c>
      <c r="G157" s="24" t="e">
        <f t="shared" si="32"/>
        <v>#DIV/0!</v>
      </c>
      <c r="H157" s="24" t="e">
        <f t="shared" si="32"/>
        <v>#DIV/0!</v>
      </c>
      <c r="I157" s="24" t="e">
        <f t="shared" si="32"/>
        <v>#DIV/0!</v>
      </c>
      <c r="J157" s="24" t="e">
        <f t="shared" si="32"/>
        <v>#DIV/0!</v>
      </c>
      <c r="K157" s="24"/>
      <c r="L157" s="24" t="e">
        <f t="shared" si="32"/>
        <v>#DIV/0!</v>
      </c>
      <c r="M157" s="24" t="e">
        <f t="shared" si="32"/>
        <v>#DIV/0!</v>
      </c>
      <c r="N157" s="24" t="e">
        <f t="shared" si="32"/>
        <v>#DIV/0!</v>
      </c>
      <c r="O157" s="24" t="e">
        <f t="shared" si="32"/>
        <v>#DIV/0!</v>
      </c>
      <c r="P157" s="24" t="e">
        <f t="shared" si="32"/>
        <v>#DIV/0!</v>
      </c>
      <c r="Q157" s="24" t="e">
        <f t="shared" si="32"/>
        <v>#DIV/0!</v>
      </c>
      <c r="R157" s="24"/>
      <c r="S157" s="24"/>
      <c r="T157" s="24" t="e">
        <f t="shared" si="32"/>
        <v>#DIV/0!</v>
      </c>
      <c r="U157" s="24" t="e">
        <f t="shared" si="32"/>
        <v>#DIV/0!</v>
      </c>
      <c r="V157" s="24"/>
      <c r="W157" s="24"/>
      <c r="X157" s="24" t="e">
        <f t="shared" si="32"/>
        <v>#DIV/0!</v>
      </c>
      <c r="Y157" s="24" t="e">
        <f t="shared" si="32"/>
        <v>#DIV/0!</v>
      </c>
      <c r="Z157" s="24" t="e">
        <f t="shared" si="32"/>
        <v>#DIV/0!</v>
      </c>
      <c r="AA157" s="24" t="e">
        <f t="shared" si="32"/>
        <v>#DIV/0!</v>
      </c>
      <c r="AB157" s="24"/>
      <c r="AC157" s="24" t="e">
        <f t="shared" si="32"/>
        <v>#DIV/0!</v>
      </c>
      <c r="AD157" s="24"/>
      <c r="AE157" s="24"/>
      <c r="AF157" s="24"/>
      <c r="AG157" s="24" t="e">
        <f t="shared" si="32"/>
        <v>#DIV/0!</v>
      </c>
    </row>
    <row r="158" spans="1:34" s="11" customFormat="1" ht="30" hidden="1" customHeight="1" x14ac:dyDescent="0.2">
      <c r="A158" s="27" t="s">
        <v>50</v>
      </c>
      <c r="B158" s="55" t="e">
        <f>B156/B152*10</f>
        <v>#DIV/0!</v>
      </c>
      <c r="C158" s="55" t="e">
        <f>C156/C152*10</f>
        <v>#DIV/0!</v>
      </c>
      <c r="D158" s="13" t="e">
        <f t="shared" si="29"/>
        <v>#DIV/0!</v>
      </c>
      <c r="E158" s="53" t="e">
        <f t="shared" ref="E158:Q158" si="33">E156/E152*10</f>
        <v>#DIV/0!</v>
      </c>
      <c r="F158" s="53" t="e">
        <f t="shared" si="33"/>
        <v>#DIV/0!</v>
      </c>
      <c r="G158" s="53" t="e">
        <f t="shared" si="33"/>
        <v>#DIV/0!</v>
      </c>
      <c r="H158" s="53" t="e">
        <f t="shared" si="33"/>
        <v>#DIV/0!</v>
      </c>
      <c r="I158" s="53" t="e">
        <f t="shared" si="33"/>
        <v>#DIV/0!</v>
      </c>
      <c r="J158" s="53" t="e">
        <f t="shared" si="33"/>
        <v>#DIV/0!</v>
      </c>
      <c r="K158" s="53"/>
      <c r="L158" s="53" t="e">
        <f t="shared" si="33"/>
        <v>#DIV/0!</v>
      </c>
      <c r="M158" s="53" t="e">
        <f t="shared" si="33"/>
        <v>#DIV/0!</v>
      </c>
      <c r="N158" s="53" t="e">
        <f t="shared" si="33"/>
        <v>#DIV/0!</v>
      </c>
      <c r="O158" s="53" t="e">
        <f t="shared" si="33"/>
        <v>#DIV/0!</v>
      </c>
      <c r="P158" s="53" t="e">
        <f t="shared" si="33"/>
        <v>#DIV/0!</v>
      </c>
      <c r="Q158" s="53" t="e">
        <f t="shared" si="33"/>
        <v>#DIV/0!</v>
      </c>
      <c r="R158" s="53"/>
      <c r="S158" s="53"/>
      <c r="T158" s="53" t="e">
        <f t="shared" ref="T158:Z158" si="34">T156/T152*10</f>
        <v>#DIV/0!</v>
      </c>
      <c r="U158" s="53" t="e">
        <f t="shared" si="34"/>
        <v>#DIV/0!</v>
      </c>
      <c r="V158" s="53"/>
      <c r="W158" s="53"/>
      <c r="X158" s="53" t="e">
        <f t="shared" si="34"/>
        <v>#DIV/0!</v>
      </c>
      <c r="Y158" s="53" t="e">
        <f t="shared" si="34"/>
        <v>#DIV/0!</v>
      </c>
      <c r="Z158" s="53" t="e">
        <f t="shared" si="34"/>
        <v>#DIV/0!</v>
      </c>
      <c r="AA158" s="53" t="e">
        <f>AA156/AA152*10</f>
        <v>#DIV/0!</v>
      </c>
      <c r="AB158" s="53"/>
      <c r="AC158" s="53" t="e">
        <f>AC156/AC152*10</f>
        <v>#DIV/0!</v>
      </c>
      <c r="AD158" s="53"/>
      <c r="AE158" s="53"/>
      <c r="AF158" s="53"/>
      <c r="AG158" s="53" t="e">
        <f>AG156/AG152*10</f>
        <v>#DIV/0!</v>
      </c>
    </row>
    <row r="159" spans="1:34" s="11" customFormat="1" ht="30" hidden="1" customHeight="1" outlineLevel="1" x14ac:dyDescent="0.2">
      <c r="A159" s="10" t="s">
        <v>59</v>
      </c>
      <c r="B159" s="7"/>
      <c r="C159" s="23" t="e">
        <f>E159+F159+G159+H159+I159+J159+L159+M159+N159+O159+P159+Q159+T159+U159+X159+Y159+#REF!+Z159+AA159+AC159+AG159</f>
        <v>#REF!</v>
      </c>
      <c r="D159" s="13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1:34" s="11" customFormat="1" ht="30" hidden="1" customHeight="1" x14ac:dyDescent="0.2">
      <c r="A160" s="10" t="s">
        <v>60</v>
      </c>
      <c r="B160" s="52"/>
      <c r="C160" s="23">
        <f>SUM(E160:AG160)</f>
        <v>0</v>
      </c>
      <c r="D160" s="13"/>
      <c r="E160" s="53"/>
      <c r="F160" s="53"/>
      <c r="G160" s="54"/>
      <c r="H160" s="53"/>
      <c r="I160" s="53"/>
      <c r="J160" s="53"/>
      <c r="K160" s="53"/>
      <c r="L160" s="53"/>
      <c r="M160" s="22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49"/>
      <c r="Z160" s="53"/>
      <c r="AA160" s="53"/>
      <c r="AB160" s="53"/>
      <c r="AC160" s="52"/>
      <c r="AD160" s="52"/>
      <c r="AE160" s="52"/>
      <c r="AF160" s="52"/>
      <c r="AG160" s="53"/>
    </row>
    <row r="161" spans="1:33" s="11" customFormat="1" ht="30" hidden="1" customHeight="1" outlineLevel="1" x14ac:dyDescent="0.2">
      <c r="A161" s="10" t="s">
        <v>61</v>
      </c>
      <c r="B161" s="51"/>
      <c r="C161" s="51" t="e">
        <f>C159-C160</f>
        <v>#REF!</v>
      </c>
      <c r="D161" s="13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s="11" customFormat="1" ht="30" hidden="1" customHeight="1" outlineLevel="1" x14ac:dyDescent="0.2">
      <c r="A162" s="50" t="s">
        <v>108</v>
      </c>
      <c r="B162" s="20"/>
      <c r="C162" s="23">
        <f>SUM(E162:AG162)</f>
        <v>0</v>
      </c>
      <c r="D162" s="13" t="e">
        <f t="shared" si="29"/>
        <v>#DIV/0!</v>
      </c>
      <c r="E162" s="34"/>
      <c r="F162" s="34"/>
      <c r="G162" s="34"/>
      <c r="H162" s="34"/>
      <c r="I162" s="34"/>
      <c r="J162" s="34"/>
      <c r="K162" s="78"/>
      <c r="L162" s="34"/>
      <c r="M162" s="34"/>
      <c r="N162" s="34"/>
      <c r="O162" s="34"/>
      <c r="P162" s="34"/>
      <c r="Q162" s="34"/>
      <c r="R162" s="78"/>
      <c r="S162" s="78"/>
      <c r="T162" s="34"/>
      <c r="U162" s="34"/>
      <c r="V162" s="78"/>
      <c r="W162" s="78"/>
      <c r="X162" s="34"/>
      <c r="Y162" s="34"/>
      <c r="Z162" s="34"/>
      <c r="AA162" s="34"/>
      <c r="AB162" s="78"/>
      <c r="AC162" s="34"/>
      <c r="AD162" s="78"/>
      <c r="AE162" s="78"/>
      <c r="AF162" s="78"/>
      <c r="AG162" s="34"/>
    </row>
    <row r="163" spans="1:33" s="11" customFormat="1" ht="27" hidden="1" customHeight="1" x14ac:dyDescent="0.2">
      <c r="A163" s="12" t="s">
        <v>116</v>
      </c>
      <c r="B163" s="28" t="e">
        <f>B162/B161</f>
        <v>#DIV/0!</v>
      </c>
      <c r="C163" s="28" t="e">
        <f>C162/C161</f>
        <v>#REF!</v>
      </c>
      <c r="D163" s="13"/>
      <c r="E163" s="24" t="e">
        <f>E162/E161</f>
        <v>#DIV/0!</v>
      </c>
      <c r="F163" s="24" t="e">
        <f t="shared" ref="F163:AG163" si="35">F162/F161</f>
        <v>#DIV/0!</v>
      </c>
      <c r="G163" s="24" t="e">
        <f t="shared" si="35"/>
        <v>#DIV/0!</v>
      </c>
      <c r="H163" s="24" t="e">
        <f t="shared" si="35"/>
        <v>#DIV/0!</v>
      </c>
      <c r="I163" s="24" t="e">
        <f t="shared" si="35"/>
        <v>#DIV/0!</v>
      </c>
      <c r="J163" s="24" t="e">
        <f t="shared" si="35"/>
        <v>#DIV/0!</v>
      </c>
      <c r="K163" s="24"/>
      <c r="L163" s="24" t="e">
        <f t="shared" si="35"/>
        <v>#DIV/0!</v>
      </c>
      <c r="M163" s="24" t="e">
        <f t="shared" si="35"/>
        <v>#DIV/0!</v>
      </c>
      <c r="N163" s="24" t="e">
        <f t="shared" si="35"/>
        <v>#DIV/0!</v>
      </c>
      <c r="O163" s="24" t="e">
        <f t="shared" si="35"/>
        <v>#DIV/0!</v>
      </c>
      <c r="P163" s="24" t="e">
        <f t="shared" si="35"/>
        <v>#DIV/0!</v>
      </c>
      <c r="Q163" s="24" t="e">
        <f t="shared" si="35"/>
        <v>#DIV/0!</v>
      </c>
      <c r="R163" s="24"/>
      <c r="S163" s="24"/>
      <c r="T163" s="24"/>
      <c r="U163" s="24" t="e">
        <f t="shared" si="35"/>
        <v>#DIV/0!</v>
      </c>
      <c r="V163" s="24"/>
      <c r="W163" s="24"/>
      <c r="X163" s="24" t="e">
        <f t="shared" si="35"/>
        <v>#DIV/0!</v>
      </c>
      <c r="Y163" s="24" t="e">
        <f t="shared" si="35"/>
        <v>#DIV/0!</v>
      </c>
      <c r="Z163" s="24" t="e">
        <f t="shared" si="35"/>
        <v>#DIV/0!</v>
      </c>
      <c r="AA163" s="24" t="e">
        <f t="shared" si="35"/>
        <v>#DIV/0!</v>
      </c>
      <c r="AB163" s="24"/>
      <c r="AC163" s="24" t="e">
        <f t="shared" si="35"/>
        <v>#DIV/0!</v>
      </c>
      <c r="AD163" s="24"/>
      <c r="AE163" s="24"/>
      <c r="AF163" s="24"/>
      <c r="AG163" s="24" t="e">
        <f t="shared" si="35"/>
        <v>#DIV/0!</v>
      </c>
    </row>
    <row r="164" spans="1:33" s="11" customFormat="1" ht="31.15" hidden="1" customHeight="1" x14ac:dyDescent="0.2">
      <c r="A164" s="12" t="s">
        <v>118</v>
      </c>
      <c r="B164" s="34"/>
      <c r="C164" s="34"/>
      <c r="D164" s="14" t="e">
        <f t="shared" si="29"/>
        <v>#DIV/0!</v>
      </c>
      <c r="E164" s="34"/>
      <c r="F164" s="34"/>
      <c r="G164" s="34"/>
      <c r="H164" s="34"/>
      <c r="I164" s="34"/>
      <c r="J164" s="34"/>
      <c r="K164" s="78"/>
      <c r="L164" s="34"/>
      <c r="M164" s="34"/>
      <c r="N164" s="34"/>
      <c r="O164" s="34"/>
      <c r="P164" s="34"/>
      <c r="Q164" s="34"/>
      <c r="R164" s="78"/>
      <c r="S164" s="78"/>
      <c r="T164" s="34"/>
      <c r="U164" s="34"/>
      <c r="V164" s="78"/>
      <c r="W164" s="78"/>
      <c r="X164" s="34"/>
      <c r="Y164" s="34"/>
      <c r="Z164" s="34"/>
      <c r="AA164" s="34"/>
      <c r="AB164" s="78"/>
      <c r="AC164" s="34"/>
      <c r="AD164" s="78"/>
      <c r="AE164" s="78"/>
      <c r="AF164" s="78"/>
      <c r="AG164" s="34"/>
    </row>
    <row r="165" spans="1:33" s="11" customFormat="1" ht="30" hidden="1" customHeight="1" x14ac:dyDescent="0.2">
      <c r="A165" s="27" t="s">
        <v>62</v>
      </c>
      <c r="B165" s="20"/>
      <c r="C165" s="23">
        <f>SUM(E165:AG165)</f>
        <v>0</v>
      </c>
      <c r="D165" s="13" t="e">
        <f t="shared" si="29"/>
        <v>#DIV/0!</v>
      </c>
      <c r="E165" s="34"/>
      <c r="F165" s="34"/>
      <c r="G165" s="34"/>
      <c r="H165" s="34"/>
      <c r="I165" s="34"/>
      <c r="J165" s="34"/>
      <c r="K165" s="78"/>
      <c r="L165" s="34"/>
      <c r="M165" s="34"/>
      <c r="N165" s="34"/>
      <c r="O165" s="34"/>
      <c r="P165" s="34"/>
      <c r="Q165" s="34"/>
      <c r="R165" s="78"/>
      <c r="S165" s="78"/>
      <c r="T165" s="34"/>
      <c r="U165" s="34"/>
      <c r="V165" s="78"/>
      <c r="W165" s="78"/>
      <c r="X165" s="34"/>
      <c r="Y165" s="34"/>
      <c r="Z165" s="34"/>
      <c r="AA165" s="34"/>
      <c r="AB165" s="78"/>
      <c r="AC165" s="34"/>
      <c r="AD165" s="78"/>
      <c r="AE165" s="78"/>
      <c r="AF165" s="78"/>
      <c r="AG165" s="34"/>
    </row>
    <row r="166" spans="1:33" s="11" customFormat="1" ht="30" hidden="1" customHeight="1" x14ac:dyDescent="0.2">
      <c r="A166" s="12" t="s">
        <v>5</v>
      </c>
      <c r="B166" s="25" t="e">
        <f>B165/B164</f>
        <v>#DIV/0!</v>
      </c>
      <c r="C166" s="25" t="e">
        <f>C165/C164</f>
        <v>#DIV/0!</v>
      </c>
      <c r="D166" s="8"/>
      <c r="E166" s="25" t="e">
        <f t="shared" ref="E166:N166" si="36">E165/E164</f>
        <v>#DIV/0!</v>
      </c>
      <c r="F166" s="25" t="e">
        <f t="shared" si="36"/>
        <v>#DIV/0!</v>
      </c>
      <c r="G166" s="25" t="e">
        <f t="shared" si="36"/>
        <v>#DIV/0!</v>
      </c>
      <c r="H166" s="25" t="e">
        <f t="shared" si="36"/>
        <v>#DIV/0!</v>
      </c>
      <c r="I166" s="25" t="e">
        <f t="shared" si="36"/>
        <v>#DIV/0!</v>
      </c>
      <c r="J166" s="25" t="e">
        <f t="shared" si="36"/>
        <v>#DIV/0!</v>
      </c>
      <c r="K166" s="77"/>
      <c r="L166" s="25" t="e">
        <f t="shared" si="36"/>
        <v>#DIV/0!</v>
      </c>
      <c r="M166" s="25" t="e">
        <f t="shared" si="36"/>
        <v>#DIV/0!</v>
      </c>
      <c r="N166" s="25" t="e">
        <f t="shared" si="36"/>
        <v>#DIV/0!</v>
      </c>
      <c r="O166" s="25"/>
      <c r="P166" s="25" t="e">
        <f>P165/P164</f>
        <v>#DIV/0!</v>
      </c>
      <c r="Q166" s="25" t="e">
        <f>Q165/Q164</f>
        <v>#DIV/0!</v>
      </c>
      <c r="R166" s="77"/>
      <c r="S166" s="77"/>
      <c r="T166" s="25"/>
      <c r="U166" s="25" t="e">
        <f>U165/U164</f>
        <v>#DIV/0!</v>
      </c>
      <c r="V166" s="77"/>
      <c r="W166" s="77"/>
      <c r="X166" s="25" t="e">
        <f>X165/X164</f>
        <v>#DIV/0!</v>
      </c>
      <c r="Y166" s="25" t="e">
        <f>Y165/Y164</f>
        <v>#DIV/0!</v>
      </c>
      <c r="Z166" s="25"/>
      <c r="AA166" s="25" t="e">
        <f>AA165/AA164</f>
        <v>#DIV/0!</v>
      </c>
      <c r="AB166" s="77"/>
      <c r="AC166" s="25" t="e">
        <f>AC165/AC164</f>
        <v>#DIV/0!</v>
      </c>
      <c r="AD166" s="77"/>
      <c r="AE166" s="77"/>
      <c r="AF166" s="77"/>
      <c r="AG166" s="25" t="e">
        <f>AG165/AG164</f>
        <v>#DIV/0!</v>
      </c>
    </row>
    <row r="167" spans="1:33" s="11" customFormat="1" ht="30" hidden="1" customHeight="1" x14ac:dyDescent="0.2">
      <c r="A167" s="27" t="s">
        <v>50</v>
      </c>
      <c r="B167" s="55" t="e">
        <f>B165/B162*10</f>
        <v>#DIV/0!</v>
      </c>
      <c r="C167" s="55" t="e">
        <f>C165/C162*10</f>
        <v>#DIV/0!</v>
      </c>
      <c r="D167" s="13" t="e">
        <f t="shared" si="29"/>
        <v>#DIV/0!</v>
      </c>
      <c r="E167" s="53" t="e">
        <f>E165/E162*10</f>
        <v>#DIV/0!</v>
      </c>
      <c r="F167" s="53" t="e">
        <f>F165/F162*10</f>
        <v>#DIV/0!</v>
      </c>
      <c r="G167" s="53" t="e">
        <f>G165/G162*10</f>
        <v>#DIV/0!</v>
      </c>
      <c r="H167" s="53" t="e">
        <f t="shared" ref="H167:O167" si="37">H165/H162*10</f>
        <v>#DIV/0!</v>
      </c>
      <c r="I167" s="53" t="e">
        <f t="shared" si="37"/>
        <v>#DIV/0!</v>
      </c>
      <c r="J167" s="53" t="e">
        <f t="shared" si="37"/>
        <v>#DIV/0!</v>
      </c>
      <c r="K167" s="53"/>
      <c r="L167" s="53" t="e">
        <f t="shared" si="37"/>
        <v>#DIV/0!</v>
      </c>
      <c r="M167" s="53" t="e">
        <f t="shared" si="37"/>
        <v>#DIV/0!</v>
      </c>
      <c r="N167" s="53" t="e">
        <f t="shared" si="37"/>
        <v>#DIV/0!</v>
      </c>
      <c r="O167" s="53" t="e">
        <f t="shared" si="37"/>
        <v>#DIV/0!</v>
      </c>
      <c r="P167" s="53" t="e">
        <f>P165/P162*10</f>
        <v>#DIV/0!</v>
      </c>
      <c r="Q167" s="53" t="e">
        <f>Q165/Q162*10</f>
        <v>#DIV/0!</v>
      </c>
      <c r="R167" s="53"/>
      <c r="S167" s="53"/>
      <c r="T167" s="53"/>
      <c r="U167" s="53" t="e">
        <f t="shared" ref="U167:AG167" si="38">U165/U162*10</f>
        <v>#DIV/0!</v>
      </c>
      <c r="V167" s="53"/>
      <c r="W167" s="53"/>
      <c r="X167" s="53" t="e">
        <f t="shared" si="38"/>
        <v>#DIV/0!</v>
      </c>
      <c r="Y167" s="53" t="e">
        <f t="shared" si="38"/>
        <v>#DIV/0!</v>
      </c>
      <c r="Z167" s="53" t="e">
        <f t="shared" si="38"/>
        <v>#DIV/0!</v>
      </c>
      <c r="AA167" s="53" t="e">
        <f t="shared" si="38"/>
        <v>#DIV/0!</v>
      </c>
      <c r="AB167" s="53"/>
      <c r="AC167" s="53" t="e">
        <f t="shared" si="38"/>
        <v>#DIV/0!</v>
      </c>
      <c r="AD167" s="53"/>
      <c r="AE167" s="53"/>
      <c r="AF167" s="53"/>
      <c r="AG167" s="53" t="e">
        <f t="shared" si="38"/>
        <v>#DIV/0!</v>
      </c>
    </row>
    <row r="168" spans="1:33" s="11" customFormat="1" ht="30" hidden="1" customHeight="1" outlineLevel="1" x14ac:dyDescent="0.2">
      <c r="A168" s="50" t="s">
        <v>109</v>
      </c>
      <c r="B168" s="20"/>
      <c r="C168" s="23">
        <f>SUM(E168:AG168)</f>
        <v>0</v>
      </c>
      <c r="D168" s="13" t="e">
        <f t="shared" si="29"/>
        <v>#DIV/0!</v>
      </c>
      <c r="E168" s="33"/>
      <c r="F168" s="32"/>
      <c r="G168" s="5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56"/>
      <c r="Y168" s="32"/>
      <c r="Z168" s="32"/>
      <c r="AA168" s="32"/>
      <c r="AB168" s="32"/>
      <c r="AC168" s="32"/>
      <c r="AD168" s="32"/>
      <c r="AE168" s="32"/>
      <c r="AF168" s="32"/>
      <c r="AG168" s="32"/>
    </row>
    <row r="169" spans="1:33" s="11" customFormat="1" ht="30" hidden="1" customHeight="1" x14ac:dyDescent="0.2">
      <c r="A169" s="27" t="s">
        <v>110</v>
      </c>
      <c r="B169" s="20"/>
      <c r="C169" s="23">
        <f>SUM(E169:AG169)</f>
        <v>0</v>
      </c>
      <c r="D169" s="13" t="e">
        <f t="shared" si="29"/>
        <v>#DIV/0!</v>
      </c>
      <c r="E169" s="33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56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s="11" customFormat="1" ht="30" hidden="1" customHeight="1" x14ac:dyDescent="0.2">
      <c r="A170" s="27" t="s">
        <v>50</v>
      </c>
      <c r="B170" s="55" t="e">
        <f>B169/B168*10</f>
        <v>#DIV/0!</v>
      </c>
      <c r="C170" s="55" t="e">
        <f>C169/C168*10</f>
        <v>#DIV/0!</v>
      </c>
      <c r="D170" s="13" t="e">
        <f t="shared" si="29"/>
        <v>#DIV/0!</v>
      </c>
      <c r="E170" s="33"/>
      <c r="F170" s="53"/>
      <c r="G170" s="53" t="e">
        <f>G169/G168*10</f>
        <v>#DIV/0!</v>
      </c>
      <c r="H170" s="53"/>
      <c r="I170" s="53"/>
      <c r="J170" s="53"/>
      <c r="K170" s="53"/>
      <c r="L170" s="53"/>
      <c r="M170" s="53" t="e">
        <f>M169/M168*10</f>
        <v>#DIV/0!</v>
      </c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33"/>
      <c r="AA170" s="53"/>
      <c r="AB170" s="53"/>
      <c r="AC170" s="33"/>
      <c r="AD170" s="33"/>
      <c r="AE170" s="33"/>
      <c r="AF170" s="33"/>
      <c r="AG170" s="53" t="e">
        <f>AG169/AG168*10</f>
        <v>#DIV/0!</v>
      </c>
    </row>
    <row r="171" spans="1:33" s="11" customFormat="1" ht="30" hidden="1" customHeight="1" outlineLevel="1" x14ac:dyDescent="0.2">
      <c r="A171" s="50" t="s">
        <v>63</v>
      </c>
      <c r="B171" s="17"/>
      <c r="C171" s="48">
        <f>SUM(E171:AG171)</f>
        <v>0</v>
      </c>
      <c r="D171" s="13" t="e">
        <f t="shared" si="29"/>
        <v>#DIV/0!</v>
      </c>
      <c r="E171" s="33"/>
      <c r="F171" s="32"/>
      <c r="G171" s="53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56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s="11" customFormat="1" ht="30" hidden="1" customHeight="1" x14ac:dyDescent="0.2">
      <c r="A172" s="27" t="s">
        <v>64</v>
      </c>
      <c r="B172" s="17"/>
      <c r="C172" s="48">
        <f>SUM(E172:AG172)</f>
        <v>0</v>
      </c>
      <c r="D172" s="13" t="e">
        <f t="shared" si="29"/>
        <v>#DIV/0!</v>
      </c>
      <c r="E172" s="33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56"/>
      <c r="Y172" s="32"/>
      <c r="Z172" s="32"/>
      <c r="AA172" s="56"/>
      <c r="AB172" s="56"/>
      <c r="AC172" s="32"/>
      <c r="AD172" s="32"/>
      <c r="AE172" s="32"/>
      <c r="AF172" s="32"/>
      <c r="AG172" s="32"/>
    </row>
    <row r="173" spans="1:33" s="11" customFormat="1" ht="30" hidden="1" customHeight="1" x14ac:dyDescent="0.2">
      <c r="A173" s="27" t="s">
        <v>50</v>
      </c>
      <c r="B173" s="55" t="e">
        <f>B172/B171*10</f>
        <v>#DIV/0!</v>
      </c>
      <c r="C173" s="55" t="e">
        <f>C172/C171*10</f>
        <v>#DIV/0!</v>
      </c>
      <c r="D173" s="13" t="e">
        <f t="shared" si="29"/>
        <v>#DIV/0!</v>
      </c>
      <c r="E173" s="33"/>
      <c r="F173" s="53"/>
      <c r="G173" s="53"/>
      <c r="H173" s="53" t="e">
        <f>H172/H171*10</f>
        <v>#DIV/0!</v>
      </c>
      <c r="I173" s="53"/>
      <c r="J173" s="53"/>
      <c r="K173" s="53"/>
      <c r="L173" s="53"/>
      <c r="M173" s="53"/>
      <c r="N173" s="53"/>
      <c r="O173" s="53" t="e">
        <f>O172/O171*10</f>
        <v>#DIV/0!</v>
      </c>
      <c r="P173" s="53"/>
      <c r="Q173" s="53"/>
      <c r="R173" s="53"/>
      <c r="S173" s="53"/>
      <c r="T173" s="53"/>
      <c r="U173" s="53" t="e">
        <f>U172/U171*10</f>
        <v>#DIV/0!</v>
      </c>
      <c r="V173" s="53"/>
      <c r="W173" s="53"/>
      <c r="X173" s="53" t="e">
        <f>X172/X171*10</f>
        <v>#DIV/0!</v>
      </c>
      <c r="Y173" s="53"/>
      <c r="Z173" s="53"/>
      <c r="AA173" s="53" t="e">
        <f>AA172/AA171*10</f>
        <v>#DIV/0!</v>
      </c>
      <c r="AB173" s="53"/>
      <c r="AC173" s="33"/>
      <c r="AD173" s="33"/>
      <c r="AE173" s="33"/>
      <c r="AF173" s="33"/>
      <c r="AG173" s="33"/>
    </row>
    <row r="174" spans="1:33" s="11" customFormat="1" ht="30" hidden="1" customHeight="1" x14ac:dyDescent="0.2">
      <c r="A174" s="50" t="s">
        <v>95</v>
      </c>
      <c r="B174" s="55"/>
      <c r="C174" s="48">
        <f>SUM(E174:AG174)</f>
        <v>0</v>
      </c>
      <c r="D174" s="13" t="e">
        <f t="shared" si="29"/>
        <v>#DIV/0!</v>
      </c>
      <c r="E174" s="3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33"/>
      <c r="AA174" s="53"/>
      <c r="AB174" s="53"/>
      <c r="AC174" s="33"/>
      <c r="AD174" s="33"/>
      <c r="AE174" s="33"/>
      <c r="AF174" s="33"/>
      <c r="AG174" s="33"/>
    </row>
    <row r="175" spans="1:33" s="11" customFormat="1" ht="30" hidden="1" customHeight="1" x14ac:dyDescent="0.2">
      <c r="A175" s="27" t="s">
        <v>96</v>
      </c>
      <c r="B175" s="55"/>
      <c r="C175" s="48">
        <f>SUM(E175:AG175)</f>
        <v>0</v>
      </c>
      <c r="D175" s="13" t="e">
        <f t="shared" si="29"/>
        <v>#DIV/0!</v>
      </c>
      <c r="E175" s="3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33"/>
      <c r="AA175" s="53"/>
      <c r="AB175" s="53"/>
      <c r="AC175" s="33"/>
      <c r="AD175" s="33"/>
      <c r="AE175" s="33"/>
      <c r="AF175" s="33"/>
      <c r="AG175" s="33"/>
    </row>
    <row r="176" spans="1:33" s="11" customFormat="1" ht="30" hidden="1" customHeight="1" x14ac:dyDescent="0.2">
      <c r="A176" s="27" t="s">
        <v>50</v>
      </c>
      <c r="B176" s="55" t="e">
        <f>B175/B174*10</f>
        <v>#DIV/0!</v>
      </c>
      <c r="C176" s="55" t="e">
        <f>C175/C174*10</f>
        <v>#DIV/0!</v>
      </c>
      <c r="D176" s="13" t="e">
        <f t="shared" si="29"/>
        <v>#DIV/0!</v>
      </c>
      <c r="E176" s="33"/>
      <c r="F176" s="53"/>
      <c r="G176" s="53"/>
      <c r="H176" s="53"/>
      <c r="I176" s="53"/>
      <c r="J176" s="53"/>
      <c r="K176" s="53"/>
      <c r="L176" s="53"/>
      <c r="M176" s="53"/>
      <c r="N176" s="53" t="e">
        <f>N175/N174*10</f>
        <v>#DIV/0!</v>
      </c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 t="e">
        <f>Y175/Y174*10</f>
        <v>#DIV/0!</v>
      </c>
      <c r="Z176" s="33"/>
      <c r="AA176" s="53"/>
      <c r="AB176" s="53"/>
      <c r="AC176" s="33"/>
      <c r="AD176" s="33"/>
      <c r="AE176" s="33"/>
      <c r="AF176" s="33"/>
      <c r="AG176" s="33"/>
    </row>
    <row r="177" spans="1:33" s="11" customFormat="1" ht="30" hidden="1" customHeight="1" x14ac:dyDescent="0.2">
      <c r="A177" s="50" t="s">
        <v>65</v>
      </c>
      <c r="B177" s="23"/>
      <c r="C177" s="23">
        <f>SUM(E177:AG177)</f>
        <v>0</v>
      </c>
      <c r="D177" s="13" t="e">
        <f t="shared" si="29"/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</row>
    <row r="178" spans="1:33" s="11" customFormat="1" ht="30" hidden="1" customHeight="1" x14ac:dyDescent="0.2">
      <c r="A178" s="27" t="s">
        <v>66</v>
      </c>
      <c r="B178" s="23"/>
      <c r="C178" s="23">
        <f>SUM(E178:AG178)</f>
        <v>0</v>
      </c>
      <c r="D178" s="13" t="e">
        <f t="shared" si="29"/>
        <v>#DIV/0!</v>
      </c>
      <c r="E178" s="32"/>
      <c r="F178" s="30"/>
      <c r="G178" s="53"/>
      <c r="H178" s="22"/>
      <c r="I178" s="22"/>
      <c r="J178" s="22"/>
      <c r="K178" s="22"/>
      <c r="L178" s="22"/>
      <c r="M178" s="33"/>
      <c r="N178" s="33"/>
      <c r="O178" s="30"/>
      <c r="P178" s="30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0"/>
    </row>
    <row r="179" spans="1:33" s="11" customFormat="1" ht="30" hidden="1" customHeight="1" x14ac:dyDescent="0.2">
      <c r="A179" s="27" t="s">
        <v>50</v>
      </c>
      <c r="B179" s="48" t="e">
        <f>B178/B177*10</f>
        <v>#DIV/0!</v>
      </c>
      <c r="C179" s="48" t="e">
        <f>C178/C177*10</f>
        <v>#DIV/0!</v>
      </c>
      <c r="D179" s="13" t="e">
        <f t="shared" si="29"/>
        <v>#DIV/0!</v>
      </c>
      <c r="E179" s="49" t="e">
        <f>E178/E177*10</f>
        <v>#DIV/0!</v>
      </c>
      <c r="F179" s="49"/>
      <c r="G179" s="49"/>
      <c r="H179" s="49" t="e">
        <f t="shared" ref="H179:N179" si="39">H178/H177*10</f>
        <v>#DIV/0!</v>
      </c>
      <c r="I179" s="49" t="e">
        <f t="shared" si="39"/>
        <v>#DIV/0!</v>
      </c>
      <c r="J179" s="49" t="e">
        <f t="shared" si="39"/>
        <v>#DIV/0!</v>
      </c>
      <c r="K179" s="49"/>
      <c r="L179" s="49" t="e">
        <f t="shared" si="39"/>
        <v>#DIV/0!</v>
      </c>
      <c r="M179" s="49" t="e">
        <f t="shared" si="39"/>
        <v>#DIV/0!</v>
      </c>
      <c r="N179" s="49" t="e">
        <f t="shared" si="39"/>
        <v>#DIV/0!</v>
      </c>
      <c r="O179" s="22"/>
      <c r="P179" s="22"/>
      <c r="Q179" s="49" t="e">
        <f>Q178/Q177*10</f>
        <v>#DIV/0!</v>
      </c>
      <c r="R179" s="49"/>
      <c r="S179" s="49"/>
      <c r="T179" s="49" t="e">
        <f>T178/T177*10</f>
        <v>#DIV/0!</v>
      </c>
      <c r="U179" s="49"/>
      <c r="V179" s="49"/>
      <c r="W179" s="49"/>
      <c r="X179" s="49" t="e">
        <f t="shared" ref="X179:AC179" si="40">X178/X177*10</f>
        <v>#DIV/0!</v>
      </c>
      <c r="Y179" s="49" t="e">
        <f t="shared" si="40"/>
        <v>#DIV/0!</v>
      </c>
      <c r="Z179" s="49" t="e">
        <f t="shared" si="40"/>
        <v>#DIV/0!</v>
      </c>
      <c r="AA179" s="49" t="e">
        <f t="shared" si="40"/>
        <v>#DIV/0!</v>
      </c>
      <c r="AB179" s="49"/>
      <c r="AC179" s="49" t="e">
        <f t="shared" si="40"/>
        <v>#DIV/0!</v>
      </c>
      <c r="AD179" s="49"/>
      <c r="AE179" s="49"/>
      <c r="AF179" s="49"/>
      <c r="AG179" s="22"/>
    </row>
    <row r="180" spans="1:33" s="11" customFormat="1" ht="30" hidden="1" customHeight="1" x14ac:dyDescent="0.2">
      <c r="A180" s="50" t="s">
        <v>114</v>
      </c>
      <c r="B180" s="23"/>
      <c r="C180" s="23">
        <f>SUM(E180:AG180)</f>
        <v>0</v>
      </c>
      <c r="D180" s="1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</row>
    <row r="181" spans="1:33" s="11" customFormat="1" ht="30" hidden="1" customHeight="1" x14ac:dyDescent="0.2">
      <c r="A181" s="27" t="s">
        <v>115</v>
      </c>
      <c r="B181" s="23"/>
      <c r="C181" s="23">
        <f>SUM(E181:AG181)</f>
        <v>0</v>
      </c>
      <c r="D181" s="13"/>
      <c r="E181" s="32"/>
      <c r="F181" s="30"/>
      <c r="G181" s="53"/>
      <c r="H181" s="22"/>
      <c r="I181" s="22"/>
      <c r="J181" s="22"/>
      <c r="K181" s="22"/>
      <c r="L181" s="22"/>
      <c r="M181" s="33"/>
      <c r="N181" s="33"/>
      <c r="O181" s="22"/>
      <c r="P181" s="30"/>
      <c r="Q181" s="30"/>
      <c r="R181" s="30"/>
      <c r="S181" s="30"/>
      <c r="T181" s="33"/>
      <c r="U181" s="33"/>
      <c r="V181" s="33"/>
      <c r="W181" s="33"/>
      <c r="X181" s="33"/>
      <c r="Y181" s="30"/>
      <c r="Z181" s="33"/>
      <c r="AA181" s="30"/>
      <c r="AB181" s="30"/>
      <c r="AC181" s="33"/>
      <c r="AD181" s="33"/>
      <c r="AE181" s="33"/>
      <c r="AF181" s="33"/>
      <c r="AG181" s="30"/>
    </row>
    <row r="182" spans="1:33" s="11" customFormat="1" ht="30" hidden="1" customHeight="1" x14ac:dyDescent="0.2">
      <c r="A182" s="27" t="s">
        <v>50</v>
      </c>
      <c r="B182" s="48"/>
      <c r="C182" s="48" t="e">
        <f>C181/C180*10</f>
        <v>#DIV/0!</v>
      </c>
      <c r="D182" s="13"/>
      <c r="E182" s="49"/>
      <c r="F182" s="49"/>
      <c r="G182" s="49"/>
      <c r="H182" s="49" t="e">
        <f>H181/H180*10</f>
        <v>#DIV/0!</v>
      </c>
      <c r="I182" s="49" t="e">
        <f>I181/I180*10</f>
        <v>#DIV/0!</v>
      </c>
      <c r="J182" s="49" t="e">
        <f>J181/J180*10</f>
        <v>#DIV/0!</v>
      </c>
      <c r="K182" s="49"/>
      <c r="L182" s="49" t="e">
        <f>L181/L180*10</f>
        <v>#DIV/0!</v>
      </c>
      <c r="M182" s="49"/>
      <c r="N182" s="49" t="e">
        <f>N181/N180*10</f>
        <v>#DIV/0!</v>
      </c>
      <c r="O182" s="49"/>
      <c r="P182" s="22"/>
      <c r="Q182" s="22"/>
      <c r="R182" s="22"/>
      <c r="S182" s="22"/>
      <c r="T182" s="49" t="e">
        <f>T181/T180*10</f>
        <v>#DIV/0!</v>
      </c>
      <c r="U182" s="49" t="e">
        <f>U181/U180*10</f>
        <v>#DIV/0!</v>
      </c>
      <c r="V182" s="49"/>
      <c r="W182" s="49"/>
      <c r="X182" s="49"/>
      <c r="Y182" s="22"/>
      <c r="Z182" s="49" t="e">
        <f>Z181/Z180*10</f>
        <v>#DIV/0!</v>
      </c>
      <c r="AA182" s="49"/>
      <c r="AB182" s="49"/>
      <c r="AC182" s="49" t="e">
        <f>AC181/AC180*10</f>
        <v>#DIV/0!</v>
      </c>
      <c r="AD182" s="49"/>
      <c r="AE182" s="49"/>
      <c r="AF182" s="49"/>
      <c r="AG182" s="22"/>
    </row>
    <row r="183" spans="1:33" s="11" customFormat="1" ht="30" hidden="1" customHeight="1" x14ac:dyDescent="0.2">
      <c r="A183" s="50" t="s">
        <v>111</v>
      </c>
      <c r="B183" s="23">
        <v>75</v>
      </c>
      <c r="C183" s="23">
        <f>SUM(E183:AG183)</f>
        <v>165</v>
      </c>
      <c r="D183" s="13">
        <f>C183/B183</f>
        <v>2.2000000000000002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>
        <v>50</v>
      </c>
      <c r="U183" s="32"/>
      <c r="V183" s="32"/>
      <c r="W183" s="32"/>
      <c r="X183" s="32"/>
      <c r="Y183" s="32">
        <v>115</v>
      </c>
      <c r="Z183" s="32"/>
      <c r="AA183" s="32"/>
      <c r="AB183" s="32"/>
      <c r="AC183" s="32"/>
      <c r="AD183" s="32"/>
      <c r="AE183" s="32"/>
      <c r="AF183" s="32"/>
      <c r="AG183" s="32"/>
    </row>
    <row r="184" spans="1:33" s="11" customFormat="1" ht="30" hidden="1" customHeight="1" x14ac:dyDescent="0.2">
      <c r="A184" s="27" t="s">
        <v>112</v>
      </c>
      <c r="B184" s="23">
        <v>83</v>
      </c>
      <c r="C184" s="23">
        <f>SUM(E184:AG184)</f>
        <v>104</v>
      </c>
      <c r="D184" s="13">
        <f t="shared" si="29"/>
        <v>1.2530120481927711</v>
      </c>
      <c r="E184" s="32"/>
      <c r="F184" s="30"/>
      <c r="G184" s="53"/>
      <c r="H184" s="30"/>
      <c r="I184" s="30"/>
      <c r="J184" s="30"/>
      <c r="K184" s="30"/>
      <c r="L184" s="33"/>
      <c r="M184" s="33"/>
      <c r="N184" s="33"/>
      <c r="O184" s="30"/>
      <c r="P184" s="30"/>
      <c r="Q184" s="30"/>
      <c r="R184" s="30"/>
      <c r="S184" s="30"/>
      <c r="T184" s="33">
        <v>20</v>
      </c>
      <c r="U184" s="33"/>
      <c r="V184" s="33"/>
      <c r="W184" s="33"/>
      <c r="X184" s="33"/>
      <c r="Y184" s="33">
        <v>84</v>
      </c>
      <c r="Z184" s="33"/>
      <c r="AA184" s="30"/>
      <c r="AB184" s="30"/>
      <c r="AC184" s="33"/>
      <c r="AD184" s="33"/>
      <c r="AE184" s="33"/>
      <c r="AF184" s="33"/>
      <c r="AG184" s="30"/>
    </row>
    <row r="185" spans="1:33" s="11" customFormat="1" ht="30" hidden="1" customHeight="1" x14ac:dyDescent="0.2">
      <c r="A185" s="27" t="s">
        <v>50</v>
      </c>
      <c r="B185" s="48">
        <f>B184/B183*10</f>
        <v>11.066666666666666</v>
      </c>
      <c r="C185" s="48">
        <f>C184/C183*10</f>
        <v>6.3030303030303028</v>
      </c>
      <c r="D185" s="13">
        <f t="shared" si="29"/>
        <v>0.56955093099671417</v>
      </c>
      <c r="E185" s="49"/>
      <c r="F185" s="49"/>
      <c r="G185" s="49"/>
      <c r="H185" s="22"/>
      <c r="I185" s="22"/>
      <c r="J185" s="22"/>
      <c r="K185" s="22"/>
      <c r="L185" s="49"/>
      <c r="M185" s="49"/>
      <c r="N185" s="49"/>
      <c r="O185" s="22"/>
      <c r="P185" s="22"/>
      <c r="Q185" s="22"/>
      <c r="R185" s="22"/>
      <c r="S185" s="22"/>
      <c r="T185" s="49">
        <f>T184/T183*10</f>
        <v>4</v>
      </c>
      <c r="U185" s="49"/>
      <c r="V185" s="49"/>
      <c r="W185" s="49"/>
      <c r="X185" s="49"/>
      <c r="Y185" s="49">
        <f>Y184/Y183*10</f>
        <v>7.304347826086957</v>
      </c>
      <c r="Z185" s="49"/>
      <c r="AA185" s="49"/>
      <c r="AB185" s="49"/>
      <c r="AC185" s="49"/>
      <c r="AD185" s="49"/>
      <c r="AE185" s="49"/>
      <c r="AF185" s="49"/>
      <c r="AG185" s="22"/>
    </row>
    <row r="186" spans="1:33" s="11" customFormat="1" ht="30" hidden="1" customHeight="1" outlineLevel="1" x14ac:dyDescent="0.2">
      <c r="A186" s="50" t="s">
        <v>67</v>
      </c>
      <c r="B186" s="23"/>
      <c r="C186" s="23">
        <f>SUM(E186:AG186)</f>
        <v>0</v>
      </c>
      <c r="D186" s="13" t="e">
        <f t="shared" si="29"/>
        <v>#DIV/0!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</row>
    <row r="187" spans="1:33" s="11" customFormat="1" ht="30" hidden="1" customHeight="1" outlineLevel="1" x14ac:dyDescent="0.2">
      <c r="A187" s="27" t="s">
        <v>68</v>
      </c>
      <c r="B187" s="23"/>
      <c r="C187" s="23">
        <f>SUM(E187:AG187)</f>
        <v>0</v>
      </c>
      <c r="D187" s="13" t="e">
        <f t="shared" si="29"/>
        <v>#DIV/0!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29"/>
        <v>#DIV/0!</v>
      </c>
      <c r="E188" s="53"/>
      <c r="F188" s="53"/>
      <c r="G188" s="53" t="e">
        <f>G187/G186*10</f>
        <v>#DIV/0!</v>
      </c>
      <c r="H188" s="53"/>
      <c r="I188" s="53"/>
      <c r="J188" s="53"/>
      <c r="K188" s="53"/>
      <c r="L188" s="53"/>
      <c r="M188" s="53" t="e">
        <f>M187/M186*10</f>
        <v>#DIV/0!</v>
      </c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</row>
    <row r="189" spans="1:33" s="11" customFormat="1" ht="30" hidden="1" customHeight="1" outlineLevel="1" x14ac:dyDescent="0.2">
      <c r="A189" s="50" t="s">
        <v>69</v>
      </c>
      <c r="B189" s="23"/>
      <c r="C189" s="23">
        <f>SUM(E189:AG189)</f>
        <v>0</v>
      </c>
      <c r="D189" s="13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s="11" customFormat="1" ht="30" hidden="1" customHeight="1" outlineLevel="1" x14ac:dyDescent="0.2">
      <c r="A190" s="27" t="s">
        <v>70</v>
      </c>
      <c r="B190" s="23"/>
      <c r="C190" s="23">
        <f>SUM(E190:AG190)</f>
        <v>0</v>
      </c>
      <c r="D190" s="13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</row>
    <row r="191" spans="1:33" s="11" customFormat="1" ht="30" hidden="1" customHeight="1" x14ac:dyDescent="0.2">
      <c r="A191" s="27" t="s">
        <v>50</v>
      </c>
      <c r="B191" s="55" t="e">
        <f>B190/B189*10</f>
        <v>#DIV/0!</v>
      </c>
      <c r="C191" s="55" t="e">
        <f>C190/C189*10</f>
        <v>#DIV/0!</v>
      </c>
      <c r="D191" s="13" t="e">
        <f t="shared" si="29"/>
        <v>#DIV/0!</v>
      </c>
      <c r="E191" s="55"/>
      <c r="F191" s="55"/>
      <c r="G191" s="53" t="e">
        <f>G190/G189*10</f>
        <v>#DIV/0!</v>
      </c>
      <c r="H191" s="55"/>
      <c r="I191" s="55"/>
      <c r="J191" s="53" t="e">
        <f>J190/J189*10</f>
        <v>#DIV/0!</v>
      </c>
      <c r="K191" s="53"/>
      <c r="L191" s="53" t="e">
        <f>L190/L189*10</f>
        <v>#DIV/0!</v>
      </c>
      <c r="M191" s="53" t="e">
        <f>M190/M189*10</f>
        <v>#DIV/0!</v>
      </c>
      <c r="N191" s="53"/>
      <c r="O191" s="53"/>
      <c r="P191" s="53"/>
      <c r="Q191" s="53"/>
      <c r="R191" s="53"/>
      <c r="S191" s="53"/>
      <c r="T191" s="53"/>
      <c r="U191" s="53" t="e">
        <f>U190/U189*10</f>
        <v>#DIV/0!</v>
      </c>
      <c r="V191" s="53"/>
      <c r="W191" s="53"/>
      <c r="X191" s="53"/>
      <c r="Y191" s="53"/>
      <c r="Z191" s="53"/>
      <c r="AA191" s="53"/>
      <c r="AB191" s="53"/>
      <c r="AC191" s="53" t="e">
        <f>AC190/AC189*10</f>
        <v>#DIV/0!</v>
      </c>
      <c r="AD191" s="53"/>
      <c r="AE191" s="53"/>
      <c r="AF191" s="53"/>
      <c r="AG191" s="53"/>
    </row>
    <row r="192" spans="1:33" s="11" customFormat="1" ht="30" hidden="1" customHeight="1" x14ac:dyDescent="0.2">
      <c r="A192" s="50" t="s">
        <v>71</v>
      </c>
      <c r="B192" s="20"/>
      <c r="C192" s="23">
        <f>SUM(E192:AG192)</f>
        <v>0</v>
      </c>
      <c r="D192" s="13" t="e">
        <f t="shared" si="29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52"/>
      <c r="R192" s="52"/>
      <c r="S192" s="5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s="11" customFormat="1" ht="30" hidden="1" customHeight="1" x14ac:dyDescent="0.2">
      <c r="A193" s="50" t="s">
        <v>72</v>
      </c>
      <c r="B193" s="20"/>
      <c r="C193" s="23"/>
      <c r="D193" s="13" t="e">
        <f>C193/B193</f>
        <v>#DIV/0!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s="11" customFormat="1" ht="30" hidden="1" customHeight="1" x14ac:dyDescent="0.2">
      <c r="A194" s="50" t="s">
        <v>73</v>
      </c>
      <c r="B194" s="20"/>
      <c r="C194" s="23"/>
      <c r="D194" s="13" t="e">
        <f>C194/B194</f>
        <v>#DIV/0!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s="45" customFormat="1" ht="30" hidden="1" customHeight="1" x14ac:dyDescent="0.2">
      <c r="A195" s="27" t="s">
        <v>74</v>
      </c>
      <c r="B195" s="20"/>
      <c r="C195" s="23">
        <f>SUM(E195:AG195)</f>
        <v>0</v>
      </c>
      <c r="D195" s="13" t="e">
        <f>C195/B195</f>
        <v>#DIV/0!</v>
      </c>
      <c r="E195" s="34"/>
      <c r="F195" s="34"/>
      <c r="G195" s="34"/>
      <c r="H195" s="34"/>
      <c r="I195" s="34"/>
      <c r="J195" s="34"/>
      <c r="K195" s="78"/>
      <c r="L195" s="34"/>
      <c r="M195" s="34"/>
      <c r="N195" s="34"/>
      <c r="O195" s="34"/>
      <c r="P195" s="34"/>
      <c r="Q195" s="34"/>
      <c r="R195" s="78"/>
      <c r="S195" s="78"/>
      <c r="T195" s="34"/>
      <c r="U195" s="34"/>
      <c r="V195" s="78"/>
      <c r="W195" s="78"/>
      <c r="X195" s="34"/>
      <c r="Y195" s="34"/>
      <c r="Z195" s="34"/>
      <c r="AA195" s="34"/>
      <c r="AB195" s="78"/>
      <c r="AC195" s="34"/>
      <c r="AD195" s="78"/>
      <c r="AE195" s="78"/>
      <c r="AF195" s="78"/>
      <c r="AG195" s="34"/>
    </row>
    <row r="196" spans="1:33" s="45" customFormat="1" ht="30" hidden="1" customHeight="1" x14ac:dyDescent="0.2">
      <c r="A196" s="12" t="s">
        <v>75</v>
      </c>
      <c r="B196" s="67"/>
      <c r="C196" s="67" t="e">
        <f>C195/C198</f>
        <v>#DIV/0!</v>
      </c>
      <c r="D196" s="8"/>
      <c r="E196" s="25"/>
      <c r="F196" s="25"/>
      <c r="G196" s="25"/>
      <c r="H196" s="25"/>
      <c r="I196" s="25"/>
      <c r="J196" s="25"/>
      <c r="K196" s="77"/>
      <c r="L196" s="25"/>
      <c r="M196" s="25"/>
      <c r="N196" s="25"/>
      <c r="O196" s="25"/>
      <c r="P196" s="25"/>
      <c r="Q196" s="25"/>
      <c r="R196" s="77"/>
      <c r="S196" s="77"/>
      <c r="T196" s="25"/>
      <c r="U196" s="25"/>
      <c r="V196" s="77"/>
      <c r="W196" s="77"/>
      <c r="X196" s="25"/>
      <c r="Y196" s="25"/>
      <c r="Z196" s="25"/>
      <c r="AA196" s="25"/>
      <c r="AB196" s="77"/>
      <c r="AC196" s="25"/>
      <c r="AD196" s="77"/>
      <c r="AE196" s="77"/>
      <c r="AF196" s="77"/>
      <c r="AG196" s="25"/>
    </row>
    <row r="197" spans="1:33" s="11" customFormat="1" ht="30" hidden="1" customHeight="1" x14ac:dyDescent="0.2">
      <c r="A197" s="27" t="s">
        <v>76</v>
      </c>
      <c r="B197" s="20"/>
      <c r="C197" s="23">
        <f>SUM(E197:AG197)</f>
        <v>0</v>
      </c>
      <c r="D197" s="13" t="e">
        <f t="shared" ref="D197:D209" si="41">C197/B197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s="11" customFormat="1" ht="30" hidden="1" customHeight="1" outlineLevel="1" x14ac:dyDescent="0.2">
      <c r="A198" s="27" t="s">
        <v>77</v>
      </c>
      <c r="B198" s="20"/>
      <c r="C198" s="20"/>
      <c r="D198" s="13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s="11" customFormat="1" ht="30" hidden="1" customHeight="1" outlineLevel="1" x14ac:dyDescent="0.2">
      <c r="A199" s="27" t="s">
        <v>78</v>
      </c>
      <c r="B199" s="20"/>
      <c r="C199" s="23">
        <f>SUM(E199:AG199)</f>
        <v>0</v>
      </c>
      <c r="D199" s="13" t="e">
        <f t="shared" si="41"/>
        <v>#DIV/0!</v>
      </c>
      <c r="E199" s="34"/>
      <c r="F199" s="34"/>
      <c r="G199" s="34"/>
      <c r="H199" s="34"/>
      <c r="I199" s="34"/>
      <c r="J199" s="34"/>
      <c r="K199" s="78"/>
      <c r="L199" s="34"/>
      <c r="M199" s="34"/>
      <c r="N199" s="34"/>
      <c r="O199" s="34"/>
      <c r="P199" s="34"/>
      <c r="Q199" s="34"/>
      <c r="R199" s="78"/>
      <c r="S199" s="78"/>
      <c r="T199" s="34"/>
      <c r="U199" s="34"/>
      <c r="V199" s="78"/>
      <c r="W199" s="78"/>
      <c r="X199" s="34"/>
      <c r="Y199" s="34"/>
      <c r="Z199" s="34"/>
      <c r="AA199" s="34"/>
      <c r="AB199" s="78"/>
      <c r="AC199" s="34"/>
      <c r="AD199" s="78"/>
      <c r="AE199" s="78"/>
      <c r="AF199" s="78"/>
      <c r="AG199" s="34"/>
    </row>
    <row r="200" spans="1:33" s="11" customFormat="1" ht="30" hidden="1" customHeight="1" x14ac:dyDescent="0.2">
      <c r="A200" s="12" t="s">
        <v>5</v>
      </c>
      <c r="B200" s="68" t="e">
        <f>B199/B198</f>
        <v>#DIV/0!</v>
      </c>
      <c r="C200" s="68" t="e">
        <f>C199/C198</f>
        <v>#DIV/0!</v>
      </c>
      <c r="D200" s="13"/>
      <c r="E200" s="14" t="e">
        <f>E199/E198</f>
        <v>#DIV/0!</v>
      </c>
      <c r="F200" s="14" t="e">
        <f t="shared" ref="F200:AG200" si="42">F199/F198</f>
        <v>#DIV/0!</v>
      </c>
      <c r="G200" s="14" t="e">
        <f t="shared" si="42"/>
        <v>#DIV/0!</v>
      </c>
      <c r="H200" s="14" t="e">
        <f t="shared" si="42"/>
        <v>#DIV/0!</v>
      </c>
      <c r="I200" s="14" t="e">
        <f t="shared" si="42"/>
        <v>#DIV/0!</v>
      </c>
      <c r="J200" s="14" t="e">
        <f t="shared" si="42"/>
        <v>#DIV/0!</v>
      </c>
      <c r="K200" s="14"/>
      <c r="L200" s="14" t="e">
        <f t="shared" si="42"/>
        <v>#DIV/0!</v>
      </c>
      <c r="M200" s="14" t="e">
        <f t="shared" si="42"/>
        <v>#DIV/0!</v>
      </c>
      <c r="N200" s="14" t="e">
        <f t="shared" si="42"/>
        <v>#DIV/0!</v>
      </c>
      <c r="O200" s="14" t="e">
        <f t="shared" si="42"/>
        <v>#DIV/0!</v>
      </c>
      <c r="P200" s="14" t="e">
        <f t="shared" si="42"/>
        <v>#DIV/0!</v>
      </c>
      <c r="Q200" s="14" t="e">
        <f t="shared" si="42"/>
        <v>#DIV/0!</v>
      </c>
      <c r="R200" s="14"/>
      <c r="S200" s="14"/>
      <c r="T200" s="14" t="e">
        <f t="shared" si="42"/>
        <v>#DIV/0!</v>
      </c>
      <c r="U200" s="14" t="e">
        <f t="shared" si="42"/>
        <v>#DIV/0!</v>
      </c>
      <c r="V200" s="14"/>
      <c r="W200" s="14"/>
      <c r="X200" s="14" t="e">
        <f t="shared" si="42"/>
        <v>#DIV/0!</v>
      </c>
      <c r="Y200" s="14" t="e">
        <f t="shared" si="42"/>
        <v>#DIV/0!</v>
      </c>
      <c r="Z200" s="14" t="e">
        <f t="shared" si="42"/>
        <v>#DIV/0!</v>
      </c>
      <c r="AA200" s="14" t="e">
        <f t="shared" si="42"/>
        <v>#DIV/0!</v>
      </c>
      <c r="AB200" s="14"/>
      <c r="AC200" s="14" t="e">
        <f t="shared" si="42"/>
        <v>#DIV/0!</v>
      </c>
      <c r="AD200" s="14"/>
      <c r="AE200" s="14"/>
      <c r="AF200" s="14"/>
      <c r="AG200" s="14" t="e">
        <f t="shared" si="42"/>
        <v>#DIV/0!</v>
      </c>
    </row>
    <row r="201" spans="1:33" s="11" customFormat="1" ht="30" hidden="1" customHeight="1" x14ac:dyDescent="0.2">
      <c r="A201" s="10" t="s">
        <v>79</v>
      </c>
      <c r="B201" s="22"/>
      <c r="C201" s="22">
        <f>SUM(E201:AG201)</f>
        <v>0</v>
      </c>
      <c r="D201" s="13" t="e">
        <f t="shared" si="41"/>
        <v>#DIV/0!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s="11" customFormat="1" ht="30" hidden="1" customHeight="1" x14ac:dyDescent="0.2">
      <c r="A202" s="10" t="s">
        <v>80</v>
      </c>
      <c r="B202" s="22"/>
      <c r="C202" s="22">
        <f>SUM(E202:AG202)</f>
        <v>0</v>
      </c>
      <c r="D202" s="13" t="e">
        <f t="shared" si="41"/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s="11" customFormat="1" ht="30" hidden="1" customHeight="1" x14ac:dyDescent="0.2">
      <c r="A203" s="27" t="s">
        <v>92</v>
      </c>
      <c r="B203" s="20"/>
      <c r="C203" s="23">
        <f>SUM(E203:AG203)</f>
        <v>0</v>
      </c>
      <c r="D203" s="13" t="e">
        <f t="shared" si="41"/>
        <v>#DIV/0!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s="45" customFormat="1" ht="30" hidden="1" customHeight="1" outlineLevel="1" x14ac:dyDescent="0.2">
      <c r="A204" s="10" t="s">
        <v>106</v>
      </c>
      <c r="B204" s="23"/>
      <c r="C204" s="23">
        <f>SUM(E204:AG204)</f>
        <v>99083</v>
      </c>
      <c r="D204" s="13" t="e">
        <f t="shared" si="41"/>
        <v>#DIV/0!</v>
      </c>
      <c r="E204" s="26">
        <v>1366</v>
      </c>
      <c r="F204" s="26">
        <v>2847</v>
      </c>
      <c r="G204" s="26">
        <v>5196</v>
      </c>
      <c r="H204" s="26">
        <v>6543</v>
      </c>
      <c r="I204" s="26">
        <v>7357</v>
      </c>
      <c r="J204" s="26">
        <v>5788</v>
      </c>
      <c r="K204" s="26"/>
      <c r="L204" s="26">
        <v>3545</v>
      </c>
      <c r="M204" s="26">
        <v>5170</v>
      </c>
      <c r="N204" s="26">
        <v>3029</v>
      </c>
      <c r="O204" s="26">
        <v>3517</v>
      </c>
      <c r="P204" s="26">
        <v>3888</v>
      </c>
      <c r="Q204" s="26">
        <v>6744</v>
      </c>
      <c r="R204" s="26"/>
      <c r="S204" s="26"/>
      <c r="T204" s="26">
        <v>6037</v>
      </c>
      <c r="U204" s="26">
        <v>3845</v>
      </c>
      <c r="V204" s="26"/>
      <c r="W204" s="26"/>
      <c r="X204" s="26">
        <v>3946</v>
      </c>
      <c r="Y204" s="26">
        <v>5043</v>
      </c>
      <c r="Z204" s="26">
        <v>1351</v>
      </c>
      <c r="AA204" s="26">
        <v>8708</v>
      </c>
      <c r="AB204" s="26"/>
      <c r="AC204" s="26">
        <v>9901</v>
      </c>
      <c r="AD204" s="26"/>
      <c r="AE204" s="26"/>
      <c r="AF204" s="26"/>
      <c r="AG204" s="26">
        <v>5262</v>
      </c>
    </row>
    <row r="205" spans="1:33" s="58" customFormat="1" ht="30" hidden="1" customHeight="1" outlineLevel="1" x14ac:dyDescent="0.2">
      <c r="A205" s="27" t="s">
        <v>81</v>
      </c>
      <c r="B205" s="23"/>
      <c r="C205" s="23">
        <f>SUM(E205:AG205)</f>
        <v>97581</v>
      </c>
      <c r="D205" s="13" t="e">
        <f t="shared" si="41"/>
        <v>#DIV/0!</v>
      </c>
      <c r="E205" s="32">
        <v>1366</v>
      </c>
      <c r="F205" s="32">
        <v>2847</v>
      </c>
      <c r="G205" s="32">
        <v>5196</v>
      </c>
      <c r="H205" s="32">
        <v>6543</v>
      </c>
      <c r="I205" s="32">
        <v>7250</v>
      </c>
      <c r="J205" s="32">
        <v>5539</v>
      </c>
      <c r="K205" s="32"/>
      <c r="L205" s="32">
        <v>3467</v>
      </c>
      <c r="M205" s="32">
        <v>5170</v>
      </c>
      <c r="N205" s="32">
        <v>3029</v>
      </c>
      <c r="O205" s="32">
        <v>3517</v>
      </c>
      <c r="P205" s="32">
        <v>3752</v>
      </c>
      <c r="Q205" s="32">
        <v>6565</v>
      </c>
      <c r="R205" s="32"/>
      <c r="S205" s="32"/>
      <c r="T205" s="32">
        <v>6037</v>
      </c>
      <c r="U205" s="32">
        <v>3845</v>
      </c>
      <c r="V205" s="32"/>
      <c r="W205" s="32"/>
      <c r="X205" s="32">
        <v>3946</v>
      </c>
      <c r="Y205" s="32">
        <v>5043</v>
      </c>
      <c r="Z205" s="32">
        <v>1351</v>
      </c>
      <c r="AA205" s="32">
        <v>8708</v>
      </c>
      <c r="AB205" s="32"/>
      <c r="AC205" s="32">
        <v>9350</v>
      </c>
      <c r="AD205" s="32"/>
      <c r="AE205" s="32"/>
      <c r="AF205" s="32"/>
      <c r="AG205" s="32">
        <v>5060</v>
      </c>
    </row>
    <row r="206" spans="1:33" s="45" customFormat="1" ht="30" hidden="1" customHeight="1" x14ac:dyDescent="0.2">
      <c r="A206" s="10" t="s">
        <v>82</v>
      </c>
      <c r="B206" s="47"/>
      <c r="C206" s="47">
        <f>C205/C204</f>
        <v>0.98484099189568342</v>
      </c>
      <c r="D206" s="13" t="e">
        <f t="shared" si="41"/>
        <v>#DIV/0!</v>
      </c>
      <c r="E206" s="60">
        <f t="shared" ref="E206:AG206" si="43">E205/E204</f>
        <v>1</v>
      </c>
      <c r="F206" s="60">
        <f t="shared" si="43"/>
        <v>1</v>
      </c>
      <c r="G206" s="60">
        <f t="shared" si="43"/>
        <v>1</v>
      </c>
      <c r="H206" s="60">
        <f t="shared" si="43"/>
        <v>1</v>
      </c>
      <c r="I206" s="60">
        <f t="shared" si="43"/>
        <v>0.98545602827239365</v>
      </c>
      <c r="J206" s="60">
        <f t="shared" si="43"/>
        <v>0.95697995853489981</v>
      </c>
      <c r="K206" s="60"/>
      <c r="L206" s="60">
        <f t="shared" si="43"/>
        <v>0.97799717912552886</v>
      </c>
      <c r="M206" s="60">
        <f t="shared" si="43"/>
        <v>1</v>
      </c>
      <c r="N206" s="60">
        <f t="shared" si="43"/>
        <v>1</v>
      </c>
      <c r="O206" s="60">
        <f t="shared" si="43"/>
        <v>1</v>
      </c>
      <c r="P206" s="60">
        <f t="shared" si="43"/>
        <v>0.96502057613168724</v>
      </c>
      <c r="Q206" s="60">
        <f t="shared" si="43"/>
        <v>0.9734578884934757</v>
      </c>
      <c r="R206" s="60"/>
      <c r="S206" s="60"/>
      <c r="T206" s="60">
        <f t="shared" si="43"/>
        <v>1</v>
      </c>
      <c r="U206" s="60">
        <f t="shared" si="43"/>
        <v>1</v>
      </c>
      <c r="V206" s="60"/>
      <c r="W206" s="60"/>
      <c r="X206" s="60">
        <f t="shared" si="43"/>
        <v>1</v>
      </c>
      <c r="Y206" s="60">
        <f t="shared" si="43"/>
        <v>1</v>
      </c>
      <c r="Z206" s="60">
        <f t="shared" si="43"/>
        <v>1</v>
      </c>
      <c r="AA206" s="60">
        <f t="shared" si="43"/>
        <v>1</v>
      </c>
      <c r="AB206" s="60"/>
      <c r="AC206" s="60">
        <f t="shared" si="43"/>
        <v>0.9443490556509444</v>
      </c>
      <c r="AD206" s="60"/>
      <c r="AE206" s="60"/>
      <c r="AF206" s="60"/>
      <c r="AG206" s="60">
        <f t="shared" si="43"/>
        <v>0.9616115545419992</v>
      </c>
    </row>
    <row r="207" spans="1:33" s="45" customFormat="1" ht="30" hidden="1" customHeight="1" outlineLevel="1" x14ac:dyDescent="0.2">
      <c r="A207" s="10" t="s">
        <v>83</v>
      </c>
      <c r="B207" s="23"/>
      <c r="C207" s="23">
        <f>SUM(E207:AG207)</f>
        <v>0</v>
      </c>
      <c r="D207" s="13" t="e">
        <f t="shared" si="41"/>
        <v>#DIV/0!</v>
      </c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33" s="58" customFormat="1" ht="30" hidden="1" customHeight="1" outlineLevel="1" x14ac:dyDescent="0.2">
      <c r="A208" s="27" t="s">
        <v>84</v>
      </c>
      <c r="B208" s="20"/>
      <c r="C208" s="23">
        <f>SUM(E208:AG208)</f>
        <v>15489</v>
      </c>
      <c r="D208" s="13" t="e">
        <f t="shared" si="41"/>
        <v>#DIV/0!</v>
      </c>
      <c r="E208" s="44">
        <v>17</v>
      </c>
      <c r="F208" s="32">
        <v>360</v>
      </c>
      <c r="G208" s="32">
        <v>2381</v>
      </c>
      <c r="H208" s="32">
        <v>435</v>
      </c>
      <c r="I208" s="32">
        <v>387</v>
      </c>
      <c r="J208" s="32">
        <v>1130</v>
      </c>
      <c r="K208" s="32"/>
      <c r="L208" s="32"/>
      <c r="M208" s="32">
        <v>1360</v>
      </c>
      <c r="N208" s="32">
        <v>202</v>
      </c>
      <c r="O208" s="32">
        <v>581</v>
      </c>
      <c r="P208" s="44">
        <v>217</v>
      </c>
      <c r="Q208" s="32">
        <v>663</v>
      </c>
      <c r="R208" s="32"/>
      <c r="S208" s="32"/>
      <c r="T208" s="32">
        <v>1813</v>
      </c>
      <c r="U208" s="32">
        <v>170</v>
      </c>
      <c r="V208" s="32"/>
      <c r="W208" s="32"/>
      <c r="X208" s="32">
        <v>630</v>
      </c>
      <c r="Y208" s="32"/>
      <c r="Z208" s="32"/>
      <c r="AA208" s="32">
        <v>1225</v>
      </c>
      <c r="AB208" s="32"/>
      <c r="AC208" s="32">
        <v>3778</v>
      </c>
      <c r="AD208" s="32"/>
      <c r="AE208" s="32"/>
      <c r="AF208" s="32"/>
      <c r="AG208" s="32">
        <v>140</v>
      </c>
    </row>
    <row r="209" spans="1:43" s="45" customFormat="1" ht="30" hidden="1" customHeight="1" x14ac:dyDescent="0.2">
      <c r="A209" s="10" t="s">
        <v>85</v>
      </c>
      <c r="B209" s="13"/>
      <c r="C209" s="13" t="e">
        <f>C208/C207</f>
        <v>#DIV/0!</v>
      </c>
      <c r="D209" s="13" t="e">
        <f t="shared" si="41"/>
        <v>#DIV/0!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</row>
    <row r="210" spans="1:43" s="45" customFormat="1" ht="30" hidden="1" customHeight="1" x14ac:dyDescent="0.2">
      <c r="A210" s="12" t="s">
        <v>86</v>
      </c>
      <c r="B210" s="20"/>
      <c r="C210" s="23"/>
      <c r="D210" s="23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</row>
    <row r="211" spans="1:43" s="58" customFormat="1" ht="30" hidden="1" customHeight="1" outlineLevel="1" x14ac:dyDescent="0.2">
      <c r="A211" s="50" t="s">
        <v>87</v>
      </c>
      <c r="B211" s="20"/>
      <c r="C211" s="23">
        <f>SUM(E211:AG211)</f>
        <v>0</v>
      </c>
      <c r="D211" s="8" t="e">
        <f t="shared" ref="D211:D217" si="44">C211/B211</f>
        <v>#DIV/0!</v>
      </c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</row>
    <row r="212" spans="1:43" s="45" customFormat="1" ht="30" hidden="1" customHeight="1" outlineLevel="1" x14ac:dyDescent="0.2">
      <c r="A212" s="12" t="s">
        <v>88</v>
      </c>
      <c r="B212" s="20"/>
      <c r="C212" s="23">
        <f>SUM(E212:AG212)</f>
        <v>0</v>
      </c>
      <c r="D212" s="8" t="e">
        <f t="shared" si="44"/>
        <v>#DIV/0!</v>
      </c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Q212" s="45" t="s">
        <v>0</v>
      </c>
    </row>
    <row r="213" spans="1:43" s="45" customFormat="1" ht="30" hidden="1" customHeight="1" outlineLevel="1" x14ac:dyDescent="0.2">
      <c r="A213" s="12" t="s">
        <v>89</v>
      </c>
      <c r="B213" s="23">
        <f>B211*0.45</f>
        <v>0</v>
      </c>
      <c r="C213" s="23">
        <f>C211*0.45</f>
        <v>0</v>
      </c>
      <c r="D213" s="8" t="e">
        <f t="shared" si="44"/>
        <v>#DIV/0!</v>
      </c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59"/>
    </row>
    <row r="214" spans="1:43" s="45" customFormat="1" ht="30" hidden="1" customHeight="1" x14ac:dyDescent="0.2">
      <c r="A214" s="12" t="s">
        <v>90</v>
      </c>
      <c r="B214" s="47" t="e">
        <f>B211/B212</f>
        <v>#DIV/0!</v>
      </c>
      <c r="C214" s="47" t="e">
        <f>C211/C212</f>
        <v>#DIV/0!</v>
      </c>
      <c r="D214" s="8"/>
      <c r="E214" s="60" t="e">
        <f t="shared" ref="E214:AG214" si="45">E211/E212</f>
        <v>#DIV/0!</v>
      </c>
      <c r="F214" s="60" t="e">
        <f t="shared" si="45"/>
        <v>#DIV/0!</v>
      </c>
      <c r="G214" s="60" t="e">
        <f t="shared" si="45"/>
        <v>#DIV/0!</v>
      </c>
      <c r="H214" s="60" t="e">
        <f t="shared" si="45"/>
        <v>#DIV/0!</v>
      </c>
      <c r="I214" s="60" t="e">
        <f t="shared" si="45"/>
        <v>#DIV/0!</v>
      </c>
      <c r="J214" s="60" t="e">
        <f t="shared" si="45"/>
        <v>#DIV/0!</v>
      </c>
      <c r="K214" s="60"/>
      <c r="L214" s="60" t="e">
        <f t="shared" si="45"/>
        <v>#DIV/0!</v>
      </c>
      <c r="M214" s="60" t="e">
        <f t="shared" si="45"/>
        <v>#DIV/0!</v>
      </c>
      <c r="N214" s="60" t="e">
        <f t="shared" si="45"/>
        <v>#DIV/0!</v>
      </c>
      <c r="O214" s="60" t="e">
        <f t="shared" si="45"/>
        <v>#DIV/0!</v>
      </c>
      <c r="P214" s="60" t="e">
        <f t="shared" si="45"/>
        <v>#DIV/0!</v>
      </c>
      <c r="Q214" s="60" t="e">
        <f t="shared" si="45"/>
        <v>#DIV/0!</v>
      </c>
      <c r="R214" s="60"/>
      <c r="S214" s="60"/>
      <c r="T214" s="60" t="e">
        <f t="shared" si="45"/>
        <v>#DIV/0!</v>
      </c>
      <c r="U214" s="60" t="e">
        <f t="shared" si="45"/>
        <v>#DIV/0!</v>
      </c>
      <c r="V214" s="60"/>
      <c r="W214" s="60"/>
      <c r="X214" s="60" t="e">
        <f t="shared" si="45"/>
        <v>#DIV/0!</v>
      </c>
      <c r="Y214" s="60" t="e">
        <f t="shared" si="45"/>
        <v>#DIV/0!</v>
      </c>
      <c r="Z214" s="60" t="e">
        <f t="shared" si="45"/>
        <v>#DIV/0!</v>
      </c>
      <c r="AA214" s="60" t="e">
        <f t="shared" si="45"/>
        <v>#DIV/0!</v>
      </c>
      <c r="AB214" s="60"/>
      <c r="AC214" s="60" t="e">
        <f t="shared" si="45"/>
        <v>#DIV/0!</v>
      </c>
      <c r="AD214" s="60"/>
      <c r="AE214" s="60"/>
      <c r="AF214" s="60"/>
      <c r="AG214" s="60" t="e">
        <f t="shared" si="45"/>
        <v>#DIV/0!</v>
      </c>
    </row>
    <row r="215" spans="1:43" s="58" customFormat="1" ht="30" hidden="1" customHeight="1" outlineLevel="1" x14ac:dyDescent="0.2">
      <c r="A215" s="50" t="s">
        <v>91</v>
      </c>
      <c r="B215" s="20"/>
      <c r="C215" s="23">
        <f>SUM(E215:AG215)</f>
        <v>0</v>
      </c>
      <c r="D215" s="8" t="e">
        <f t="shared" si="44"/>
        <v>#DIV/0!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</row>
    <row r="216" spans="1:43" s="45" customFormat="1" ht="28.15" hidden="1" customHeight="1" outlineLevel="1" x14ac:dyDescent="0.2">
      <c r="A216" s="12" t="s">
        <v>88</v>
      </c>
      <c r="B216" s="20"/>
      <c r="C216" s="23">
        <f>SUM(E216:AG216)</f>
        <v>0</v>
      </c>
      <c r="D216" s="8" t="e">
        <f t="shared" si="44"/>
        <v>#DIV/0!</v>
      </c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</row>
    <row r="217" spans="1:43" s="45" customFormat="1" ht="27" hidden="1" customHeight="1" outlineLevel="1" x14ac:dyDescent="0.2">
      <c r="A217" s="12" t="s">
        <v>89</v>
      </c>
      <c r="B217" s="23">
        <f>B215*0.3</f>
        <v>0</v>
      </c>
      <c r="C217" s="23">
        <f>C215*0.3</f>
        <v>0</v>
      </c>
      <c r="D217" s="8" t="e">
        <f t="shared" si="44"/>
        <v>#DIV/0!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</row>
    <row r="218" spans="1:43" s="58" customFormat="1" ht="30" hidden="1" customHeight="1" x14ac:dyDescent="0.2">
      <c r="A218" s="12" t="s">
        <v>90</v>
      </c>
      <c r="B218" s="8" t="e">
        <f>B215/B216</f>
        <v>#DIV/0!</v>
      </c>
      <c r="C218" s="8" t="e">
        <f>C215/C216</f>
        <v>#DIV/0!</v>
      </c>
      <c r="D218" s="8"/>
      <c r="E218" s="25" t="e">
        <f t="shared" ref="E218:AG218" si="46">E215/E216</f>
        <v>#DIV/0!</v>
      </c>
      <c r="F218" s="25" t="e">
        <f t="shared" si="46"/>
        <v>#DIV/0!</v>
      </c>
      <c r="G218" s="25" t="e">
        <f t="shared" si="46"/>
        <v>#DIV/0!</v>
      </c>
      <c r="H218" s="25" t="e">
        <f t="shared" si="46"/>
        <v>#DIV/0!</v>
      </c>
      <c r="I218" s="25" t="e">
        <f t="shared" si="46"/>
        <v>#DIV/0!</v>
      </c>
      <c r="J218" s="25" t="e">
        <f t="shared" si="46"/>
        <v>#DIV/0!</v>
      </c>
      <c r="K218" s="77"/>
      <c r="L218" s="25" t="e">
        <f t="shared" si="46"/>
        <v>#DIV/0!</v>
      </c>
      <c r="M218" s="25" t="e">
        <f t="shared" si="46"/>
        <v>#DIV/0!</v>
      </c>
      <c r="N218" s="25" t="e">
        <f t="shared" si="46"/>
        <v>#DIV/0!</v>
      </c>
      <c r="O218" s="25" t="e">
        <f t="shared" si="46"/>
        <v>#DIV/0!</v>
      </c>
      <c r="P218" s="25" t="e">
        <f t="shared" si="46"/>
        <v>#DIV/0!</v>
      </c>
      <c r="Q218" s="25" t="e">
        <f t="shared" si="46"/>
        <v>#DIV/0!</v>
      </c>
      <c r="R218" s="77"/>
      <c r="S218" s="77"/>
      <c r="T218" s="25" t="e">
        <f t="shared" si="46"/>
        <v>#DIV/0!</v>
      </c>
      <c r="U218" s="25" t="e">
        <f t="shared" si="46"/>
        <v>#DIV/0!</v>
      </c>
      <c r="V218" s="77"/>
      <c r="W218" s="77"/>
      <c r="X218" s="25" t="e">
        <f t="shared" si="46"/>
        <v>#DIV/0!</v>
      </c>
      <c r="Y218" s="25" t="e">
        <f t="shared" si="46"/>
        <v>#DIV/0!</v>
      </c>
      <c r="Z218" s="25" t="e">
        <f t="shared" si="46"/>
        <v>#DIV/0!</v>
      </c>
      <c r="AA218" s="25" t="e">
        <f t="shared" si="46"/>
        <v>#DIV/0!</v>
      </c>
      <c r="AB218" s="77"/>
      <c r="AC218" s="25" t="e">
        <f t="shared" si="46"/>
        <v>#DIV/0!</v>
      </c>
      <c r="AD218" s="77"/>
      <c r="AE218" s="77"/>
      <c r="AF218" s="77"/>
      <c r="AG218" s="25" t="e">
        <f t="shared" si="46"/>
        <v>#DIV/0!</v>
      </c>
    </row>
  </sheetData>
  <dataConsolidate/>
  <mergeCells count="35">
    <mergeCell ref="AB7:AB8"/>
    <mergeCell ref="AF7:AF8"/>
    <mergeCell ref="P7:P8"/>
    <mergeCell ref="T7:T8"/>
    <mergeCell ref="U7:U8"/>
    <mergeCell ref="AD7:AD8"/>
    <mergeCell ref="V7:V8"/>
    <mergeCell ref="R7:R8"/>
    <mergeCell ref="AE7:AE8"/>
    <mergeCell ref="A2:AG2"/>
    <mergeCell ref="A4:A8"/>
    <mergeCell ref="B4:B8"/>
    <mergeCell ref="C4:C8"/>
    <mergeCell ref="E7:E8"/>
    <mergeCell ref="F7:F8"/>
    <mergeCell ref="G7:G8"/>
    <mergeCell ref="Z7:Z8"/>
    <mergeCell ref="AA7:AA8"/>
    <mergeCell ref="AC7:AC8"/>
    <mergeCell ref="AG7:AG8"/>
    <mergeCell ref="D4:D8"/>
    <mergeCell ref="Q7:Q8"/>
    <mergeCell ref="S7:S8"/>
    <mergeCell ref="E4:AG6"/>
    <mergeCell ref="W7:W8"/>
    <mergeCell ref="K7:K8"/>
    <mergeCell ref="H7:H8"/>
    <mergeCell ref="X7:X8"/>
    <mergeCell ref="Y7:Y8"/>
    <mergeCell ref="I7:I8"/>
    <mergeCell ref="J7:J8"/>
    <mergeCell ref="L7:L8"/>
    <mergeCell ref="M7:M8"/>
    <mergeCell ref="N7:N8"/>
    <mergeCell ref="O7:O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Дадюкова Алефтина Николаевна</cp:lastModifiedBy>
  <cp:lastPrinted>2022-08-05T10:49:46Z</cp:lastPrinted>
  <dcterms:created xsi:type="dcterms:W3CDTF">2017-06-08T05:54:08Z</dcterms:created>
  <dcterms:modified xsi:type="dcterms:W3CDTF">2022-08-08T05:21:25Z</dcterms:modified>
</cp:coreProperties>
</file>