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17970" windowHeight="76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оперативка!$A$2:$AI$92</definedName>
  </definedNames>
  <calcPr calcId="152511"/>
</workbook>
</file>

<file path=xl/calcChain.xml><?xml version="1.0" encoding="utf-8"?>
<calcChain xmlns="http://schemas.openxmlformats.org/spreadsheetml/2006/main">
  <c r="C31" i="1" l="1"/>
  <c r="C30" i="1" l="1"/>
  <c r="C34" i="1" l="1"/>
  <c r="C29" i="1"/>
  <c r="C28" i="1"/>
  <c r="C18" i="1"/>
  <c r="D18" i="1" s="1"/>
  <c r="C19" i="1"/>
  <c r="D19" i="1" s="1"/>
  <c r="C26" i="1" l="1"/>
  <c r="D26" i="1" s="1"/>
  <c r="C24" i="1"/>
  <c r="D24" i="1" s="1"/>
  <c r="C22" i="1"/>
  <c r="D22" i="1" s="1"/>
  <c r="C20" i="1"/>
  <c r="D20" i="1" s="1"/>
  <c r="B12" i="1" l="1"/>
  <c r="C27" i="1" l="1"/>
  <c r="D27" i="1" s="1"/>
  <c r="C25" i="1" l="1"/>
  <c r="D25" i="1" s="1"/>
  <c r="C23" i="1"/>
  <c r="D23" i="1" s="1"/>
  <c r="C21" i="1"/>
  <c r="C17" i="1"/>
  <c r="D17" i="1" s="1"/>
  <c r="C16" i="1"/>
  <c r="C15" i="1"/>
  <c r="C14" i="1"/>
  <c r="C13" i="1"/>
  <c r="C10" i="1"/>
  <c r="D10" i="1" s="1"/>
  <c r="C35" i="1" l="1"/>
  <c r="T12" i="1" l="1"/>
  <c r="L12" i="1"/>
  <c r="F11" i="1"/>
  <c r="F12" i="1" s="1"/>
  <c r="H11" i="1" l="1"/>
  <c r="H12" i="1" s="1"/>
  <c r="D16" i="1"/>
  <c r="C36" i="1" l="1"/>
  <c r="D21" i="1"/>
  <c r="D15" i="1"/>
  <c r="D14" i="1"/>
  <c r="D13" i="1"/>
  <c r="AI11" i="1" l="1"/>
  <c r="AI12" i="1" s="1"/>
  <c r="AH11" i="1"/>
  <c r="AH12" i="1" s="1"/>
  <c r="AG11" i="1"/>
  <c r="AG12" i="1" s="1"/>
  <c r="AF11" i="1"/>
  <c r="AF12" i="1" s="1"/>
  <c r="AE11" i="1"/>
  <c r="AE12" i="1" s="1"/>
  <c r="AD11" i="1"/>
  <c r="AD12" i="1" s="1"/>
  <c r="AC11" i="1"/>
  <c r="AC12" i="1" s="1"/>
  <c r="AB11" i="1"/>
  <c r="AB12" i="1" s="1"/>
  <c r="AA11" i="1"/>
  <c r="AA12" i="1" s="1"/>
  <c r="Z11" i="1"/>
  <c r="Z12" i="1" s="1"/>
  <c r="Y11" i="1"/>
  <c r="Y12" i="1" s="1"/>
  <c r="X11" i="1"/>
  <c r="X12" i="1" s="1"/>
  <c r="W11" i="1"/>
  <c r="W12" i="1" s="1"/>
  <c r="V11" i="1"/>
  <c r="V12" i="1" s="1"/>
  <c r="U11" i="1"/>
  <c r="U12" i="1" s="1"/>
  <c r="S11" i="1"/>
  <c r="S12" i="1" s="1"/>
  <c r="R11" i="1"/>
  <c r="R12" i="1" s="1"/>
  <c r="Q11" i="1"/>
  <c r="Q12" i="1" s="1"/>
  <c r="P11" i="1"/>
  <c r="P12" i="1" s="1"/>
  <c r="O11" i="1"/>
  <c r="O12" i="1" s="1"/>
  <c r="N11" i="1"/>
  <c r="N12" i="1" s="1"/>
  <c r="M11" i="1"/>
  <c r="M12" i="1" s="1"/>
  <c r="K11" i="1"/>
  <c r="K12" i="1" s="1"/>
  <c r="J11" i="1"/>
  <c r="J12" i="1" s="1"/>
  <c r="I11" i="1"/>
  <c r="I12" i="1" s="1"/>
  <c r="G11" i="1"/>
  <c r="G12" i="1" s="1"/>
  <c r="E11" i="1"/>
  <c r="E12" i="1" l="1"/>
  <c r="C11" i="1"/>
  <c r="D11" i="1" l="1"/>
  <c r="C12" i="1"/>
  <c r="G37" i="1" l="1"/>
  <c r="F37" i="1"/>
  <c r="E37" i="1"/>
  <c r="C37" i="1" l="1"/>
  <c r="C9" i="1" l="1"/>
  <c r="D9" i="1" s="1"/>
  <c r="C38" i="1" l="1"/>
  <c r="D38" i="1" s="1"/>
  <c r="C40" i="1"/>
  <c r="D40" i="1" s="1"/>
  <c r="C39" i="1"/>
  <c r="D39" i="1" s="1"/>
  <c r="C41" i="1" l="1"/>
  <c r="D41" i="1" s="1"/>
  <c r="B45" i="1" l="1"/>
  <c r="B56" i="1"/>
  <c r="F84" i="1" l="1"/>
  <c r="G84" i="1"/>
  <c r="H84" i="1"/>
  <c r="I84" i="1"/>
  <c r="J84" i="1"/>
  <c r="M84" i="1"/>
  <c r="N84" i="1"/>
  <c r="O84" i="1"/>
  <c r="P84" i="1"/>
  <c r="Q84" i="1"/>
  <c r="R84" i="1"/>
  <c r="V84" i="1"/>
  <c r="W84" i="1"/>
  <c r="Z84" i="1"/>
  <c r="AA84" i="1"/>
  <c r="AB84" i="1"/>
  <c r="AC84" i="1"/>
  <c r="AE84" i="1"/>
  <c r="AI84" i="1"/>
  <c r="E84" i="1"/>
  <c r="C85" i="1" l="1"/>
  <c r="D86" i="1"/>
  <c r="C88" i="1"/>
  <c r="D88" i="1" s="1"/>
  <c r="D89" i="1"/>
  <c r="D90" i="1"/>
  <c r="C91" i="1"/>
  <c r="D91" i="1" s="1"/>
  <c r="D93" i="1"/>
  <c r="D100" i="1"/>
  <c r="B101" i="1"/>
  <c r="C101" i="1"/>
  <c r="E101" i="1"/>
  <c r="F101" i="1"/>
  <c r="G101" i="1"/>
  <c r="H101" i="1"/>
  <c r="I101" i="1"/>
  <c r="J101" i="1"/>
  <c r="M101" i="1"/>
  <c r="N101" i="1"/>
  <c r="O101" i="1"/>
  <c r="P101" i="1"/>
  <c r="Q101" i="1"/>
  <c r="R101" i="1"/>
  <c r="V101" i="1"/>
  <c r="W101" i="1"/>
  <c r="Z101" i="1"/>
  <c r="AA101" i="1"/>
  <c r="AB101" i="1"/>
  <c r="AC101" i="1"/>
  <c r="AE101" i="1"/>
  <c r="AI101" i="1"/>
  <c r="B102" i="1"/>
  <c r="C102" i="1"/>
  <c r="E102" i="1"/>
  <c r="F102" i="1"/>
  <c r="G102" i="1"/>
  <c r="H102" i="1"/>
  <c r="I102" i="1"/>
  <c r="J102" i="1"/>
  <c r="M102" i="1"/>
  <c r="N102" i="1"/>
  <c r="O102" i="1"/>
  <c r="P102" i="1"/>
  <c r="Q102" i="1"/>
  <c r="R102" i="1"/>
  <c r="V102" i="1"/>
  <c r="W102" i="1"/>
  <c r="Z102" i="1"/>
  <c r="AA102" i="1"/>
  <c r="AB102" i="1"/>
  <c r="AC102" i="1"/>
  <c r="AE102" i="1"/>
  <c r="AI102" i="1"/>
  <c r="C103" i="1"/>
  <c r="D103" i="1" s="1"/>
  <c r="C104" i="1"/>
  <c r="D104" i="1" s="1"/>
  <c r="C105" i="1"/>
  <c r="D105" i="1" s="1"/>
  <c r="C106" i="1"/>
  <c r="D106" i="1" s="1"/>
  <c r="C107" i="1"/>
  <c r="C108" i="1" s="1"/>
  <c r="B108" i="1"/>
  <c r="E108" i="1"/>
  <c r="F108" i="1"/>
  <c r="G108" i="1"/>
  <c r="H108" i="1"/>
  <c r="I108" i="1"/>
  <c r="J108" i="1"/>
  <c r="M108" i="1"/>
  <c r="N108" i="1"/>
  <c r="O108" i="1"/>
  <c r="P108" i="1"/>
  <c r="Q108" i="1"/>
  <c r="R108" i="1"/>
  <c r="V108" i="1"/>
  <c r="W108" i="1"/>
  <c r="Z108" i="1"/>
  <c r="AA108" i="1"/>
  <c r="AB108" i="1"/>
  <c r="AC108" i="1"/>
  <c r="AE108" i="1"/>
  <c r="AI108" i="1"/>
  <c r="C109" i="1"/>
  <c r="D109" i="1" s="1"/>
  <c r="C110" i="1"/>
  <c r="D110" i="1" s="1"/>
  <c r="C111" i="1"/>
  <c r="D111" i="1" s="1"/>
  <c r="C112" i="1"/>
  <c r="D112" i="1" s="1"/>
  <c r="D113" i="1"/>
  <c r="C114" i="1"/>
  <c r="D114" i="1" s="1"/>
  <c r="B115" i="1"/>
  <c r="E115" i="1"/>
  <c r="F115" i="1"/>
  <c r="G115" i="1"/>
  <c r="H115" i="1"/>
  <c r="I115" i="1"/>
  <c r="J115" i="1"/>
  <c r="M115" i="1"/>
  <c r="N115" i="1"/>
  <c r="O115" i="1"/>
  <c r="P115" i="1"/>
  <c r="Q115" i="1"/>
  <c r="R115" i="1"/>
  <c r="V115" i="1"/>
  <c r="W115" i="1"/>
  <c r="Z115" i="1"/>
  <c r="AA115" i="1"/>
  <c r="AB115" i="1"/>
  <c r="AC115" i="1"/>
  <c r="AE115" i="1"/>
  <c r="AI115" i="1"/>
  <c r="C116" i="1"/>
  <c r="D116" i="1" s="1"/>
  <c r="C117" i="1"/>
  <c r="D117" i="1" s="1"/>
  <c r="C118" i="1"/>
  <c r="D118" i="1" s="1"/>
  <c r="C119" i="1"/>
  <c r="D119" i="1" s="1"/>
  <c r="B120" i="1"/>
  <c r="E120" i="1"/>
  <c r="F120" i="1"/>
  <c r="G120" i="1"/>
  <c r="H120" i="1"/>
  <c r="I120" i="1"/>
  <c r="J120" i="1"/>
  <c r="M120" i="1"/>
  <c r="N120" i="1"/>
  <c r="O120" i="1"/>
  <c r="P120" i="1"/>
  <c r="Q120" i="1"/>
  <c r="R120" i="1"/>
  <c r="V120" i="1"/>
  <c r="W120" i="1"/>
  <c r="Z120" i="1"/>
  <c r="AA120" i="1"/>
  <c r="AB120" i="1"/>
  <c r="AC120" i="1"/>
  <c r="AE120" i="1"/>
  <c r="AI120" i="1"/>
  <c r="B121" i="1"/>
  <c r="E121" i="1"/>
  <c r="F121" i="1"/>
  <c r="G121" i="1"/>
  <c r="H121" i="1"/>
  <c r="I121" i="1"/>
  <c r="J121" i="1"/>
  <c r="M121" i="1"/>
  <c r="N121" i="1"/>
  <c r="O121" i="1"/>
  <c r="P121" i="1"/>
  <c r="Q121" i="1"/>
  <c r="R121" i="1"/>
  <c r="V121" i="1"/>
  <c r="W121" i="1"/>
  <c r="Z121" i="1"/>
  <c r="AA121" i="1"/>
  <c r="AB121" i="1"/>
  <c r="AC121" i="1"/>
  <c r="AE121" i="1"/>
  <c r="AI121" i="1"/>
  <c r="B122" i="1"/>
  <c r="F122" i="1"/>
  <c r="G122" i="1"/>
  <c r="H122" i="1"/>
  <c r="I122" i="1"/>
  <c r="J122" i="1"/>
  <c r="M122" i="1"/>
  <c r="N122" i="1"/>
  <c r="O122" i="1"/>
  <c r="Q122" i="1"/>
  <c r="R122" i="1"/>
  <c r="W122" i="1"/>
  <c r="Z122" i="1"/>
  <c r="AA122" i="1"/>
  <c r="AE122" i="1"/>
  <c r="AI122" i="1"/>
  <c r="B123" i="1"/>
  <c r="E123" i="1"/>
  <c r="F123" i="1"/>
  <c r="G123" i="1"/>
  <c r="H123" i="1"/>
  <c r="I123" i="1"/>
  <c r="J123" i="1"/>
  <c r="M123" i="1"/>
  <c r="N123" i="1"/>
  <c r="O123" i="1"/>
  <c r="P123" i="1"/>
  <c r="Q123" i="1"/>
  <c r="R123" i="1"/>
  <c r="V123" i="1"/>
  <c r="W123" i="1"/>
  <c r="Z123" i="1"/>
  <c r="AA123" i="1"/>
  <c r="AB123" i="1"/>
  <c r="AC123" i="1"/>
  <c r="AE123" i="1"/>
  <c r="AI123" i="1"/>
  <c r="B124" i="1"/>
  <c r="E124" i="1"/>
  <c r="I124" i="1"/>
  <c r="V124" i="1"/>
  <c r="W124" i="1"/>
  <c r="AC124" i="1"/>
  <c r="C125" i="1"/>
  <c r="C126" i="1"/>
  <c r="H127" i="1"/>
  <c r="O127" i="1"/>
  <c r="R127" i="1"/>
  <c r="W127" i="1"/>
  <c r="AA127" i="1"/>
  <c r="AE127" i="1"/>
  <c r="C128" i="1"/>
  <c r="D128" i="1" s="1"/>
  <c r="C129" i="1"/>
  <c r="D129" i="1" s="1"/>
  <c r="C132" i="1"/>
  <c r="C134" i="1"/>
  <c r="C135" i="1" s="1"/>
  <c r="B135" i="1"/>
  <c r="E135" i="1"/>
  <c r="F135" i="1"/>
  <c r="G135" i="1"/>
  <c r="H135" i="1"/>
  <c r="I135" i="1"/>
  <c r="J135" i="1"/>
  <c r="M135" i="1"/>
  <c r="N135" i="1"/>
  <c r="O135" i="1"/>
  <c r="P135" i="1"/>
  <c r="Q135" i="1"/>
  <c r="R135" i="1"/>
  <c r="V135" i="1"/>
  <c r="W135" i="1"/>
  <c r="Z135" i="1"/>
  <c r="AA135" i="1"/>
  <c r="AB135" i="1"/>
  <c r="AC135" i="1"/>
  <c r="AE135" i="1"/>
  <c r="AI135" i="1"/>
  <c r="B136" i="1"/>
  <c r="E136" i="1"/>
  <c r="F136" i="1"/>
  <c r="G136" i="1"/>
  <c r="H136" i="1"/>
  <c r="I136" i="1"/>
  <c r="J136" i="1"/>
  <c r="M136" i="1"/>
  <c r="N136" i="1"/>
  <c r="O136" i="1"/>
  <c r="P136" i="1"/>
  <c r="Q136" i="1"/>
  <c r="R136" i="1"/>
  <c r="V136" i="1"/>
  <c r="W136" i="1"/>
  <c r="Z136" i="1"/>
  <c r="AA136" i="1"/>
  <c r="AB136" i="1"/>
  <c r="AC136" i="1"/>
  <c r="AE136" i="1"/>
  <c r="AI136" i="1"/>
  <c r="D137" i="1"/>
  <c r="C138" i="1"/>
  <c r="B139" i="1"/>
  <c r="E139" i="1"/>
  <c r="F139" i="1"/>
  <c r="G139" i="1"/>
  <c r="H139" i="1"/>
  <c r="I139" i="1"/>
  <c r="J139" i="1"/>
  <c r="M139" i="1"/>
  <c r="N139" i="1"/>
  <c r="O139" i="1"/>
  <c r="P139" i="1"/>
  <c r="Q139" i="1"/>
  <c r="R139" i="1"/>
  <c r="V139" i="1"/>
  <c r="W139" i="1"/>
  <c r="Z139" i="1"/>
  <c r="AA139" i="1"/>
  <c r="AB139" i="1"/>
  <c r="AC139" i="1"/>
  <c r="AE139" i="1"/>
  <c r="AI139" i="1"/>
  <c r="B140" i="1"/>
  <c r="E140" i="1"/>
  <c r="F140" i="1"/>
  <c r="G140" i="1"/>
  <c r="H140" i="1"/>
  <c r="I140" i="1"/>
  <c r="J140" i="1"/>
  <c r="M140" i="1"/>
  <c r="N140" i="1"/>
  <c r="O140" i="1"/>
  <c r="P140" i="1"/>
  <c r="Q140" i="1"/>
  <c r="R140" i="1"/>
  <c r="V140" i="1"/>
  <c r="W140" i="1"/>
  <c r="Z140" i="1"/>
  <c r="AA140" i="1"/>
  <c r="AB140" i="1"/>
  <c r="AC140" i="1"/>
  <c r="AE140" i="1"/>
  <c r="AI140" i="1"/>
  <c r="C141" i="1"/>
  <c r="C142" i="1"/>
  <c r="C144" i="1"/>
  <c r="B145" i="1"/>
  <c r="E145" i="1"/>
  <c r="F145" i="1"/>
  <c r="G145" i="1"/>
  <c r="H145" i="1"/>
  <c r="I145" i="1"/>
  <c r="J145" i="1"/>
  <c r="M145" i="1"/>
  <c r="N145" i="1"/>
  <c r="O145" i="1"/>
  <c r="P145" i="1"/>
  <c r="Q145" i="1"/>
  <c r="R145" i="1"/>
  <c r="W145" i="1"/>
  <c r="Z145" i="1"/>
  <c r="AA145" i="1"/>
  <c r="AB145" i="1"/>
  <c r="AC145" i="1"/>
  <c r="AE145" i="1"/>
  <c r="AI145" i="1"/>
  <c r="D146" i="1"/>
  <c r="C147" i="1"/>
  <c r="D147" i="1" s="1"/>
  <c r="B148" i="1"/>
  <c r="E148" i="1"/>
  <c r="F148" i="1"/>
  <c r="G148" i="1"/>
  <c r="H148" i="1"/>
  <c r="I148" i="1"/>
  <c r="J148" i="1"/>
  <c r="M148" i="1"/>
  <c r="N148" i="1"/>
  <c r="O148" i="1"/>
  <c r="Q148" i="1"/>
  <c r="R148" i="1"/>
  <c r="W148" i="1"/>
  <c r="Z148" i="1"/>
  <c r="AA148" i="1"/>
  <c r="AC148" i="1"/>
  <c r="AE148" i="1"/>
  <c r="AI148" i="1"/>
  <c r="B149" i="1"/>
  <c r="E149" i="1"/>
  <c r="F149" i="1"/>
  <c r="G149" i="1"/>
  <c r="H149" i="1"/>
  <c r="I149" i="1"/>
  <c r="J149" i="1"/>
  <c r="M149" i="1"/>
  <c r="N149" i="1"/>
  <c r="O149" i="1"/>
  <c r="P149" i="1"/>
  <c r="Q149" i="1"/>
  <c r="R149" i="1"/>
  <c r="W149" i="1"/>
  <c r="Z149" i="1"/>
  <c r="AA149" i="1"/>
  <c r="AB149" i="1"/>
  <c r="AC149" i="1"/>
  <c r="AE149" i="1"/>
  <c r="AI149" i="1"/>
  <c r="C150" i="1"/>
  <c r="D150" i="1" s="1"/>
  <c r="C151" i="1"/>
  <c r="D151" i="1" s="1"/>
  <c r="B152" i="1"/>
  <c r="G152" i="1"/>
  <c r="N152" i="1"/>
  <c r="AI152" i="1"/>
  <c r="C153" i="1"/>
  <c r="D153" i="1" s="1"/>
  <c r="C154" i="1"/>
  <c r="D154" i="1" s="1"/>
  <c r="B155" i="1"/>
  <c r="H155" i="1"/>
  <c r="P155" i="1"/>
  <c r="W155" i="1"/>
  <c r="Z155" i="1"/>
  <c r="AC155" i="1"/>
  <c r="C156" i="1"/>
  <c r="D156" i="1" s="1"/>
  <c r="C157" i="1"/>
  <c r="B158" i="1"/>
  <c r="O158" i="1"/>
  <c r="AA158" i="1"/>
  <c r="C159" i="1"/>
  <c r="D159" i="1" s="1"/>
  <c r="C160" i="1"/>
  <c r="D160" i="1" s="1"/>
  <c r="B161" i="1"/>
  <c r="E161" i="1"/>
  <c r="H161" i="1"/>
  <c r="I161" i="1"/>
  <c r="J161" i="1"/>
  <c r="M161" i="1"/>
  <c r="N161" i="1"/>
  <c r="O161" i="1"/>
  <c r="R161" i="1"/>
  <c r="V161" i="1"/>
  <c r="Z161" i="1"/>
  <c r="AA161" i="1"/>
  <c r="AB161" i="1"/>
  <c r="AC161" i="1"/>
  <c r="AE161" i="1"/>
  <c r="C162" i="1"/>
  <c r="C163" i="1"/>
  <c r="H164" i="1"/>
  <c r="I164" i="1"/>
  <c r="J164" i="1"/>
  <c r="M164" i="1"/>
  <c r="O164" i="1"/>
  <c r="V164" i="1"/>
  <c r="W164" i="1"/>
  <c r="AB164" i="1"/>
  <c r="AE164" i="1"/>
  <c r="C165" i="1"/>
  <c r="D165" i="1" s="1"/>
  <c r="C166" i="1"/>
  <c r="B167" i="1"/>
  <c r="V167" i="1"/>
  <c r="AA167" i="1"/>
  <c r="C168" i="1"/>
  <c r="D168" i="1" s="1"/>
  <c r="C169" i="1"/>
  <c r="D169" i="1" s="1"/>
  <c r="B170" i="1"/>
  <c r="G170" i="1"/>
  <c r="N170" i="1"/>
  <c r="C171" i="1"/>
  <c r="C172" i="1"/>
  <c r="B173" i="1"/>
  <c r="G173" i="1"/>
  <c r="J173" i="1"/>
  <c r="M173" i="1"/>
  <c r="N173" i="1"/>
  <c r="W173" i="1"/>
  <c r="AE173" i="1"/>
  <c r="C174" i="1"/>
  <c r="D174" i="1" s="1"/>
  <c r="D175" i="1"/>
  <c r="D176" i="1"/>
  <c r="C177" i="1"/>
  <c r="C178" i="1" s="1"/>
  <c r="C179" i="1"/>
  <c r="D179" i="1" s="1"/>
  <c r="C181" i="1"/>
  <c r="C182" i="1" s="1"/>
  <c r="B182" i="1"/>
  <c r="E182" i="1"/>
  <c r="F182" i="1"/>
  <c r="G182" i="1"/>
  <c r="H182" i="1"/>
  <c r="I182" i="1"/>
  <c r="J182" i="1"/>
  <c r="M182" i="1"/>
  <c r="N182" i="1"/>
  <c r="O182" i="1"/>
  <c r="P182" i="1"/>
  <c r="Q182" i="1"/>
  <c r="R182" i="1"/>
  <c r="V182" i="1"/>
  <c r="W182" i="1"/>
  <c r="Z182" i="1"/>
  <c r="AA182" i="1"/>
  <c r="AB182" i="1"/>
  <c r="AC182" i="1"/>
  <c r="AE182" i="1"/>
  <c r="AI182" i="1"/>
  <c r="C183" i="1"/>
  <c r="D183" i="1" s="1"/>
  <c r="C184" i="1"/>
  <c r="D184" i="1" s="1"/>
  <c r="C185" i="1"/>
  <c r="D185" i="1" s="1"/>
  <c r="C186" i="1"/>
  <c r="D186" i="1" s="1"/>
  <c r="C187" i="1"/>
  <c r="D187" i="1" s="1"/>
  <c r="E188" i="1"/>
  <c r="F188" i="1"/>
  <c r="G188" i="1"/>
  <c r="H188" i="1"/>
  <c r="I188" i="1"/>
  <c r="J188" i="1"/>
  <c r="M188" i="1"/>
  <c r="N188" i="1"/>
  <c r="O188" i="1"/>
  <c r="P188" i="1"/>
  <c r="Q188" i="1"/>
  <c r="R188" i="1"/>
  <c r="V188" i="1"/>
  <c r="W188" i="1"/>
  <c r="Z188" i="1"/>
  <c r="AA188" i="1"/>
  <c r="AB188" i="1"/>
  <c r="AC188" i="1"/>
  <c r="AE188" i="1"/>
  <c r="AI188" i="1"/>
  <c r="C189" i="1"/>
  <c r="D189" i="1" s="1"/>
  <c r="C190" i="1"/>
  <c r="C193" i="1"/>
  <c r="D193" i="1" s="1"/>
  <c r="C194" i="1"/>
  <c r="D194" i="1" s="1"/>
  <c r="B195" i="1"/>
  <c r="B196" i="1"/>
  <c r="E196" i="1"/>
  <c r="F196" i="1"/>
  <c r="G196" i="1"/>
  <c r="H196" i="1"/>
  <c r="I196" i="1"/>
  <c r="J196" i="1"/>
  <c r="M196" i="1"/>
  <c r="N196" i="1"/>
  <c r="O196" i="1"/>
  <c r="P196" i="1"/>
  <c r="Q196" i="1"/>
  <c r="R196" i="1"/>
  <c r="V196" i="1"/>
  <c r="W196" i="1"/>
  <c r="Z196" i="1"/>
  <c r="AA196" i="1"/>
  <c r="AB196" i="1"/>
  <c r="AC196" i="1"/>
  <c r="AE196" i="1"/>
  <c r="AI196" i="1"/>
  <c r="C197" i="1"/>
  <c r="D197" i="1" s="1"/>
  <c r="C198" i="1"/>
  <c r="D198" i="1" s="1"/>
  <c r="B199" i="1"/>
  <c r="B200" i="1"/>
  <c r="E200" i="1"/>
  <c r="F200" i="1"/>
  <c r="G200" i="1"/>
  <c r="H200" i="1"/>
  <c r="I200" i="1"/>
  <c r="J200" i="1"/>
  <c r="M200" i="1"/>
  <c r="N200" i="1"/>
  <c r="O200" i="1"/>
  <c r="P200" i="1"/>
  <c r="Q200" i="1"/>
  <c r="R200" i="1"/>
  <c r="V200" i="1"/>
  <c r="W200" i="1"/>
  <c r="Z200" i="1"/>
  <c r="AA200" i="1"/>
  <c r="AB200" i="1"/>
  <c r="AC200" i="1"/>
  <c r="AE200" i="1"/>
  <c r="AI200" i="1"/>
  <c r="C158" i="1" l="1"/>
  <c r="D158" i="1" s="1"/>
  <c r="D181" i="1"/>
  <c r="D177" i="1"/>
  <c r="D107" i="1"/>
  <c r="C195" i="1"/>
  <c r="D195" i="1" s="1"/>
  <c r="C191" i="1"/>
  <c r="D191" i="1" s="1"/>
  <c r="C120" i="1"/>
  <c r="D120" i="1" s="1"/>
  <c r="C199" i="1"/>
  <c r="D199" i="1" s="1"/>
  <c r="C140" i="1"/>
  <c r="D140" i="1" s="1"/>
  <c r="C167" i="1"/>
  <c r="D167" i="1" s="1"/>
  <c r="D157" i="1"/>
  <c r="C130" i="1"/>
  <c r="D130" i="1" s="1"/>
  <c r="C127" i="1"/>
  <c r="C115" i="1"/>
  <c r="C161" i="1"/>
  <c r="D161" i="1" s="1"/>
  <c r="C173" i="1"/>
  <c r="D173" i="1" s="1"/>
  <c r="D166" i="1"/>
  <c r="C164" i="1"/>
  <c r="C155" i="1"/>
  <c r="D155" i="1" s="1"/>
  <c r="C152" i="1"/>
  <c r="D152" i="1" s="1"/>
  <c r="C143" i="1"/>
  <c r="C145" i="1" s="1"/>
  <c r="C200" i="1"/>
  <c r="C196" i="1"/>
  <c r="D190" i="1"/>
  <c r="C170" i="1"/>
  <c r="D170" i="1" s="1"/>
  <c r="D144" i="1"/>
  <c r="D138" i="1"/>
  <c r="C136" i="1"/>
  <c r="D134" i="1"/>
  <c r="C84" i="1"/>
  <c r="C149" i="1"/>
  <c r="D149" i="1" s="1"/>
  <c r="C148" i="1"/>
  <c r="C122" i="1"/>
  <c r="D122" i="1" s="1"/>
  <c r="C121" i="1"/>
  <c r="D121" i="1" s="1"/>
  <c r="C188" i="1"/>
  <c r="D188" i="1" s="1"/>
  <c r="C139" i="1"/>
  <c r="C124" i="1"/>
  <c r="D124" i="1" s="1"/>
  <c r="C123" i="1"/>
  <c r="D123" i="1" s="1"/>
  <c r="C61" i="1"/>
  <c r="C62" i="1"/>
  <c r="C60" i="1" l="1"/>
  <c r="C51" i="1" l="1"/>
  <c r="C52" i="1"/>
  <c r="C53" i="1"/>
  <c r="C54" i="1"/>
  <c r="C55" i="1"/>
  <c r="C57" i="1"/>
  <c r="C58" i="1"/>
  <c r="C59" i="1"/>
  <c r="D80" i="1" l="1"/>
  <c r="D82" i="1"/>
  <c r="E45" i="1" l="1"/>
  <c r="C81" i="1" l="1"/>
  <c r="D81" i="1" s="1"/>
  <c r="C79" i="1"/>
  <c r="D79" i="1" s="1"/>
  <c r="C78" i="1"/>
  <c r="D78" i="1" s="1"/>
  <c r="C77" i="1"/>
  <c r="D77" i="1" s="1"/>
  <c r="C76" i="1"/>
  <c r="D76" i="1" s="1"/>
  <c r="C75" i="1"/>
  <c r="C74" i="1"/>
  <c r="D74" i="1" s="1"/>
  <c r="C73" i="1"/>
  <c r="C72" i="1"/>
  <c r="C71" i="1"/>
  <c r="C70" i="1"/>
  <c r="C69" i="1"/>
  <c r="C68" i="1"/>
  <c r="C67" i="1"/>
  <c r="C66" i="1"/>
  <c r="C65" i="1"/>
  <c r="C64" i="1"/>
  <c r="C63" i="1"/>
  <c r="AI56" i="1"/>
  <c r="AE56" i="1"/>
  <c r="AC56" i="1"/>
  <c r="AB56" i="1"/>
  <c r="AA56" i="1"/>
  <c r="Z56" i="1"/>
  <c r="W56" i="1"/>
  <c r="V56" i="1"/>
  <c r="R56" i="1"/>
  <c r="Q56" i="1"/>
  <c r="P56" i="1"/>
  <c r="O56" i="1"/>
  <c r="N56" i="1"/>
  <c r="M56" i="1"/>
  <c r="J56" i="1"/>
  <c r="I56" i="1"/>
  <c r="H56" i="1"/>
  <c r="G56" i="1"/>
  <c r="F56" i="1"/>
  <c r="E56" i="1"/>
  <c r="C56" i="1" s="1"/>
  <c r="C50" i="1"/>
  <c r="C49" i="1"/>
  <c r="C48" i="1"/>
  <c r="C47" i="1"/>
  <c r="C46" i="1"/>
  <c r="AI45" i="1"/>
  <c r="AE45" i="1"/>
  <c r="AB45" i="1"/>
  <c r="AA45" i="1"/>
  <c r="Z45" i="1"/>
  <c r="W45" i="1"/>
  <c r="V45" i="1"/>
  <c r="R45" i="1"/>
  <c r="Q45" i="1"/>
  <c r="P45" i="1"/>
  <c r="O45" i="1"/>
  <c r="N45" i="1"/>
  <c r="M45" i="1"/>
  <c r="J45" i="1"/>
  <c r="I45" i="1"/>
  <c r="H45" i="1"/>
  <c r="G45" i="1"/>
  <c r="F45" i="1"/>
  <c r="C44" i="1"/>
  <c r="C43" i="1"/>
  <c r="C42" i="1"/>
  <c r="C45" i="1" l="1"/>
  <c r="D61" i="1"/>
  <c r="D64" i="1"/>
  <c r="D63" i="1"/>
  <c r="D67" i="1"/>
</calcChain>
</file>

<file path=xl/sharedStrings.xml><?xml version="1.0" encoding="utf-8"?>
<sst xmlns="http://schemas.openxmlformats.org/spreadsheetml/2006/main" count="225" uniqueCount="178">
  <si>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</si>
  <si>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</si>
  <si>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</si>
  <si>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</si>
  <si>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</si>
  <si>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</si>
  <si>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</si>
  <si>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</si>
  <si>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</si>
  <si>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</si>
  <si>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</si>
  <si>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</si>
  <si>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</si>
  <si>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</si>
  <si>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</si>
  <si>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</si>
  <si>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</si>
  <si>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</si>
  <si>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</si>
  <si>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</si>
  <si>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</si>
  <si>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</si>
  <si>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</si>
  <si>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</si>
  <si>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</si>
  <si>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</si>
  <si>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</si>
  <si>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</si>
  <si>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</si>
  <si>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</si>
  <si>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</si>
  <si>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</si>
  <si>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</si>
  <si>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</si>
  <si>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</si>
  <si>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</si>
  <si>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</si>
  <si>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</si>
  <si>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</si>
  <si>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</si>
  <si>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</si>
  <si>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</si>
  <si>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</si>
  <si>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</si>
  <si>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</si>
  <si>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</si>
  <si>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</si>
  <si>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</si>
  <si>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</si>
  <si>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</si>
  <si>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</si>
  <si>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</si>
  <si>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</si>
  <si>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</si>
  <si>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</si>
  <si>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</si>
  <si>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</si>
  <si>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</si>
  <si>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</si>
  <si>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</si>
  <si>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</si>
  <si>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</si>
  <si>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</si>
  <si>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</si>
  <si>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</si>
  <si>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</si>
  <si>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</si>
  <si>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</si>
  <si>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</si>
  <si>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</si>
  <si>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</si>
  <si>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</si>
  <si>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</si>
  <si>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</si>
  <si>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</si>
  <si>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</si>
  <si>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</si>
  <si>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</si>
  <si>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</si>
  <si>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</si>
  <si>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</si>
  <si>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</si>
  <si>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</si>
  <si>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</si>
  <si>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</si>
  <si>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</si>
  <si>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</si>
  <si>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</si>
  <si>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</si>
  <si>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</si>
  <si>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</si>
  <si>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</si>
  <si>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Сев озимых масличных культур, га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</si>
  <si>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</si>
  <si>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</si>
  <si>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</si>
  <si>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</si>
  <si>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</si>
  <si>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</si>
  <si>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План посева овощей, га</t>
  </si>
  <si>
    <t>Посеяно овощей открытого грунта, га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</si>
  <si>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</si>
  <si>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</si>
  <si>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</si>
  <si>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</si>
  <si>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</si>
  <si>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</si>
  <si>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</si>
  <si>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</si>
  <si>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</si>
  <si>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</si>
  <si>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</si>
  <si>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</si>
  <si>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</si>
  <si>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Убрано горчицы, га</t>
  </si>
  <si>
    <t>Валовой сбор горчицы, тонн</t>
  </si>
  <si>
    <t>% к уборочной площади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</si>
  <si>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</si>
  <si>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</si>
  <si>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</si>
  <si>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</si>
  <si>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</si>
  <si>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</si>
  <si>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</si>
  <si>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</si>
  <si>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</si>
  <si>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</si>
  <si>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</si>
  <si>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</si>
  <si>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</si>
  <si>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</si>
  <si>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</si>
  <si>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</si>
  <si>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</si>
  <si>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</si>
  <si>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</si>
  <si>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</si>
  <si>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</si>
  <si>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</si>
  <si>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</si>
  <si>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</si>
  <si>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</si>
  <si>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</si>
  <si>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</si>
  <si>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Адволоткин А.И.</t>
  </si>
  <si>
    <t>ИП глава КФХ Хохлов Н П</t>
  </si>
  <si>
    <t xml:space="preserve">прочие 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</si>
  <si>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</si>
  <si>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</si>
  <si>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</si>
  <si>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</si>
  <si>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</si>
  <si>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</si>
  <si>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КФХ Йель Андрей Анатольевич</t>
  </si>
  <si>
    <t>ИП Михопаров С.Н.</t>
  </si>
  <si>
    <t>в % к плану</t>
  </si>
  <si>
    <t>фак.к.ед.</t>
  </si>
  <si>
    <t>На соответ. период 2021 г.</t>
  </si>
  <si>
    <t>Всего период 2022 г.</t>
  </si>
  <si>
    <t>2022 г. к 2021 г., %</t>
  </si>
  <si>
    <t>ООО "Пакша"</t>
  </si>
  <si>
    <t>Посеяно яровых зерновых и зернобобовых культур, га</t>
  </si>
  <si>
    <t>пшеница</t>
  </si>
  <si>
    <t>ячмень</t>
  </si>
  <si>
    <t>овес</t>
  </si>
  <si>
    <t>тритикале</t>
  </si>
  <si>
    <t>морковь</t>
  </si>
  <si>
    <t>свекла столовая</t>
  </si>
  <si>
    <t>зернобобовые</t>
  </si>
  <si>
    <t>План сева яровых зерновых и зернобобовых, га</t>
  </si>
  <si>
    <t>ООО "Прогресс"</t>
  </si>
  <si>
    <t>ООО "РВЦ"</t>
  </si>
  <si>
    <t>Кукуруза на корм</t>
  </si>
  <si>
    <t>План сева однолетних трав, га</t>
  </si>
  <si>
    <t>План сева кукурузы на корм, га</t>
  </si>
  <si>
    <t>План сева овощей открытого грунта, га</t>
  </si>
  <si>
    <t>Подготовка почвы под сев озимых</t>
  </si>
  <si>
    <t>Информация о сельскохозяйственных работах по состоянию на 20 июня 2022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</si>
</sst>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0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S200"/>
  <sheetViews>
    <sheetView tabSelected="1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K16" sqref="K16"/>
    </sheetView>
  </sheetViews>
  <sheetFormatPr defaultColWidth="9.140625" defaultRowHeight="16.5" outlineLevelRow="1" x14ac:dyDescent="0.25"/>
  <cols>
    <col min="1" max="1" width="97.140625" style="64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21" width="13.7109375" style="1" customWidth="1"/>
    <col min="22" max="22" width="13.5703125" style="1" customWidth="1"/>
    <col min="23" max="35" width="13.7109375" style="1" customWidth="1"/>
    <col min="36" max="38" width="9.140625" style="1"/>
    <col min="39" max="39" width="9.140625" style="1" customWidth="1"/>
    <col min="40" max="16384" width="9.140625" style="1"/>
  </cols>
  <sheetData>
    <row r="1" spans="1:35" ht="26.25" hidden="1" x14ac:dyDescent="0.4">
      <c r="A1" s="1"/>
      <c r="AI1" s="3"/>
    </row>
    <row r="2" spans="1:35" s="4" customFormat="1" ht="29.45" customHeight="1" thickBot="1" x14ac:dyDescent="0.3">
      <c r="A2" s="98" t="s">
        <v>177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</row>
    <row r="3" spans="1:35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 t="s">
        <v>2</v>
      </c>
      <c r="AF3" s="6"/>
      <c r="AG3" s="6"/>
      <c r="AH3" s="6"/>
      <c r="AI3" s="6"/>
    </row>
    <row r="4" spans="1:35" s="2" customFormat="1" ht="12" customHeight="1" x14ac:dyDescent="0.25">
      <c r="A4" s="99" t="s">
        <v>3</v>
      </c>
      <c r="B4" s="102" t="s">
        <v>157</v>
      </c>
      <c r="C4" s="105" t="s">
        <v>158</v>
      </c>
      <c r="D4" s="105" t="s">
        <v>159</v>
      </c>
      <c r="E4" s="89" t="s">
        <v>4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1"/>
    </row>
    <row r="5" spans="1:35" s="2" customFormat="1" ht="17.25" hidden="1" customHeight="1" x14ac:dyDescent="0.25">
      <c r="A5" s="100"/>
      <c r="B5" s="103"/>
      <c r="C5" s="106"/>
      <c r="D5" s="106"/>
      <c r="E5" s="92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4"/>
    </row>
    <row r="6" spans="1:35" s="2" customFormat="1" ht="17.45" customHeight="1" thickBot="1" x14ac:dyDescent="0.3">
      <c r="A6" s="100"/>
      <c r="B6" s="103"/>
      <c r="C6" s="106"/>
      <c r="D6" s="106"/>
      <c r="E6" s="95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7"/>
    </row>
    <row r="7" spans="1:35" s="2" customFormat="1" ht="123" customHeight="1" x14ac:dyDescent="0.25">
      <c r="A7" s="100"/>
      <c r="B7" s="103"/>
      <c r="C7" s="106"/>
      <c r="D7" s="106"/>
      <c r="E7" s="87" t="s">
        <v>123</v>
      </c>
      <c r="F7" s="87" t="s">
        <v>124</v>
      </c>
      <c r="G7" s="87" t="s">
        <v>125</v>
      </c>
      <c r="H7" s="87" t="s">
        <v>126</v>
      </c>
      <c r="I7" s="87" t="s">
        <v>127</v>
      </c>
      <c r="J7" s="87" t="s">
        <v>128</v>
      </c>
      <c r="K7" s="87" t="s">
        <v>148</v>
      </c>
      <c r="L7" s="87" t="s">
        <v>170</v>
      </c>
      <c r="M7" s="87" t="s">
        <v>147</v>
      </c>
      <c r="N7" s="87" t="s">
        <v>129</v>
      </c>
      <c r="O7" s="87" t="s">
        <v>130</v>
      </c>
      <c r="P7" s="87" t="s">
        <v>131</v>
      </c>
      <c r="Q7" s="87" t="s">
        <v>132</v>
      </c>
      <c r="R7" s="87" t="s">
        <v>133</v>
      </c>
      <c r="S7" s="87" t="s">
        <v>160</v>
      </c>
      <c r="T7" s="87" t="s">
        <v>171</v>
      </c>
      <c r="U7" s="87" t="s">
        <v>144</v>
      </c>
      <c r="V7" s="87" t="s">
        <v>134</v>
      </c>
      <c r="W7" s="87" t="s">
        <v>135</v>
      </c>
      <c r="X7" s="87" t="s">
        <v>153</v>
      </c>
      <c r="Y7" s="87" t="s">
        <v>154</v>
      </c>
      <c r="Z7" s="87" t="s">
        <v>136</v>
      </c>
      <c r="AA7" s="87" t="s">
        <v>137</v>
      </c>
      <c r="AB7" s="87" t="s">
        <v>138</v>
      </c>
      <c r="AC7" s="87" t="s">
        <v>139</v>
      </c>
      <c r="AD7" s="87" t="s">
        <v>141</v>
      </c>
      <c r="AE7" s="87" t="s">
        <v>140</v>
      </c>
      <c r="AF7" s="87" t="s">
        <v>143</v>
      </c>
      <c r="AG7" s="87" t="s">
        <v>145</v>
      </c>
      <c r="AH7" s="87" t="s">
        <v>142</v>
      </c>
      <c r="AI7" s="87" t="s">
        <v>146</v>
      </c>
    </row>
    <row r="8" spans="1:35" s="2" customFormat="1" ht="24" customHeight="1" thickBot="1" x14ac:dyDescent="0.3">
      <c r="A8" s="101"/>
      <c r="B8" s="104"/>
      <c r="C8" s="107"/>
      <c r="D8" s="107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</row>
    <row r="9" spans="1:35" s="11" customFormat="1" ht="31.5" hidden="1" customHeight="1" x14ac:dyDescent="0.2">
      <c r="A9" s="79" t="s">
        <v>42</v>
      </c>
      <c r="B9" s="20">
        <v>4358</v>
      </c>
      <c r="C9" s="86" t="e">
        <f>E9+F9+G9+H9+I9+J9+M9+N9+O9+P9+Q9+R9+S9+U9+V9+W9+Z9+AA9+#REF!+AB9+AC9+AD9+AE9+AF9+AG9+AI9</f>
        <v>#REF!</v>
      </c>
      <c r="D9" s="13" t="e">
        <f t="shared" ref="D9:D27" si="0">C9/B9</f>
        <v>#REF!</v>
      </c>
      <c r="E9" s="23">
        <v>1630</v>
      </c>
      <c r="F9" s="23">
        <v>1126</v>
      </c>
      <c r="G9" s="23">
        <v>506</v>
      </c>
      <c r="H9" s="23">
        <v>709</v>
      </c>
      <c r="I9" s="85"/>
      <c r="J9" s="23">
        <v>70</v>
      </c>
      <c r="K9" s="23"/>
      <c r="L9" s="23"/>
      <c r="M9" s="23">
        <v>90</v>
      </c>
      <c r="N9" s="48">
        <v>300</v>
      </c>
      <c r="O9" s="48">
        <v>188.9</v>
      </c>
      <c r="P9" s="48">
        <v>65</v>
      </c>
      <c r="Q9" s="48">
        <v>57</v>
      </c>
      <c r="R9" s="84">
        <v>55</v>
      </c>
      <c r="S9" s="48">
        <v>230</v>
      </c>
      <c r="T9" s="48"/>
      <c r="U9" s="84">
        <v>200</v>
      </c>
      <c r="V9" s="48"/>
      <c r="W9" s="48">
        <v>51</v>
      </c>
      <c r="X9" s="48"/>
      <c r="Y9" s="48"/>
      <c r="Z9" s="49"/>
      <c r="AA9" s="49"/>
      <c r="AB9" s="49"/>
      <c r="AC9" s="49"/>
      <c r="AD9" s="49">
        <v>10</v>
      </c>
      <c r="AE9" s="49"/>
      <c r="AF9" s="49"/>
      <c r="AG9" s="49">
        <v>2.7</v>
      </c>
      <c r="AH9" s="49"/>
      <c r="AI9" s="49"/>
    </row>
    <row r="10" spans="1:35" s="11" customFormat="1" ht="30.75" customHeight="1" x14ac:dyDescent="0.2">
      <c r="A10" s="79" t="s">
        <v>169</v>
      </c>
      <c r="B10" s="17">
        <v>3080</v>
      </c>
      <c r="C10" s="48">
        <f t="shared" ref="C10:C11" si="1">SUM(E10:AI10)</f>
        <v>5335</v>
      </c>
      <c r="D10" s="13">
        <f t="shared" si="0"/>
        <v>1.7321428571428572</v>
      </c>
      <c r="E10" s="17">
        <v>1150</v>
      </c>
      <c r="F10" s="17">
        <v>800</v>
      </c>
      <c r="G10" s="17">
        <v>300</v>
      </c>
      <c r="H10" s="17">
        <v>700</v>
      </c>
      <c r="I10" s="17">
        <v>100</v>
      </c>
      <c r="J10" s="17">
        <v>40</v>
      </c>
      <c r="K10" s="17"/>
      <c r="L10" s="17">
        <v>70</v>
      </c>
      <c r="M10" s="17">
        <v>200</v>
      </c>
      <c r="N10" s="17">
        <v>300</v>
      </c>
      <c r="O10" s="17">
        <v>250</v>
      </c>
      <c r="P10" s="17">
        <v>50</v>
      </c>
      <c r="Q10" s="17">
        <v>50</v>
      </c>
      <c r="R10" s="17">
        <v>50</v>
      </c>
      <c r="S10" s="17">
        <v>200</v>
      </c>
      <c r="T10" s="17">
        <v>170</v>
      </c>
      <c r="U10" s="17">
        <v>200</v>
      </c>
      <c r="V10" s="17"/>
      <c r="W10" s="17">
        <v>70</v>
      </c>
      <c r="X10" s="17">
        <v>435</v>
      </c>
      <c r="Y10" s="17">
        <v>150</v>
      </c>
      <c r="Z10" s="17"/>
      <c r="AA10" s="17"/>
      <c r="AB10" s="17">
        <v>30</v>
      </c>
      <c r="AC10" s="17"/>
      <c r="AD10" s="17"/>
      <c r="AE10" s="17"/>
      <c r="AF10" s="17"/>
      <c r="AG10" s="17">
        <v>20</v>
      </c>
      <c r="AH10" s="17"/>
      <c r="AI10" s="17"/>
    </row>
    <row r="11" spans="1:35" s="11" customFormat="1" ht="30.75" customHeight="1" x14ac:dyDescent="0.2">
      <c r="A11" s="80" t="s">
        <v>161</v>
      </c>
      <c r="B11" s="17">
        <v>3411</v>
      </c>
      <c r="C11" s="17">
        <f t="shared" si="1"/>
        <v>4591</v>
      </c>
      <c r="D11" s="13">
        <f t="shared" si="0"/>
        <v>1.3459396071533274</v>
      </c>
      <c r="E11" s="17">
        <f>E13+E14+E15</f>
        <v>1030</v>
      </c>
      <c r="F11" s="17">
        <f>F13+F14+F15+F16+F17</f>
        <v>670</v>
      </c>
      <c r="G11" s="17">
        <f>G13+G14+G15</f>
        <v>470</v>
      </c>
      <c r="H11" s="17">
        <f>H13+H14+H15+H16</f>
        <v>625</v>
      </c>
      <c r="I11" s="17">
        <f>I13+I14+I15</f>
        <v>0</v>
      </c>
      <c r="J11" s="17">
        <f>J13+J14+J15</f>
        <v>90</v>
      </c>
      <c r="K11" s="17">
        <f>K13+K14+K15</f>
        <v>0</v>
      </c>
      <c r="L11" s="17"/>
      <c r="M11" s="17">
        <f t="shared" ref="M11:S11" si="2">M13+M14+M15</f>
        <v>55</v>
      </c>
      <c r="N11" s="17">
        <f t="shared" si="2"/>
        <v>250</v>
      </c>
      <c r="O11" s="17">
        <f t="shared" si="2"/>
        <v>205</v>
      </c>
      <c r="P11" s="17">
        <f t="shared" si="2"/>
        <v>50</v>
      </c>
      <c r="Q11" s="17">
        <f t="shared" si="2"/>
        <v>50</v>
      </c>
      <c r="R11" s="17">
        <f t="shared" si="2"/>
        <v>50</v>
      </c>
      <c r="S11" s="17">
        <f t="shared" si="2"/>
        <v>254</v>
      </c>
      <c r="T11" s="17"/>
      <c r="U11" s="17">
        <f t="shared" ref="U11:AI11" si="3">U13+U14+U15</f>
        <v>200</v>
      </c>
      <c r="V11" s="17">
        <f t="shared" si="3"/>
        <v>0</v>
      </c>
      <c r="W11" s="17">
        <f t="shared" si="3"/>
        <v>51</v>
      </c>
      <c r="X11" s="17">
        <f t="shared" si="3"/>
        <v>0</v>
      </c>
      <c r="Y11" s="17">
        <f t="shared" si="3"/>
        <v>180</v>
      </c>
      <c r="Z11" s="17">
        <f t="shared" si="3"/>
        <v>0</v>
      </c>
      <c r="AA11" s="17">
        <f t="shared" si="3"/>
        <v>0</v>
      </c>
      <c r="AB11" s="17">
        <f t="shared" si="3"/>
        <v>0</v>
      </c>
      <c r="AC11" s="17">
        <f t="shared" si="3"/>
        <v>0</v>
      </c>
      <c r="AD11" s="17">
        <f t="shared" si="3"/>
        <v>10</v>
      </c>
      <c r="AE11" s="17">
        <f t="shared" si="3"/>
        <v>0</v>
      </c>
      <c r="AF11" s="17">
        <f t="shared" si="3"/>
        <v>0</v>
      </c>
      <c r="AG11" s="17">
        <f t="shared" si="3"/>
        <v>20</v>
      </c>
      <c r="AH11" s="17">
        <f t="shared" si="3"/>
        <v>0</v>
      </c>
      <c r="AI11" s="17">
        <f t="shared" si="3"/>
        <v>331</v>
      </c>
    </row>
    <row r="12" spans="1:35" s="11" customFormat="1" ht="30.75" customHeight="1" x14ac:dyDescent="0.2">
      <c r="A12" s="80" t="s">
        <v>155</v>
      </c>
      <c r="B12" s="83">
        <f>B11/B10</f>
        <v>1.1074675324675325</v>
      </c>
      <c r="C12" s="83">
        <f>C11/C10</f>
        <v>0.86054358013120902</v>
      </c>
      <c r="D12" s="13"/>
      <c r="E12" s="83">
        <f t="shared" ref="E12:AI12" si="4">E11/E10</f>
        <v>0.89565217391304353</v>
      </c>
      <c r="F12" s="83">
        <f t="shared" si="4"/>
        <v>0.83750000000000002</v>
      </c>
      <c r="G12" s="83">
        <f t="shared" si="4"/>
        <v>1.5666666666666667</v>
      </c>
      <c r="H12" s="83">
        <f t="shared" si="4"/>
        <v>0.8928571428571429</v>
      </c>
      <c r="I12" s="83">
        <f t="shared" si="4"/>
        <v>0</v>
      </c>
      <c r="J12" s="83">
        <f t="shared" si="4"/>
        <v>2.25</v>
      </c>
      <c r="K12" s="83" t="e">
        <f t="shared" si="4"/>
        <v>#DIV/0!</v>
      </c>
      <c r="L12" s="83">
        <f t="shared" si="4"/>
        <v>0</v>
      </c>
      <c r="M12" s="83">
        <f t="shared" si="4"/>
        <v>0.27500000000000002</v>
      </c>
      <c r="N12" s="83">
        <f t="shared" si="4"/>
        <v>0.83333333333333337</v>
      </c>
      <c r="O12" s="83">
        <f t="shared" si="4"/>
        <v>0.82</v>
      </c>
      <c r="P12" s="83">
        <f t="shared" si="4"/>
        <v>1</v>
      </c>
      <c r="Q12" s="83">
        <f t="shared" si="4"/>
        <v>1</v>
      </c>
      <c r="R12" s="83">
        <f t="shared" si="4"/>
        <v>1</v>
      </c>
      <c r="S12" s="83">
        <f t="shared" si="4"/>
        <v>1.27</v>
      </c>
      <c r="T12" s="83">
        <f t="shared" si="4"/>
        <v>0</v>
      </c>
      <c r="U12" s="83">
        <f t="shared" si="4"/>
        <v>1</v>
      </c>
      <c r="V12" s="83" t="e">
        <f t="shared" si="4"/>
        <v>#DIV/0!</v>
      </c>
      <c r="W12" s="83">
        <f t="shared" si="4"/>
        <v>0.72857142857142854</v>
      </c>
      <c r="X12" s="83">
        <f t="shared" si="4"/>
        <v>0</v>
      </c>
      <c r="Y12" s="83">
        <f t="shared" si="4"/>
        <v>1.2</v>
      </c>
      <c r="Z12" s="83" t="e">
        <f t="shared" si="4"/>
        <v>#DIV/0!</v>
      </c>
      <c r="AA12" s="83" t="e">
        <f t="shared" si="4"/>
        <v>#DIV/0!</v>
      </c>
      <c r="AB12" s="83">
        <f t="shared" si="4"/>
        <v>0</v>
      </c>
      <c r="AC12" s="83" t="e">
        <f t="shared" si="4"/>
        <v>#DIV/0!</v>
      </c>
      <c r="AD12" s="83" t="e">
        <f t="shared" si="4"/>
        <v>#DIV/0!</v>
      </c>
      <c r="AE12" s="83" t="e">
        <f t="shared" si="4"/>
        <v>#DIV/0!</v>
      </c>
      <c r="AF12" s="83" t="e">
        <f t="shared" si="4"/>
        <v>#DIV/0!</v>
      </c>
      <c r="AG12" s="83">
        <f t="shared" si="4"/>
        <v>1</v>
      </c>
      <c r="AH12" s="83" t="e">
        <f t="shared" si="4"/>
        <v>#DIV/0!</v>
      </c>
      <c r="AI12" s="83" t="e">
        <f t="shared" si="4"/>
        <v>#DIV/0!</v>
      </c>
    </row>
    <row r="13" spans="1:35" s="11" customFormat="1" ht="30.75" customHeight="1" x14ac:dyDescent="0.2">
      <c r="A13" s="80" t="s">
        <v>162</v>
      </c>
      <c r="B13" s="17">
        <v>906</v>
      </c>
      <c r="C13" s="17">
        <f t="shared" ref="C13:C34" si="5">SUM(E13:AI13)</f>
        <v>1026</v>
      </c>
      <c r="D13" s="13">
        <f t="shared" si="0"/>
        <v>1.1324503311258278</v>
      </c>
      <c r="E13" s="17">
        <v>180</v>
      </c>
      <c r="F13" s="17">
        <v>130</v>
      </c>
      <c r="G13" s="17">
        <v>250</v>
      </c>
      <c r="H13" s="17">
        <v>130</v>
      </c>
      <c r="I13" s="17"/>
      <c r="J13" s="17">
        <v>26</v>
      </c>
      <c r="K13" s="17"/>
      <c r="L13" s="17"/>
      <c r="M13" s="17">
        <v>5</v>
      </c>
      <c r="N13" s="17">
        <v>30</v>
      </c>
      <c r="O13" s="17">
        <v>25</v>
      </c>
      <c r="P13" s="17">
        <v>15</v>
      </c>
      <c r="Q13" s="17"/>
      <c r="R13" s="17"/>
      <c r="S13" s="17">
        <v>154</v>
      </c>
      <c r="T13" s="17"/>
      <c r="U13" s="17"/>
      <c r="V13" s="17"/>
      <c r="W13" s="17">
        <v>51</v>
      </c>
      <c r="X13" s="17"/>
      <c r="Y13" s="17">
        <v>20</v>
      </c>
      <c r="Z13" s="17"/>
      <c r="AA13" s="17"/>
      <c r="AB13" s="17"/>
      <c r="AC13" s="17"/>
      <c r="AD13" s="17"/>
      <c r="AE13" s="17"/>
      <c r="AF13" s="17"/>
      <c r="AG13" s="17">
        <v>10</v>
      </c>
      <c r="AH13" s="17"/>
      <c r="AI13" s="17"/>
    </row>
    <row r="14" spans="1:35" s="11" customFormat="1" ht="30.75" customHeight="1" x14ac:dyDescent="0.2">
      <c r="A14" s="80" t="s">
        <v>163</v>
      </c>
      <c r="B14" s="17">
        <v>1747</v>
      </c>
      <c r="C14" s="17">
        <f t="shared" si="5"/>
        <v>2950</v>
      </c>
      <c r="D14" s="13">
        <f t="shared" si="0"/>
        <v>1.6886090440755581</v>
      </c>
      <c r="E14" s="17">
        <v>700</v>
      </c>
      <c r="F14" s="17">
        <v>390</v>
      </c>
      <c r="G14" s="17">
        <v>220</v>
      </c>
      <c r="H14" s="17">
        <v>350</v>
      </c>
      <c r="I14" s="17"/>
      <c r="J14" s="17">
        <v>30</v>
      </c>
      <c r="K14" s="17"/>
      <c r="L14" s="17"/>
      <c r="M14" s="17">
        <v>50</v>
      </c>
      <c r="N14" s="17">
        <v>200</v>
      </c>
      <c r="O14" s="17">
        <v>160</v>
      </c>
      <c r="P14" s="17">
        <v>35</v>
      </c>
      <c r="Q14" s="17">
        <v>40</v>
      </c>
      <c r="R14" s="17">
        <v>50</v>
      </c>
      <c r="S14" s="17">
        <v>100</v>
      </c>
      <c r="T14" s="17"/>
      <c r="U14" s="17">
        <v>200</v>
      </c>
      <c r="V14" s="17"/>
      <c r="W14" s="17"/>
      <c r="X14" s="17"/>
      <c r="Y14" s="17">
        <v>160</v>
      </c>
      <c r="Z14" s="17"/>
      <c r="AA14" s="17"/>
      <c r="AB14" s="17"/>
      <c r="AC14" s="17"/>
      <c r="AD14" s="17">
        <v>10</v>
      </c>
      <c r="AE14" s="17"/>
      <c r="AF14" s="17"/>
      <c r="AG14" s="17">
        <v>10</v>
      </c>
      <c r="AH14" s="17"/>
      <c r="AI14" s="17">
        <v>245</v>
      </c>
    </row>
    <row r="15" spans="1:35" s="11" customFormat="1" ht="30.75" customHeight="1" x14ac:dyDescent="0.2">
      <c r="A15" s="80" t="s">
        <v>164</v>
      </c>
      <c r="B15" s="17">
        <v>679</v>
      </c>
      <c r="C15" s="17">
        <f t="shared" si="5"/>
        <v>515</v>
      </c>
      <c r="D15" s="13">
        <f t="shared" si="0"/>
        <v>0.75846833578792339</v>
      </c>
      <c r="E15" s="17">
        <v>150</v>
      </c>
      <c r="F15" s="17">
        <v>100</v>
      </c>
      <c r="G15" s="17"/>
      <c r="H15" s="17">
        <v>95</v>
      </c>
      <c r="I15" s="17"/>
      <c r="J15" s="17">
        <v>34</v>
      </c>
      <c r="K15" s="17"/>
      <c r="L15" s="17"/>
      <c r="M15" s="17"/>
      <c r="N15" s="17">
        <v>20</v>
      </c>
      <c r="O15" s="17">
        <v>20</v>
      </c>
      <c r="P15" s="17"/>
      <c r="Q15" s="17">
        <v>10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>
        <v>86</v>
      </c>
    </row>
    <row r="16" spans="1:35" s="11" customFormat="1" ht="30.75" customHeight="1" x14ac:dyDescent="0.2">
      <c r="A16" s="80" t="s">
        <v>165</v>
      </c>
      <c r="B16" s="17"/>
      <c r="C16" s="17">
        <f t="shared" si="5"/>
        <v>50</v>
      </c>
      <c r="D16" s="13" t="e">
        <f t="shared" si="0"/>
        <v>#DIV/0!</v>
      </c>
      <c r="E16" s="17"/>
      <c r="F16" s="17"/>
      <c r="G16" s="17"/>
      <c r="H16" s="17">
        <v>50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s="11" customFormat="1" ht="30.75" customHeight="1" x14ac:dyDescent="0.2">
      <c r="A17" s="80" t="s">
        <v>168</v>
      </c>
      <c r="B17" s="17">
        <v>79</v>
      </c>
      <c r="C17" s="17">
        <f t="shared" si="5"/>
        <v>50</v>
      </c>
      <c r="D17" s="13">
        <f t="shared" si="0"/>
        <v>0.63291139240506333</v>
      </c>
      <c r="E17" s="17"/>
      <c r="F17" s="17">
        <v>50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s="11" customFormat="1" ht="30.75" customHeight="1" x14ac:dyDescent="0.2">
      <c r="A18" s="80" t="s">
        <v>104</v>
      </c>
      <c r="B18" s="17">
        <v>5290</v>
      </c>
      <c r="C18" s="17">
        <f t="shared" si="5"/>
        <v>1990</v>
      </c>
      <c r="D18" s="13">
        <f t="shared" si="0"/>
        <v>0.37618147448015121</v>
      </c>
      <c r="E18" s="17">
        <v>750</v>
      </c>
      <c r="F18" s="17">
        <v>450</v>
      </c>
      <c r="G18" s="17">
        <v>250</v>
      </c>
      <c r="H18" s="17">
        <v>260</v>
      </c>
      <c r="I18" s="17"/>
      <c r="J18" s="17">
        <v>30</v>
      </c>
      <c r="K18" s="17"/>
      <c r="L18" s="17"/>
      <c r="M18" s="17"/>
      <c r="N18" s="17">
        <v>50</v>
      </c>
      <c r="O18" s="17">
        <v>100</v>
      </c>
      <c r="P18" s="17">
        <v>50</v>
      </c>
      <c r="Q18" s="17">
        <v>10</v>
      </c>
      <c r="R18" s="17">
        <v>40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s="11" customFormat="1" ht="30.75" customHeight="1" x14ac:dyDescent="0.2">
      <c r="A19" s="80" t="s">
        <v>105</v>
      </c>
      <c r="B19" s="17">
        <v>5290</v>
      </c>
      <c r="C19" s="17">
        <f t="shared" si="5"/>
        <v>1990</v>
      </c>
      <c r="D19" s="13">
        <f t="shared" si="0"/>
        <v>0.37618147448015121</v>
      </c>
      <c r="E19" s="17">
        <v>750</v>
      </c>
      <c r="F19" s="17">
        <v>450</v>
      </c>
      <c r="G19" s="17">
        <v>250</v>
      </c>
      <c r="H19" s="17">
        <v>260</v>
      </c>
      <c r="I19" s="17"/>
      <c r="J19" s="17">
        <v>30</v>
      </c>
      <c r="K19" s="17"/>
      <c r="L19" s="17"/>
      <c r="M19" s="17"/>
      <c r="N19" s="17">
        <v>50</v>
      </c>
      <c r="O19" s="17">
        <v>100</v>
      </c>
      <c r="P19" s="17">
        <v>50</v>
      </c>
      <c r="Q19" s="17">
        <v>10</v>
      </c>
      <c r="R19" s="17">
        <v>40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s="11" customFormat="1" ht="30.75" customHeight="1" x14ac:dyDescent="0.2">
      <c r="A20" s="79" t="s">
        <v>173</v>
      </c>
      <c r="B20" s="17">
        <v>300</v>
      </c>
      <c r="C20" s="17">
        <f t="shared" si="5"/>
        <v>505</v>
      </c>
      <c r="D20" s="13">
        <f t="shared" si="0"/>
        <v>1.6833333333333333</v>
      </c>
      <c r="E20" s="17">
        <v>250</v>
      </c>
      <c r="F20" s="17">
        <v>250</v>
      </c>
      <c r="G20" s="17"/>
      <c r="H20" s="17"/>
      <c r="I20" s="17"/>
      <c r="J20" s="17"/>
      <c r="K20" s="17"/>
      <c r="L20" s="17"/>
      <c r="M20" s="17"/>
      <c r="N20" s="17"/>
      <c r="O20" s="17"/>
      <c r="P20" s="17">
        <v>5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s="11" customFormat="1" ht="30.75" customHeight="1" x14ac:dyDescent="0.2">
      <c r="A21" s="80" t="s">
        <v>21</v>
      </c>
      <c r="B21" s="17">
        <v>38</v>
      </c>
      <c r="C21" s="17">
        <f t="shared" si="5"/>
        <v>316</v>
      </c>
      <c r="D21" s="13">
        <f t="shared" si="0"/>
        <v>8.3157894736842106</v>
      </c>
      <c r="E21" s="17">
        <v>200</v>
      </c>
      <c r="F21" s="17">
        <v>100</v>
      </c>
      <c r="G21" s="17"/>
      <c r="H21" s="17"/>
      <c r="I21" s="17"/>
      <c r="J21" s="17"/>
      <c r="K21" s="17"/>
      <c r="L21" s="17"/>
      <c r="M21" s="17"/>
      <c r="N21" s="17"/>
      <c r="O21" s="17"/>
      <c r="P21" s="17">
        <v>16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s="11" customFormat="1" ht="30.75" customHeight="1" x14ac:dyDescent="0.2">
      <c r="A22" s="79" t="s">
        <v>174</v>
      </c>
      <c r="B22" s="17">
        <v>300</v>
      </c>
      <c r="C22" s="17">
        <f t="shared" si="5"/>
        <v>300</v>
      </c>
      <c r="D22" s="13">
        <f t="shared" si="0"/>
        <v>1</v>
      </c>
      <c r="E22" s="17">
        <v>200</v>
      </c>
      <c r="F22" s="17">
        <v>100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s="11" customFormat="1" ht="30.75" customHeight="1" x14ac:dyDescent="0.2">
      <c r="A23" s="80" t="s">
        <v>172</v>
      </c>
      <c r="B23" s="17">
        <v>310</v>
      </c>
      <c r="C23" s="17">
        <f t="shared" si="5"/>
        <v>540</v>
      </c>
      <c r="D23" s="13">
        <f t="shared" si="0"/>
        <v>1.7419354838709677</v>
      </c>
      <c r="E23" s="17">
        <v>415</v>
      </c>
      <c r="F23" s="17">
        <v>100</v>
      </c>
      <c r="G23" s="17">
        <v>25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s="11" customFormat="1" ht="30.75" customHeight="1" x14ac:dyDescent="0.2">
      <c r="A24" s="79" t="s">
        <v>175</v>
      </c>
      <c r="B24" s="17">
        <v>4</v>
      </c>
      <c r="C24" s="17">
        <f t="shared" si="5"/>
        <v>4</v>
      </c>
      <c r="D24" s="13">
        <f t="shared" si="0"/>
        <v>1</v>
      </c>
      <c r="E24" s="17"/>
      <c r="F24" s="17"/>
      <c r="G24" s="17"/>
      <c r="H24" s="17"/>
      <c r="I24" s="17"/>
      <c r="J24" s="17"/>
      <c r="K24" s="17"/>
      <c r="L24" s="17"/>
      <c r="M24" s="17">
        <v>4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s="11" customFormat="1" ht="30.75" customHeight="1" x14ac:dyDescent="0.2">
      <c r="A25" s="80" t="s">
        <v>100</v>
      </c>
      <c r="B25" s="17">
        <v>3</v>
      </c>
      <c r="C25" s="17">
        <f t="shared" si="5"/>
        <v>26</v>
      </c>
      <c r="D25" s="13">
        <f t="shared" si="0"/>
        <v>8.6666666666666661</v>
      </c>
      <c r="E25" s="17"/>
      <c r="F25" s="17">
        <v>26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s="11" customFormat="1" ht="30.75" customHeight="1" x14ac:dyDescent="0.2">
      <c r="A26" s="79" t="s">
        <v>11</v>
      </c>
      <c r="B26" s="17">
        <v>20</v>
      </c>
      <c r="C26" s="17">
        <f t="shared" si="5"/>
        <v>35</v>
      </c>
      <c r="D26" s="13">
        <f t="shared" si="0"/>
        <v>1.75</v>
      </c>
      <c r="E26" s="17"/>
      <c r="F26" s="17">
        <v>5</v>
      </c>
      <c r="G26" s="17"/>
      <c r="H26" s="17"/>
      <c r="I26" s="17"/>
      <c r="J26" s="17"/>
      <c r="K26" s="17"/>
      <c r="L26" s="17"/>
      <c r="M26" s="17"/>
      <c r="N26" s="17">
        <v>0.5</v>
      </c>
      <c r="O26" s="17"/>
      <c r="P26" s="17"/>
      <c r="Q26" s="17">
        <v>0.5</v>
      </c>
      <c r="R26" s="17"/>
      <c r="S26" s="17"/>
      <c r="T26" s="17"/>
      <c r="U26" s="17"/>
      <c r="V26" s="17">
        <v>1</v>
      </c>
      <c r="W26" s="17"/>
      <c r="X26" s="17"/>
      <c r="Y26" s="17">
        <v>0.5</v>
      </c>
      <c r="Z26" s="17">
        <v>1</v>
      </c>
      <c r="AA26" s="17">
        <v>1</v>
      </c>
      <c r="AB26" s="17">
        <v>2</v>
      </c>
      <c r="AC26" s="17">
        <v>1</v>
      </c>
      <c r="AD26" s="17">
        <v>0.5</v>
      </c>
      <c r="AE26" s="17">
        <v>0.5</v>
      </c>
      <c r="AF26" s="17"/>
      <c r="AG26" s="17">
        <v>21</v>
      </c>
      <c r="AH26" s="17">
        <v>0.5</v>
      </c>
      <c r="AI26" s="17"/>
    </row>
    <row r="27" spans="1:35" s="11" customFormat="1" ht="30.75" customHeight="1" x14ac:dyDescent="0.2">
      <c r="A27" s="80" t="s">
        <v>12</v>
      </c>
      <c r="B27" s="17">
        <v>9</v>
      </c>
      <c r="C27" s="17">
        <f t="shared" si="5"/>
        <v>31.3</v>
      </c>
      <c r="D27" s="13">
        <f t="shared" si="0"/>
        <v>3.4777777777777779</v>
      </c>
      <c r="E27" s="17"/>
      <c r="F27" s="17">
        <v>2</v>
      </c>
      <c r="G27" s="17"/>
      <c r="H27" s="17"/>
      <c r="I27" s="17"/>
      <c r="J27" s="17"/>
      <c r="K27" s="17"/>
      <c r="L27" s="17"/>
      <c r="M27" s="17"/>
      <c r="N27" s="17">
        <v>0.5</v>
      </c>
      <c r="O27" s="17"/>
      <c r="P27" s="17"/>
      <c r="Q27" s="17">
        <v>0.5</v>
      </c>
      <c r="R27" s="17"/>
      <c r="S27" s="17"/>
      <c r="T27" s="17"/>
      <c r="U27" s="17"/>
      <c r="V27" s="17">
        <v>1</v>
      </c>
      <c r="W27" s="17"/>
      <c r="X27" s="17"/>
      <c r="Y27" s="17"/>
      <c r="Z27" s="17">
        <v>1</v>
      </c>
      <c r="AA27" s="17">
        <v>0.5</v>
      </c>
      <c r="AB27" s="17">
        <v>1</v>
      </c>
      <c r="AC27" s="17">
        <v>2</v>
      </c>
      <c r="AD27" s="17">
        <v>0.5</v>
      </c>
      <c r="AE27" s="17">
        <v>0.5</v>
      </c>
      <c r="AF27" s="17">
        <v>0.3</v>
      </c>
      <c r="AG27" s="17">
        <v>21</v>
      </c>
      <c r="AH27" s="17">
        <v>0.5</v>
      </c>
      <c r="AI27" s="17"/>
    </row>
    <row r="28" spans="1:35" s="11" customFormat="1" ht="30.75" customHeight="1" x14ac:dyDescent="0.2">
      <c r="A28" s="80" t="s">
        <v>18</v>
      </c>
      <c r="B28" s="17"/>
      <c r="C28" s="17">
        <f t="shared" si="5"/>
        <v>55</v>
      </c>
      <c r="D28" s="13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>
        <v>55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5" s="11" customFormat="1" ht="30.75" customHeight="1" x14ac:dyDescent="0.2">
      <c r="A29" s="80" t="s">
        <v>20</v>
      </c>
      <c r="B29" s="17"/>
      <c r="C29" s="17">
        <f t="shared" si="5"/>
        <v>100</v>
      </c>
      <c r="D29" s="13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>
        <v>100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s="11" customFormat="1" ht="30.75" customHeight="1" x14ac:dyDescent="0.2">
      <c r="A30" s="80" t="s">
        <v>81</v>
      </c>
      <c r="B30" s="17">
        <v>2039</v>
      </c>
      <c r="C30" s="17">
        <f t="shared" si="5"/>
        <v>330</v>
      </c>
      <c r="D30" s="13"/>
      <c r="E30" s="17">
        <v>35</v>
      </c>
      <c r="F30" s="17">
        <v>50</v>
      </c>
      <c r="G30" s="17">
        <v>10</v>
      </c>
      <c r="H30" s="17"/>
      <c r="I30" s="17"/>
      <c r="J30" s="17"/>
      <c r="K30" s="17"/>
      <c r="L30" s="17"/>
      <c r="M30" s="17"/>
      <c r="N30" s="17">
        <v>35</v>
      </c>
      <c r="O30" s="17">
        <v>10</v>
      </c>
      <c r="P30" s="17">
        <v>5</v>
      </c>
      <c r="Q30" s="17">
        <v>10</v>
      </c>
      <c r="R30" s="17">
        <v>50</v>
      </c>
      <c r="S30" s="17"/>
      <c r="T30" s="17"/>
      <c r="U30" s="17"/>
      <c r="V30" s="17">
        <v>20</v>
      </c>
      <c r="W30" s="17"/>
      <c r="X30" s="17"/>
      <c r="Y30" s="17"/>
      <c r="Z30" s="17">
        <v>30</v>
      </c>
      <c r="AA30" s="17"/>
      <c r="AB30" s="17">
        <v>25</v>
      </c>
      <c r="AC30" s="17">
        <v>50</v>
      </c>
      <c r="AD30" s="17"/>
      <c r="AE30" s="17"/>
      <c r="AF30" s="17"/>
      <c r="AG30" s="17"/>
      <c r="AH30" s="17"/>
      <c r="AI30" s="17"/>
    </row>
    <row r="31" spans="1:35" s="11" customFormat="1" ht="30.75" customHeight="1" x14ac:dyDescent="0.2">
      <c r="A31" s="80" t="s">
        <v>176</v>
      </c>
      <c r="B31" s="17"/>
      <c r="C31" s="17">
        <f t="shared" si="5"/>
        <v>150</v>
      </c>
      <c r="D31" s="13"/>
      <c r="E31" s="17">
        <v>50</v>
      </c>
      <c r="F31" s="17">
        <v>85</v>
      </c>
      <c r="G31" s="17"/>
      <c r="H31" s="17"/>
      <c r="I31" s="17"/>
      <c r="J31" s="17"/>
      <c r="K31" s="17"/>
      <c r="L31" s="17"/>
      <c r="M31" s="17"/>
      <c r="N31" s="17"/>
      <c r="O31" s="17">
        <v>10</v>
      </c>
      <c r="P31" s="17">
        <v>5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5" s="11" customFormat="1" ht="30.75" customHeight="1" x14ac:dyDescent="0.2">
      <c r="A32" s="80"/>
      <c r="B32" s="17"/>
      <c r="C32" s="17"/>
      <c r="D32" s="13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</row>
    <row r="33" spans="1:36" s="11" customFormat="1" ht="30.75" customHeight="1" x14ac:dyDescent="0.2">
      <c r="A33" s="80"/>
      <c r="B33" s="17"/>
      <c r="C33" s="17"/>
      <c r="D33" s="13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1:36" s="11" customFormat="1" ht="30.75" customHeight="1" x14ac:dyDescent="0.2">
      <c r="A34" s="80"/>
      <c r="B34" s="17"/>
      <c r="C34" s="17">
        <f t="shared" si="5"/>
        <v>0</v>
      </c>
      <c r="D34" s="13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:36" s="11" customFormat="1" ht="30.75" hidden="1" customHeight="1" x14ac:dyDescent="0.2">
      <c r="A35" s="80" t="s">
        <v>166</v>
      </c>
      <c r="B35" s="17"/>
      <c r="C35" s="17">
        <f t="shared" ref="C35:C36" si="6">E35+F35+G35+H35+I35+J35+M35+N35+O35+P35+Q35+R35+S35+U35+V35+W35+Z35+AA35+AB35+AC35+AD35+AE35+AF35+AG35+AI35</f>
        <v>7.7</v>
      </c>
      <c r="D35" s="13"/>
      <c r="E35" s="17"/>
      <c r="F35" s="17">
        <v>7.7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6" s="11" customFormat="1" ht="30.75" hidden="1" customHeight="1" x14ac:dyDescent="0.2">
      <c r="A36" s="80" t="s">
        <v>167</v>
      </c>
      <c r="B36" s="17"/>
      <c r="C36" s="17">
        <f t="shared" si="6"/>
        <v>4</v>
      </c>
      <c r="D36" s="13"/>
      <c r="E36" s="17"/>
      <c r="F36" s="17">
        <v>4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36" s="11" customFormat="1" ht="26.25" hidden="1" customHeight="1" x14ac:dyDescent="0.2">
      <c r="A37" s="81" t="s">
        <v>156</v>
      </c>
      <c r="B37" s="20"/>
      <c r="C37" s="20" t="e">
        <f>#REF!*0.19</f>
        <v>#REF!</v>
      </c>
      <c r="D37" s="13"/>
      <c r="E37" s="20" t="e">
        <f>#REF!*0.19</f>
        <v>#REF!</v>
      </c>
      <c r="F37" s="20" t="e">
        <f>#REF!*0.19</f>
        <v>#REF!</v>
      </c>
      <c r="G37" s="20" t="e">
        <f>#REF!*0.19</f>
        <v>#REF!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82"/>
      <c r="AA37" s="82"/>
      <c r="AB37" s="82"/>
      <c r="AC37" s="82"/>
      <c r="AD37" s="82"/>
      <c r="AE37" s="82"/>
      <c r="AF37" s="82"/>
      <c r="AG37" s="78"/>
      <c r="AH37" s="82"/>
      <c r="AI37" s="82"/>
    </row>
    <row r="38" spans="1:36" s="11" customFormat="1" ht="30" hidden="1" customHeight="1" x14ac:dyDescent="0.2">
      <c r="A38" s="79" t="s">
        <v>149</v>
      </c>
      <c r="B38" s="20"/>
      <c r="C38" s="17" t="e">
        <f>E38+F38+G38+H38+I38+J38+M38+N38+O38+P38+Q38+R38+S38+U38+V38+W38+Z38+AA38+#REF!+AB38+AC38+AD38+AE38+AF38+AG38+AI38</f>
        <v>#REF!</v>
      </c>
      <c r="D38" s="13" t="e">
        <f t="shared" ref="D38:D41" si="7">C38/B38</f>
        <v>#REF!</v>
      </c>
      <c r="E38" s="22">
        <v>4</v>
      </c>
      <c r="F38" s="22">
        <v>3</v>
      </c>
      <c r="G38" s="22">
        <v>2</v>
      </c>
      <c r="H38" s="22">
        <v>3</v>
      </c>
      <c r="I38" s="22">
        <v>0</v>
      </c>
      <c r="J38" s="22">
        <v>0</v>
      </c>
      <c r="K38" s="22">
        <v>0</v>
      </c>
      <c r="L38" s="22"/>
      <c r="M38" s="22">
        <v>0</v>
      </c>
      <c r="N38" s="22">
        <v>0</v>
      </c>
      <c r="O38" s="22">
        <v>1</v>
      </c>
      <c r="P38" s="22">
        <v>1</v>
      </c>
      <c r="Q38" s="22">
        <v>1</v>
      </c>
      <c r="R38" s="22">
        <v>1</v>
      </c>
      <c r="S38" s="22">
        <v>0</v>
      </c>
      <c r="T38" s="22"/>
      <c r="U38" s="22">
        <v>0</v>
      </c>
      <c r="V38" s="22">
        <v>0</v>
      </c>
      <c r="W38" s="22">
        <v>0</v>
      </c>
      <c r="X38" s="22"/>
      <c r="Y38" s="22"/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22">
        <v>0</v>
      </c>
      <c r="AH38" s="49">
        <v>0</v>
      </c>
      <c r="AI38" s="49"/>
    </row>
    <row r="39" spans="1:36" s="11" customFormat="1" ht="3" hidden="1" customHeight="1" x14ac:dyDescent="0.2">
      <c r="A39" s="79" t="s">
        <v>150</v>
      </c>
      <c r="B39" s="20"/>
      <c r="C39" s="20">
        <f t="shared" ref="C39:C44" si="8">SUM(E39:AI39)</f>
        <v>5</v>
      </c>
      <c r="D39" s="13" t="e">
        <f t="shared" si="7"/>
        <v>#DIV/0!</v>
      </c>
      <c r="E39" s="22">
        <v>2</v>
      </c>
      <c r="F39" s="22">
        <v>1</v>
      </c>
      <c r="G39" s="22">
        <v>0</v>
      </c>
      <c r="H39" s="22">
        <v>2</v>
      </c>
      <c r="I39" s="22">
        <v>0</v>
      </c>
      <c r="J39" s="22">
        <v>0</v>
      </c>
      <c r="K39" s="22">
        <v>0</v>
      </c>
      <c r="L39" s="22"/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/>
      <c r="U39" s="22">
        <v>0</v>
      </c>
      <c r="V39" s="22">
        <v>0</v>
      </c>
      <c r="W39" s="22">
        <v>0</v>
      </c>
      <c r="X39" s="22"/>
      <c r="Y39" s="22"/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22">
        <v>0</v>
      </c>
      <c r="AH39" s="49">
        <v>0</v>
      </c>
      <c r="AI39" s="49"/>
    </row>
    <row r="40" spans="1:36" s="11" customFormat="1" ht="30" hidden="1" customHeight="1" x14ac:dyDescent="0.2">
      <c r="A40" s="79" t="s">
        <v>151</v>
      </c>
      <c r="B40" s="20"/>
      <c r="C40" s="20">
        <f t="shared" si="8"/>
        <v>3</v>
      </c>
      <c r="D40" s="13" t="e">
        <f t="shared" si="7"/>
        <v>#DIV/0!</v>
      </c>
      <c r="E40" s="22">
        <v>1</v>
      </c>
      <c r="F40" s="22">
        <v>1</v>
      </c>
      <c r="G40" s="22">
        <v>0</v>
      </c>
      <c r="H40" s="22">
        <v>1</v>
      </c>
      <c r="I40" s="22">
        <v>0</v>
      </c>
      <c r="J40" s="22">
        <v>0</v>
      </c>
      <c r="K40" s="22">
        <v>0</v>
      </c>
      <c r="L40" s="22"/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/>
      <c r="U40" s="22">
        <v>0</v>
      </c>
      <c r="V40" s="22">
        <v>0</v>
      </c>
      <c r="W40" s="22">
        <v>0</v>
      </c>
      <c r="X40" s="22"/>
      <c r="Y40" s="22"/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22">
        <v>0</v>
      </c>
      <c r="AH40" s="49">
        <v>0</v>
      </c>
      <c r="AI40" s="49"/>
    </row>
    <row r="41" spans="1:36" s="11" customFormat="1" ht="30" hidden="1" customHeight="1" x14ac:dyDescent="0.2">
      <c r="A41" s="80" t="s">
        <v>152</v>
      </c>
      <c r="B41" s="20">
        <v>0</v>
      </c>
      <c r="C41" s="20">
        <f t="shared" si="8"/>
        <v>8</v>
      </c>
      <c r="D41" s="13" t="e">
        <f t="shared" si="7"/>
        <v>#DIV/0!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1</v>
      </c>
      <c r="K41" s="22">
        <v>1</v>
      </c>
      <c r="L41" s="22"/>
      <c r="M41" s="22">
        <v>1</v>
      </c>
      <c r="N41" s="22">
        <v>1</v>
      </c>
      <c r="O41" s="22">
        <v>0</v>
      </c>
      <c r="P41" s="22">
        <v>0</v>
      </c>
      <c r="Q41" s="22">
        <v>0</v>
      </c>
      <c r="R41" s="22">
        <v>0</v>
      </c>
      <c r="S41" s="22">
        <v>1</v>
      </c>
      <c r="T41" s="22"/>
      <c r="U41" s="22">
        <v>1</v>
      </c>
      <c r="V41" s="22">
        <v>0</v>
      </c>
      <c r="W41" s="22">
        <v>1</v>
      </c>
      <c r="X41" s="22"/>
      <c r="Y41" s="22"/>
      <c r="Z41" s="49">
        <v>0</v>
      </c>
      <c r="AA41" s="49">
        <v>0</v>
      </c>
      <c r="AB41" s="49">
        <v>0</v>
      </c>
      <c r="AC41" s="49">
        <v>0</v>
      </c>
      <c r="AD41" s="49">
        <v>1</v>
      </c>
      <c r="AE41" s="49"/>
      <c r="AF41" s="49"/>
      <c r="AG41" s="22"/>
      <c r="AH41" s="49"/>
      <c r="AI41" s="49"/>
    </row>
    <row r="42" spans="1:36" s="2" customFormat="1" ht="30" hidden="1" customHeight="1" x14ac:dyDescent="0.25">
      <c r="A42" s="10" t="s">
        <v>103</v>
      </c>
      <c r="B42" s="20">
        <v>214447</v>
      </c>
      <c r="C42" s="20">
        <f t="shared" si="8"/>
        <v>178273.6</v>
      </c>
      <c r="D42" s="13"/>
      <c r="E42" s="9">
        <v>8532</v>
      </c>
      <c r="F42" s="9">
        <v>6006</v>
      </c>
      <c r="G42" s="9">
        <v>13990</v>
      </c>
      <c r="H42" s="9">
        <v>11277.6</v>
      </c>
      <c r="I42" s="75">
        <v>5725</v>
      </c>
      <c r="J42" s="9">
        <v>11939</v>
      </c>
      <c r="K42" s="9"/>
      <c r="L42" s="9"/>
      <c r="M42" s="9">
        <v>8497</v>
      </c>
      <c r="N42" s="9">
        <v>10048</v>
      </c>
      <c r="O42" s="9">
        <v>10249</v>
      </c>
      <c r="P42" s="9">
        <v>3000</v>
      </c>
      <c r="Q42" s="9">
        <v>6210</v>
      </c>
      <c r="R42" s="9">
        <v>7930</v>
      </c>
      <c r="S42" s="9"/>
      <c r="T42" s="9"/>
      <c r="U42" s="9"/>
      <c r="V42" s="9">
        <v>9997</v>
      </c>
      <c r="W42" s="9">
        <v>10907</v>
      </c>
      <c r="X42" s="9"/>
      <c r="Y42" s="9"/>
      <c r="Z42" s="75">
        <v>12107</v>
      </c>
      <c r="AA42" s="9">
        <v>9823</v>
      </c>
      <c r="AB42" s="9">
        <v>2158</v>
      </c>
      <c r="AC42" s="75">
        <v>6364</v>
      </c>
      <c r="AD42" s="75"/>
      <c r="AE42" s="9">
        <v>13864</v>
      </c>
      <c r="AF42" s="9"/>
      <c r="AG42" s="9"/>
      <c r="AH42" s="9"/>
      <c r="AI42" s="9">
        <v>9650</v>
      </c>
      <c r="AJ42" s="18"/>
    </row>
    <row r="43" spans="1:36" s="2" customFormat="1" ht="30" hidden="1" customHeight="1" x14ac:dyDescent="0.25">
      <c r="A43" s="27" t="s">
        <v>101</v>
      </c>
      <c r="B43" s="20">
        <v>94</v>
      </c>
      <c r="C43" s="20">
        <f t="shared" si="8"/>
        <v>0</v>
      </c>
      <c r="D43" s="13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18"/>
    </row>
    <row r="44" spans="1:36" s="2" customFormat="1" ht="30" hidden="1" customHeight="1" x14ac:dyDescent="0.25">
      <c r="A44" s="15" t="s">
        <v>121</v>
      </c>
      <c r="B44" s="20"/>
      <c r="C44" s="20">
        <f t="shared" si="8"/>
        <v>5774</v>
      </c>
      <c r="D44" s="13"/>
      <c r="E44" s="9"/>
      <c r="F44" s="9">
        <v>720</v>
      </c>
      <c r="G44" s="9"/>
      <c r="H44" s="9"/>
      <c r="I44" s="9"/>
      <c r="J44" s="9"/>
      <c r="K44" s="9"/>
      <c r="L44" s="9"/>
      <c r="M44" s="9">
        <v>525</v>
      </c>
      <c r="N44" s="9">
        <v>568</v>
      </c>
      <c r="O44" s="9"/>
      <c r="P44" s="9">
        <v>20</v>
      </c>
      <c r="Q44" s="9"/>
      <c r="R44" s="9"/>
      <c r="S44" s="9"/>
      <c r="T44" s="9"/>
      <c r="U44" s="9"/>
      <c r="V44" s="9">
        <v>747</v>
      </c>
      <c r="W44" s="9"/>
      <c r="X44" s="9"/>
      <c r="Y44" s="9"/>
      <c r="Z44" s="9"/>
      <c r="AA44" s="9"/>
      <c r="AB44" s="9">
        <v>612</v>
      </c>
      <c r="AC44" s="9"/>
      <c r="AD44" s="9"/>
      <c r="AE44" s="9">
        <v>2392</v>
      </c>
      <c r="AF44" s="9"/>
      <c r="AG44" s="9"/>
      <c r="AH44" s="9"/>
      <c r="AI44" s="9">
        <v>190</v>
      </c>
      <c r="AJ44" s="18"/>
    </row>
    <row r="45" spans="1:36" s="2" customFormat="1" ht="30" hidden="1" customHeight="1" x14ac:dyDescent="0.25">
      <c r="A45" s="16" t="s">
        <v>5</v>
      </c>
      <c r="B45" s="28">
        <f>B43/B42</f>
        <v>4.3833674520977209E-4</v>
      </c>
      <c r="C45" s="28">
        <f>C43/C42</f>
        <v>0</v>
      </c>
      <c r="D45" s="13"/>
      <c r="E45" s="30">
        <f>E43/E42</f>
        <v>0</v>
      </c>
      <c r="F45" s="30">
        <f t="shared" ref="F45:AI45" si="9">F43/F42</f>
        <v>0</v>
      </c>
      <c r="G45" s="30">
        <f t="shared" si="9"/>
        <v>0</v>
      </c>
      <c r="H45" s="30">
        <f t="shared" si="9"/>
        <v>0</v>
      </c>
      <c r="I45" s="30">
        <f t="shared" si="9"/>
        <v>0</v>
      </c>
      <c r="J45" s="30">
        <f t="shared" si="9"/>
        <v>0</v>
      </c>
      <c r="K45" s="30"/>
      <c r="L45" s="30"/>
      <c r="M45" s="30">
        <f t="shared" si="9"/>
        <v>0</v>
      </c>
      <c r="N45" s="30">
        <f t="shared" si="9"/>
        <v>0</v>
      </c>
      <c r="O45" s="30">
        <f t="shared" si="9"/>
        <v>0</v>
      </c>
      <c r="P45" s="30">
        <f t="shared" si="9"/>
        <v>0</v>
      </c>
      <c r="Q45" s="30">
        <f t="shared" si="9"/>
        <v>0</v>
      </c>
      <c r="R45" s="30">
        <f t="shared" si="9"/>
        <v>0</v>
      </c>
      <c r="S45" s="30"/>
      <c r="T45" s="30"/>
      <c r="U45" s="30"/>
      <c r="V45" s="30">
        <f t="shared" si="9"/>
        <v>0</v>
      </c>
      <c r="W45" s="30">
        <f t="shared" si="9"/>
        <v>0</v>
      </c>
      <c r="X45" s="30"/>
      <c r="Y45" s="30"/>
      <c r="Z45" s="30">
        <f t="shared" si="9"/>
        <v>0</v>
      </c>
      <c r="AA45" s="30">
        <f t="shared" si="9"/>
        <v>0</v>
      </c>
      <c r="AB45" s="30">
        <f t="shared" si="9"/>
        <v>0</v>
      </c>
      <c r="AC45" s="30"/>
      <c r="AD45" s="30"/>
      <c r="AE45" s="30">
        <f t="shared" si="9"/>
        <v>0</v>
      </c>
      <c r="AF45" s="30"/>
      <c r="AG45" s="30"/>
      <c r="AH45" s="30"/>
      <c r="AI45" s="30">
        <f t="shared" si="9"/>
        <v>0</v>
      </c>
      <c r="AJ45" s="19"/>
    </row>
    <row r="46" spans="1:36" s="2" customFormat="1" ht="30" hidden="1" customHeight="1" x14ac:dyDescent="0.25">
      <c r="A46" s="16" t="s">
        <v>102</v>
      </c>
      <c r="B46" s="20">
        <v>60</v>
      </c>
      <c r="C46" s="20">
        <f t="shared" ref="C46:C79" si="10">SUM(E46:AI46)</f>
        <v>0</v>
      </c>
      <c r="D46" s="13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19"/>
    </row>
    <row r="47" spans="1:36" s="2" customFormat="1" ht="30" hidden="1" customHeight="1" x14ac:dyDescent="0.25">
      <c r="A47" s="16" t="s">
        <v>6</v>
      </c>
      <c r="B47" s="20">
        <v>30</v>
      </c>
      <c r="C47" s="20">
        <f t="shared" si="10"/>
        <v>0</v>
      </c>
      <c r="D47" s="1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19"/>
    </row>
    <row r="48" spans="1:36" s="2" customFormat="1" ht="30" hidden="1" customHeight="1" x14ac:dyDescent="0.25">
      <c r="A48" s="16" t="s">
        <v>7</v>
      </c>
      <c r="B48" s="20"/>
      <c r="C48" s="20">
        <f t="shared" si="10"/>
        <v>0</v>
      </c>
      <c r="D48" s="13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19"/>
    </row>
    <row r="49" spans="1:36" s="2" customFormat="1" ht="30" hidden="1" customHeight="1" x14ac:dyDescent="0.25">
      <c r="A49" s="16" t="s">
        <v>8</v>
      </c>
      <c r="B49" s="20"/>
      <c r="C49" s="20">
        <f t="shared" si="10"/>
        <v>0</v>
      </c>
      <c r="D49" s="13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19"/>
    </row>
    <row r="50" spans="1:36" s="2" customFormat="1" ht="30" hidden="1" customHeight="1" x14ac:dyDescent="0.25">
      <c r="A50" s="16" t="s">
        <v>9</v>
      </c>
      <c r="B50" s="20"/>
      <c r="C50" s="20">
        <f t="shared" si="10"/>
        <v>1732</v>
      </c>
      <c r="D50" s="13"/>
      <c r="E50" s="22">
        <v>15</v>
      </c>
      <c r="F50" s="22"/>
      <c r="G50" s="22">
        <v>205</v>
      </c>
      <c r="H50" s="22">
        <v>73</v>
      </c>
      <c r="I50" s="22">
        <v>55</v>
      </c>
      <c r="J50" s="22">
        <v>220</v>
      </c>
      <c r="K50" s="22"/>
      <c r="L50" s="22"/>
      <c r="M50" s="22">
        <v>40</v>
      </c>
      <c r="N50" s="22">
        <v>97</v>
      </c>
      <c r="O50" s="22"/>
      <c r="P50" s="22"/>
      <c r="Q50" s="22"/>
      <c r="R50" s="22">
        <v>85</v>
      </c>
      <c r="S50" s="22"/>
      <c r="T50" s="22"/>
      <c r="U50" s="22"/>
      <c r="V50" s="22">
        <v>200</v>
      </c>
      <c r="W50" s="22"/>
      <c r="X50" s="22"/>
      <c r="Y50" s="22"/>
      <c r="Z50" s="22">
        <v>12</v>
      </c>
      <c r="AA50" s="22">
        <v>100</v>
      </c>
      <c r="AB50" s="22"/>
      <c r="AC50" s="22"/>
      <c r="AD50" s="22"/>
      <c r="AE50" s="22">
        <v>630</v>
      </c>
      <c r="AF50" s="22"/>
      <c r="AG50" s="22"/>
      <c r="AH50" s="22"/>
      <c r="AI50" s="22"/>
      <c r="AJ50" s="19"/>
    </row>
    <row r="51" spans="1:36" s="2" customFormat="1" ht="30" hidden="1" customHeight="1" x14ac:dyDescent="0.25">
      <c r="A51" s="15" t="s">
        <v>10</v>
      </c>
      <c r="B51" s="20"/>
      <c r="C51" s="20">
        <f t="shared" si="10"/>
        <v>0</v>
      </c>
      <c r="D51" s="13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19"/>
    </row>
    <row r="52" spans="1:36" s="2" customFormat="1" ht="30" hidden="1" customHeight="1" outlineLevel="1" x14ac:dyDescent="0.25">
      <c r="A52" s="15" t="s">
        <v>104</v>
      </c>
      <c r="B52" s="20"/>
      <c r="C52" s="20">
        <f t="shared" si="10"/>
        <v>0</v>
      </c>
      <c r="D52" s="13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19"/>
    </row>
    <row r="53" spans="1:36" s="2" customFormat="1" ht="30" hidden="1" customHeight="1" outlineLevel="1" x14ac:dyDescent="0.25">
      <c r="A53" s="15" t="s">
        <v>105</v>
      </c>
      <c r="B53" s="20"/>
      <c r="C53" s="20">
        <f t="shared" si="10"/>
        <v>0</v>
      </c>
      <c r="D53" s="13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19"/>
    </row>
    <row r="54" spans="1:36" s="2" customFormat="1" ht="30" hidden="1" customHeight="1" x14ac:dyDescent="0.25">
      <c r="A54" s="10" t="s">
        <v>11</v>
      </c>
      <c r="B54" s="20"/>
      <c r="C54" s="20">
        <f t="shared" si="10"/>
        <v>0</v>
      </c>
      <c r="D54" s="13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18"/>
    </row>
    <row r="55" spans="1:36" s="2" customFormat="1" ht="30" hidden="1" customHeight="1" x14ac:dyDescent="0.25">
      <c r="A55" s="27" t="s">
        <v>12</v>
      </c>
      <c r="B55" s="20"/>
      <c r="C55" s="20">
        <f t="shared" si="10"/>
        <v>155</v>
      </c>
      <c r="D55" s="13"/>
      <c r="E55" s="29"/>
      <c r="F55" s="29"/>
      <c r="G55" s="29">
        <v>96</v>
      </c>
      <c r="H55" s="29">
        <v>13</v>
      </c>
      <c r="I55" s="29"/>
      <c r="J55" s="29"/>
      <c r="K55" s="29"/>
      <c r="L55" s="29"/>
      <c r="M55" s="29">
        <v>2</v>
      </c>
      <c r="N55" s="29">
        <v>43</v>
      </c>
      <c r="O55" s="29"/>
      <c r="P55" s="29">
        <v>1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18"/>
    </row>
    <row r="56" spans="1:36" s="2" customFormat="1" ht="30" hidden="1" customHeight="1" x14ac:dyDescent="0.25">
      <c r="A56" s="16" t="s">
        <v>5</v>
      </c>
      <c r="B56" s="28" t="e">
        <f>B55/B54</f>
        <v>#DIV/0!</v>
      </c>
      <c r="C56" s="20" t="e">
        <f t="shared" si="10"/>
        <v>#DIV/0!</v>
      </c>
      <c r="D56" s="13"/>
      <c r="E56" s="30" t="e">
        <f t="shared" ref="E56:AI56" si="11">E55/E54</f>
        <v>#DIV/0!</v>
      </c>
      <c r="F56" s="30" t="e">
        <f t="shared" si="11"/>
        <v>#DIV/0!</v>
      </c>
      <c r="G56" s="30" t="e">
        <f t="shared" si="11"/>
        <v>#DIV/0!</v>
      </c>
      <c r="H56" s="30" t="e">
        <f t="shared" si="11"/>
        <v>#DIV/0!</v>
      </c>
      <c r="I56" s="30" t="e">
        <f t="shared" si="11"/>
        <v>#DIV/0!</v>
      </c>
      <c r="J56" s="30" t="e">
        <f t="shared" si="11"/>
        <v>#DIV/0!</v>
      </c>
      <c r="K56" s="30"/>
      <c r="L56" s="30"/>
      <c r="M56" s="30" t="e">
        <f t="shared" si="11"/>
        <v>#DIV/0!</v>
      </c>
      <c r="N56" s="30" t="e">
        <f t="shared" si="11"/>
        <v>#DIV/0!</v>
      </c>
      <c r="O56" s="30" t="e">
        <f t="shared" si="11"/>
        <v>#DIV/0!</v>
      </c>
      <c r="P56" s="30" t="e">
        <f t="shared" si="11"/>
        <v>#DIV/0!</v>
      </c>
      <c r="Q56" s="30" t="e">
        <f t="shared" si="11"/>
        <v>#DIV/0!</v>
      </c>
      <c r="R56" s="30" t="e">
        <f t="shared" si="11"/>
        <v>#DIV/0!</v>
      </c>
      <c r="S56" s="30"/>
      <c r="T56" s="30"/>
      <c r="U56" s="30"/>
      <c r="V56" s="30" t="e">
        <f t="shared" si="11"/>
        <v>#DIV/0!</v>
      </c>
      <c r="W56" s="30" t="e">
        <f t="shared" si="11"/>
        <v>#DIV/0!</v>
      </c>
      <c r="X56" s="30"/>
      <c r="Y56" s="30"/>
      <c r="Z56" s="30" t="e">
        <f t="shared" si="11"/>
        <v>#DIV/0!</v>
      </c>
      <c r="AA56" s="30" t="e">
        <f t="shared" si="11"/>
        <v>#DIV/0!</v>
      </c>
      <c r="AB56" s="30" t="e">
        <f t="shared" si="11"/>
        <v>#DIV/0!</v>
      </c>
      <c r="AC56" s="30" t="e">
        <f t="shared" si="11"/>
        <v>#DIV/0!</v>
      </c>
      <c r="AD56" s="30"/>
      <c r="AE56" s="30" t="e">
        <f t="shared" si="11"/>
        <v>#DIV/0!</v>
      </c>
      <c r="AF56" s="30"/>
      <c r="AG56" s="30"/>
      <c r="AH56" s="30"/>
      <c r="AI56" s="30" t="e">
        <f t="shared" si="11"/>
        <v>#DIV/0!</v>
      </c>
      <c r="AJ56" s="19"/>
    </row>
    <row r="57" spans="1:36" s="2" customFormat="1" ht="30" hidden="1" customHeight="1" outlineLevel="1" x14ac:dyDescent="0.25">
      <c r="A57" s="15" t="s">
        <v>13</v>
      </c>
      <c r="B57" s="20"/>
      <c r="C57" s="20">
        <f t="shared" si="10"/>
        <v>0</v>
      </c>
      <c r="D57" s="13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19"/>
    </row>
    <row r="58" spans="1:36" s="2" customFormat="1" ht="30" hidden="1" customHeight="1" x14ac:dyDescent="0.25">
      <c r="A58" s="10" t="s">
        <v>99</v>
      </c>
      <c r="B58" s="20"/>
      <c r="C58" s="20">
        <f t="shared" si="10"/>
        <v>0</v>
      </c>
      <c r="D58" s="13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18"/>
    </row>
    <row r="59" spans="1:36" s="2" customFormat="1" ht="26.45" hidden="1" customHeight="1" x14ac:dyDescent="0.25">
      <c r="A59" s="27" t="s">
        <v>100</v>
      </c>
      <c r="B59" s="23"/>
      <c r="C59" s="23">
        <f t="shared" si="10"/>
        <v>140.5</v>
      </c>
      <c r="D59" s="8"/>
      <c r="E59" s="22">
        <v>8</v>
      </c>
      <c r="F59" s="22"/>
      <c r="G59" s="22"/>
      <c r="H59" s="22"/>
      <c r="I59" s="22"/>
      <c r="J59" s="22"/>
      <c r="K59" s="22"/>
      <c r="L59" s="22"/>
      <c r="M59" s="22">
        <v>13.5</v>
      </c>
      <c r="N59" s="22">
        <v>55</v>
      </c>
      <c r="O59" s="22"/>
      <c r="P59" s="49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>
        <v>12</v>
      </c>
      <c r="AB59" s="22"/>
      <c r="AC59" s="22"/>
      <c r="AD59" s="22"/>
      <c r="AE59" s="22">
        <v>52</v>
      </c>
      <c r="AF59" s="22"/>
      <c r="AG59" s="22"/>
      <c r="AH59" s="22"/>
      <c r="AI59" s="22"/>
      <c r="AJ59" s="18"/>
    </row>
    <row r="60" spans="1:36" s="2" customFormat="1" ht="30" hidden="1" customHeight="1" x14ac:dyDescent="0.25">
      <c r="A60" s="12" t="s">
        <v>122</v>
      </c>
      <c r="B60" s="23"/>
      <c r="C60" s="23">
        <f t="shared" si="10"/>
        <v>0</v>
      </c>
      <c r="D60" s="8"/>
      <c r="E60" s="22"/>
      <c r="F60" s="22"/>
      <c r="G60" s="22"/>
      <c r="H60" s="49"/>
      <c r="I60" s="22"/>
      <c r="J60" s="22"/>
      <c r="K60" s="22"/>
      <c r="L60" s="22"/>
      <c r="M60" s="22"/>
      <c r="N60" s="22"/>
      <c r="O60" s="49"/>
      <c r="P60" s="49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18"/>
    </row>
    <row r="61" spans="1:36" s="2" customFormat="1" ht="30" hidden="1" customHeight="1" x14ac:dyDescent="0.25">
      <c r="A61" s="12" t="s">
        <v>5</v>
      </c>
      <c r="B61" s="28"/>
      <c r="C61" s="23">
        <f t="shared" si="10"/>
        <v>0</v>
      </c>
      <c r="D61" s="8" t="e">
        <f t="shared" ref="D61:D91" si="12">C61/B61</f>
        <v>#DIV/0!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19"/>
    </row>
    <row r="62" spans="1:36" s="2" customFormat="1" ht="30" hidden="1" customHeight="1" x14ac:dyDescent="0.25">
      <c r="A62" s="16" t="s">
        <v>14</v>
      </c>
      <c r="B62" s="20"/>
      <c r="C62" s="23">
        <f t="shared" si="10"/>
        <v>170</v>
      </c>
      <c r="D62" s="13"/>
      <c r="E62" s="29"/>
      <c r="F62" s="29"/>
      <c r="G62" s="29">
        <v>170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18"/>
    </row>
    <row r="63" spans="1:36" s="2" customFormat="1" ht="30" hidden="1" customHeight="1" outlineLevel="1" x14ac:dyDescent="0.25">
      <c r="A63" s="15" t="s">
        <v>15</v>
      </c>
      <c r="B63" s="20"/>
      <c r="C63" s="20">
        <f t="shared" si="10"/>
        <v>0</v>
      </c>
      <c r="D63" s="13" t="e">
        <f t="shared" si="12"/>
        <v>#DIV/0!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19"/>
    </row>
    <row r="64" spans="1:36" s="2" customFormat="1" ht="30" hidden="1" customHeight="1" outlineLevel="1" x14ac:dyDescent="0.25">
      <c r="A64" s="15" t="s">
        <v>16</v>
      </c>
      <c r="B64" s="20"/>
      <c r="C64" s="20">
        <f t="shared" si="10"/>
        <v>0</v>
      </c>
      <c r="D64" s="13" t="e">
        <f t="shared" si="12"/>
        <v>#DIV/0!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19"/>
    </row>
    <row r="65" spans="1:36" s="2" customFormat="1" ht="30" hidden="1" customHeight="1" x14ac:dyDescent="0.25">
      <c r="A65" s="16" t="s">
        <v>17</v>
      </c>
      <c r="B65" s="20"/>
      <c r="C65" s="20">
        <f t="shared" si="10"/>
        <v>4011</v>
      </c>
      <c r="D65" s="13"/>
      <c r="E65" s="32">
        <v>2010</v>
      </c>
      <c r="F65" s="32"/>
      <c r="G65" s="32"/>
      <c r="H65" s="32"/>
      <c r="I65" s="32"/>
      <c r="J65" s="32">
        <v>107</v>
      </c>
      <c r="K65" s="32"/>
      <c r="L65" s="32"/>
      <c r="M65" s="32"/>
      <c r="N65" s="32">
        <v>70</v>
      </c>
      <c r="O65" s="32">
        <v>50</v>
      </c>
      <c r="P65" s="32"/>
      <c r="Q65" s="32"/>
      <c r="R65" s="32">
        <v>10</v>
      </c>
      <c r="S65" s="32"/>
      <c r="T65" s="32"/>
      <c r="U65" s="32"/>
      <c r="V65" s="32">
        <v>1135</v>
      </c>
      <c r="W65" s="32"/>
      <c r="X65" s="32"/>
      <c r="Y65" s="32"/>
      <c r="Z65" s="32"/>
      <c r="AA65" s="32">
        <v>250</v>
      </c>
      <c r="AB65" s="32"/>
      <c r="AC65" s="32"/>
      <c r="AD65" s="32"/>
      <c r="AE65" s="32">
        <v>329</v>
      </c>
      <c r="AF65" s="32"/>
      <c r="AG65" s="32"/>
      <c r="AH65" s="32"/>
      <c r="AI65" s="32">
        <v>50</v>
      </c>
      <c r="AJ65" s="19"/>
    </row>
    <row r="66" spans="1:36" s="2" customFormat="1" ht="30" hidden="1" customHeight="1" x14ac:dyDescent="0.25">
      <c r="A66" s="16" t="s">
        <v>18</v>
      </c>
      <c r="B66" s="20"/>
      <c r="C66" s="20">
        <f t="shared" si="10"/>
        <v>2084</v>
      </c>
      <c r="D66" s="13"/>
      <c r="E66" s="32"/>
      <c r="F66" s="32">
        <v>6</v>
      </c>
      <c r="G66" s="32"/>
      <c r="H66" s="32">
        <v>668</v>
      </c>
      <c r="I66" s="32"/>
      <c r="J66" s="32">
        <v>730</v>
      </c>
      <c r="K66" s="32"/>
      <c r="L66" s="32"/>
      <c r="M66" s="32">
        <v>80</v>
      </c>
      <c r="N66" s="32">
        <v>180</v>
      </c>
      <c r="O66" s="32"/>
      <c r="P66" s="32"/>
      <c r="Q66" s="32"/>
      <c r="R66" s="32"/>
      <c r="S66" s="32"/>
      <c r="T66" s="32"/>
      <c r="U66" s="32"/>
      <c r="V66" s="32">
        <v>120</v>
      </c>
      <c r="W66" s="32"/>
      <c r="X66" s="32"/>
      <c r="Y66" s="32"/>
      <c r="Z66" s="32"/>
      <c r="AA66" s="32"/>
      <c r="AB66" s="32"/>
      <c r="AC66" s="32"/>
      <c r="AD66" s="32"/>
      <c r="AE66" s="32">
        <v>300</v>
      </c>
      <c r="AF66" s="32"/>
      <c r="AG66" s="32"/>
      <c r="AH66" s="32"/>
      <c r="AI66" s="32"/>
      <c r="AJ66" s="19"/>
    </row>
    <row r="67" spans="1:36" s="2" customFormat="1" ht="30" hidden="1" customHeight="1" x14ac:dyDescent="0.25">
      <c r="A67" s="16" t="s">
        <v>19</v>
      </c>
      <c r="B67" s="20"/>
      <c r="C67" s="20">
        <f t="shared" si="10"/>
        <v>0</v>
      </c>
      <c r="D67" s="13" t="e">
        <f t="shared" si="12"/>
        <v>#DIV/0!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19"/>
    </row>
    <row r="68" spans="1:36" s="2" customFormat="1" ht="30" hidden="1" customHeight="1" x14ac:dyDescent="0.25">
      <c r="A68" s="16" t="s">
        <v>20</v>
      </c>
      <c r="B68" s="20"/>
      <c r="C68" s="20">
        <f t="shared" si="10"/>
        <v>0</v>
      </c>
      <c r="D68" s="13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19"/>
    </row>
    <row r="69" spans="1:36" s="2" customFormat="1" ht="30" hidden="1" customHeight="1" x14ac:dyDescent="0.25">
      <c r="A69" s="16" t="s">
        <v>21</v>
      </c>
      <c r="B69" s="20"/>
      <c r="C69" s="20">
        <f t="shared" si="10"/>
        <v>3610</v>
      </c>
      <c r="D69" s="13"/>
      <c r="E69" s="32"/>
      <c r="F69" s="32"/>
      <c r="G69" s="32">
        <v>572</v>
      </c>
      <c r="H69" s="32">
        <v>79</v>
      </c>
      <c r="I69" s="32">
        <v>91</v>
      </c>
      <c r="J69" s="32">
        <v>100</v>
      </c>
      <c r="K69" s="32"/>
      <c r="L69" s="32"/>
      <c r="M69" s="32"/>
      <c r="N69" s="32">
        <v>437</v>
      </c>
      <c r="O69" s="32"/>
      <c r="P69" s="32">
        <v>26</v>
      </c>
      <c r="Q69" s="32">
        <v>15</v>
      </c>
      <c r="R69" s="32">
        <v>10</v>
      </c>
      <c r="S69" s="32"/>
      <c r="T69" s="32"/>
      <c r="U69" s="32"/>
      <c r="V69" s="32">
        <v>80</v>
      </c>
      <c r="W69" s="32"/>
      <c r="X69" s="32"/>
      <c r="Y69" s="32"/>
      <c r="Z69" s="32">
        <v>15</v>
      </c>
      <c r="AA69" s="32">
        <v>90</v>
      </c>
      <c r="AB69" s="32"/>
      <c r="AC69" s="32">
        <v>296</v>
      </c>
      <c r="AD69" s="32"/>
      <c r="AE69" s="32">
        <v>1699</v>
      </c>
      <c r="AF69" s="32"/>
      <c r="AG69" s="32"/>
      <c r="AH69" s="32"/>
      <c r="AI69" s="32">
        <v>100</v>
      </c>
      <c r="AJ69" s="19"/>
    </row>
    <row r="70" spans="1:36" s="2" customFormat="1" ht="30" hidden="1" customHeight="1" x14ac:dyDescent="0.25">
      <c r="A70" s="16" t="s">
        <v>22</v>
      </c>
      <c r="B70" s="20"/>
      <c r="C70" s="20">
        <f t="shared" si="10"/>
        <v>0</v>
      </c>
      <c r="D70" s="13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19"/>
    </row>
    <row r="71" spans="1:36" s="2" customFormat="1" ht="30" hidden="1" customHeight="1" x14ac:dyDescent="0.25">
      <c r="A71" s="16" t="s">
        <v>23</v>
      </c>
      <c r="B71" s="20"/>
      <c r="C71" s="20">
        <f t="shared" si="10"/>
        <v>0</v>
      </c>
      <c r="D71" s="13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19"/>
    </row>
    <row r="72" spans="1:36" s="2" customFormat="1" ht="30" hidden="1" customHeight="1" x14ac:dyDescent="0.25">
      <c r="A72" s="16" t="s">
        <v>24</v>
      </c>
      <c r="B72" s="20"/>
      <c r="C72" s="20">
        <f t="shared" si="10"/>
        <v>70</v>
      </c>
      <c r="D72" s="13"/>
      <c r="E72" s="20"/>
      <c r="F72" s="20"/>
      <c r="G72" s="20"/>
      <c r="H72" s="34"/>
      <c r="I72" s="20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>
        <v>70</v>
      </c>
      <c r="AA72" s="32"/>
      <c r="AB72" s="32"/>
      <c r="AC72" s="32"/>
      <c r="AD72" s="32"/>
      <c r="AE72" s="32"/>
      <c r="AF72" s="32"/>
      <c r="AG72" s="32"/>
      <c r="AH72" s="32"/>
      <c r="AI72" s="32"/>
      <c r="AJ72" s="19"/>
    </row>
    <row r="73" spans="1:36" s="2" customFormat="1" ht="30" hidden="1" customHeight="1" x14ac:dyDescent="0.25">
      <c r="A73" s="16" t="s">
        <v>25</v>
      </c>
      <c r="B73" s="20"/>
      <c r="C73" s="20">
        <f t="shared" si="10"/>
        <v>292</v>
      </c>
      <c r="D73" s="13"/>
      <c r="E73" s="32"/>
      <c r="F73" s="32"/>
      <c r="G73" s="32"/>
      <c r="H73" s="32">
        <v>90</v>
      </c>
      <c r="I73" s="32">
        <v>202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19"/>
    </row>
    <row r="74" spans="1:36" s="2" customFormat="1" ht="30" hidden="1" customHeight="1" x14ac:dyDescent="0.25">
      <c r="A74" s="16" t="s">
        <v>26</v>
      </c>
      <c r="B74" s="20"/>
      <c r="C74" s="20">
        <f t="shared" si="10"/>
        <v>0</v>
      </c>
      <c r="D74" s="13" t="e">
        <f t="shared" si="12"/>
        <v>#DIV/0!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19"/>
    </row>
    <row r="75" spans="1:36" s="2" customFormat="1" ht="30" hidden="1" customHeight="1" x14ac:dyDescent="0.25">
      <c r="A75" s="16" t="s">
        <v>27</v>
      </c>
      <c r="B75" s="20"/>
      <c r="C75" s="17">
        <f t="shared" si="10"/>
        <v>20</v>
      </c>
      <c r="D75" s="13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>
        <v>10</v>
      </c>
      <c r="X75" s="32"/>
      <c r="Y75" s="32"/>
      <c r="Z75" s="32">
        <v>10</v>
      </c>
      <c r="AA75" s="32"/>
      <c r="AB75" s="32"/>
      <c r="AC75" s="32"/>
      <c r="AD75" s="32"/>
      <c r="AE75" s="32"/>
      <c r="AF75" s="32"/>
      <c r="AG75" s="32"/>
      <c r="AH75" s="32"/>
      <c r="AI75" s="32"/>
      <c r="AJ75" s="19"/>
    </row>
    <row r="76" spans="1:36" ht="30" hidden="1" customHeight="1" x14ac:dyDescent="0.25">
      <c r="A76" s="10" t="s">
        <v>28</v>
      </c>
      <c r="B76" s="20"/>
      <c r="C76" s="20">
        <f t="shared" si="10"/>
        <v>0</v>
      </c>
      <c r="D76" s="13" t="e">
        <f t="shared" si="12"/>
        <v>#DIV/0!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1:36" ht="30" hidden="1" customHeight="1" x14ac:dyDescent="0.25">
      <c r="A77" s="27" t="s">
        <v>29</v>
      </c>
      <c r="B77" s="20"/>
      <c r="C77" s="20">
        <f t="shared" si="10"/>
        <v>0</v>
      </c>
      <c r="D77" s="13" t="e">
        <f t="shared" si="12"/>
        <v>#DIV/0!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78" spans="1:36" ht="30" hidden="1" customHeight="1" x14ac:dyDescent="0.25">
      <c r="A78" s="12" t="s">
        <v>5</v>
      </c>
      <c r="B78" s="28"/>
      <c r="C78" s="20">
        <f t="shared" si="10"/>
        <v>0</v>
      </c>
      <c r="D78" s="13" t="e">
        <f t="shared" si="12"/>
        <v>#DIV/0!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1:36" ht="30" hidden="1" customHeight="1" x14ac:dyDescent="0.25">
      <c r="A79" s="12" t="s">
        <v>30</v>
      </c>
      <c r="B79" s="28"/>
      <c r="C79" s="20">
        <f t="shared" si="10"/>
        <v>0</v>
      </c>
      <c r="D79" s="13" t="e">
        <f t="shared" si="12"/>
        <v>#DIV/0!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</row>
    <row r="80" spans="1:36" ht="30" hidden="1" customHeight="1" x14ac:dyDescent="0.25">
      <c r="A80" s="12"/>
      <c r="B80" s="28"/>
      <c r="C80" s="34"/>
      <c r="D80" s="13" t="e">
        <f t="shared" si="12"/>
        <v>#DIV/0!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</row>
    <row r="81" spans="1:36" s="4" customFormat="1" ht="30" hidden="1" customHeight="1" x14ac:dyDescent="0.25">
      <c r="A81" s="63" t="s">
        <v>31</v>
      </c>
      <c r="B81" s="35"/>
      <c r="C81" s="35">
        <f>SUM(E81:AI81)</f>
        <v>0</v>
      </c>
      <c r="D81" s="13" t="e">
        <f t="shared" si="12"/>
        <v>#DIV/0!</v>
      </c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</row>
    <row r="82" spans="1:36" ht="30" hidden="1" customHeight="1" x14ac:dyDescent="0.25">
      <c r="A82" s="12"/>
      <c r="B82" s="28"/>
      <c r="C82" s="34"/>
      <c r="D82" s="13" t="e">
        <f t="shared" si="12"/>
        <v>#DIV/0!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</row>
    <row r="83" spans="1:36" ht="7.9" hidden="1" customHeight="1" x14ac:dyDescent="0.25">
      <c r="A83" s="12"/>
      <c r="B83" s="28"/>
      <c r="C83" s="17"/>
      <c r="D83" s="13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</row>
    <row r="84" spans="1:36" s="38" customFormat="1" ht="30" hidden="1" customHeight="1" x14ac:dyDescent="0.25">
      <c r="A84" s="12" t="s">
        <v>32</v>
      </c>
      <c r="B84" s="37"/>
      <c r="C84" s="37">
        <f>SUM(E84:AI84)</f>
        <v>-59719</v>
      </c>
      <c r="D84" s="13"/>
      <c r="E84" s="76">
        <f>(E43-E85)</f>
        <v>-2925</v>
      </c>
      <c r="F84" s="76">
        <f t="shared" ref="F84:AI84" si="13">(F43-F85)</f>
        <v>-2253</v>
      </c>
      <c r="G84" s="76">
        <f t="shared" si="13"/>
        <v>-8550</v>
      </c>
      <c r="H84" s="76">
        <f t="shared" si="13"/>
        <v>-3688</v>
      </c>
      <c r="I84" s="76">
        <f t="shared" si="13"/>
        <v>-2300</v>
      </c>
      <c r="J84" s="76">
        <f t="shared" si="13"/>
        <v>-3800</v>
      </c>
      <c r="K84" s="76"/>
      <c r="L84" s="76"/>
      <c r="M84" s="76">
        <f t="shared" si="13"/>
        <v>-2592</v>
      </c>
      <c r="N84" s="76">
        <f t="shared" si="13"/>
        <v>-5121</v>
      </c>
      <c r="O84" s="76">
        <f t="shared" si="13"/>
        <v>-2780</v>
      </c>
      <c r="P84" s="76">
        <f t="shared" si="13"/>
        <v>-1095</v>
      </c>
      <c r="Q84" s="76">
        <f t="shared" si="13"/>
        <v>-660</v>
      </c>
      <c r="R84" s="76">
        <f t="shared" si="13"/>
        <v>-708</v>
      </c>
      <c r="S84" s="76"/>
      <c r="T84" s="76"/>
      <c r="U84" s="76"/>
      <c r="V84" s="76">
        <f t="shared" si="13"/>
        <v>-3875</v>
      </c>
      <c r="W84" s="76">
        <f t="shared" si="13"/>
        <v>-2330</v>
      </c>
      <c r="X84" s="76"/>
      <c r="Y84" s="76"/>
      <c r="Z84" s="76">
        <f t="shared" si="13"/>
        <v>-3205</v>
      </c>
      <c r="AA84" s="76">
        <f t="shared" si="13"/>
        <v>-1074</v>
      </c>
      <c r="AB84" s="76">
        <f t="shared" si="13"/>
        <v>-798</v>
      </c>
      <c r="AC84" s="76">
        <f t="shared" si="13"/>
        <v>-1755</v>
      </c>
      <c r="AD84" s="76"/>
      <c r="AE84" s="76">
        <f t="shared" si="13"/>
        <v>-9000</v>
      </c>
      <c r="AF84" s="76"/>
      <c r="AG84" s="76"/>
      <c r="AH84" s="76"/>
      <c r="AI84" s="76">
        <f t="shared" si="13"/>
        <v>-1210</v>
      </c>
    </row>
    <row r="85" spans="1:36" ht="30.6" hidden="1" customHeight="1" x14ac:dyDescent="0.25">
      <c r="A85" s="12" t="s">
        <v>33</v>
      </c>
      <c r="B85" s="20"/>
      <c r="C85" s="20">
        <f>SUM(E85:AI85)</f>
        <v>59719</v>
      </c>
      <c r="D85" s="13"/>
      <c r="E85" s="9">
        <v>2925</v>
      </c>
      <c r="F85" s="9">
        <v>2253</v>
      </c>
      <c r="G85" s="9">
        <v>8550</v>
      </c>
      <c r="H85" s="9">
        <v>3688</v>
      </c>
      <c r="I85" s="9">
        <v>2300</v>
      </c>
      <c r="J85" s="9">
        <v>3800</v>
      </c>
      <c r="K85" s="9"/>
      <c r="L85" s="9"/>
      <c r="M85" s="9">
        <v>2592</v>
      </c>
      <c r="N85" s="9">
        <v>5121</v>
      </c>
      <c r="O85" s="9">
        <v>2780</v>
      </c>
      <c r="P85" s="9">
        <v>1095</v>
      </c>
      <c r="Q85" s="9">
        <v>660</v>
      </c>
      <c r="R85" s="9">
        <v>708</v>
      </c>
      <c r="S85" s="9"/>
      <c r="T85" s="9"/>
      <c r="U85" s="9"/>
      <c r="V85" s="9">
        <v>3875</v>
      </c>
      <c r="W85" s="9">
        <v>2330</v>
      </c>
      <c r="X85" s="9"/>
      <c r="Y85" s="9"/>
      <c r="Z85" s="9">
        <v>3205</v>
      </c>
      <c r="AA85" s="9">
        <v>1074</v>
      </c>
      <c r="AB85" s="9">
        <v>798</v>
      </c>
      <c r="AC85" s="9">
        <v>1755</v>
      </c>
      <c r="AD85" s="9"/>
      <c r="AE85" s="9">
        <v>9000</v>
      </c>
      <c r="AF85" s="9"/>
      <c r="AG85" s="9"/>
      <c r="AH85" s="9"/>
      <c r="AI85" s="9">
        <v>1210</v>
      </c>
      <c r="AJ85" s="18"/>
    </row>
    <row r="86" spans="1:36" ht="30" hidden="1" customHeight="1" x14ac:dyDescent="0.25">
      <c r="A86" s="12"/>
      <c r="B86" s="28"/>
      <c r="C86" s="20"/>
      <c r="D86" s="13" t="e">
        <f t="shared" si="12"/>
        <v>#DIV/0!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6" s="38" customFormat="1" ht="30" hidden="1" customHeight="1" x14ac:dyDescent="0.25">
      <c r="A87" s="12" t="s">
        <v>34</v>
      </c>
      <c r="B87" s="37"/>
      <c r="C87" s="37"/>
      <c r="D87" s="13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6" ht="30" hidden="1" customHeight="1" x14ac:dyDescent="0.25">
      <c r="A88" s="12" t="s">
        <v>35</v>
      </c>
      <c r="B88" s="29"/>
      <c r="C88" s="23">
        <f>SUM(E88:AI88)</f>
        <v>0</v>
      </c>
      <c r="D88" s="13" t="e">
        <f t="shared" si="12"/>
        <v>#DIV/0!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31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</row>
    <row r="89" spans="1:36" ht="30" hidden="1" customHeight="1" x14ac:dyDescent="0.25">
      <c r="A89" s="39" t="s">
        <v>36</v>
      </c>
      <c r="B89" s="40"/>
      <c r="C89" s="40"/>
      <c r="D89" s="13" t="e">
        <f t="shared" si="12"/>
        <v>#DIV/0!</v>
      </c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</row>
    <row r="90" spans="1:36" ht="30" hidden="1" customHeight="1" x14ac:dyDescent="0.25">
      <c r="A90" s="12" t="s">
        <v>37</v>
      </c>
      <c r="B90" s="36"/>
      <c r="C90" s="36"/>
      <c r="D90" s="13" t="e">
        <f t="shared" si="12"/>
        <v>#DIV/0!</v>
      </c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</row>
    <row r="91" spans="1:36" ht="30" hidden="1" customHeight="1" x14ac:dyDescent="0.25">
      <c r="A91" s="12" t="s">
        <v>38</v>
      </c>
      <c r="B91" s="24"/>
      <c r="C91" s="24" t="e">
        <f>C90/C89</f>
        <v>#DIV/0!</v>
      </c>
      <c r="D91" s="13" t="e">
        <f t="shared" si="12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</row>
    <row r="92" spans="1:36" ht="30" hidden="1" customHeight="1" x14ac:dyDescent="0.25">
      <c r="A92" s="39" t="s">
        <v>107</v>
      </c>
      <c r="B92" s="65"/>
      <c r="C92" s="65"/>
      <c r="D92" s="42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</row>
    <row r="93" spans="1:36" s="11" customFormat="1" ht="30" hidden="1" customHeight="1" outlineLevel="1" x14ac:dyDescent="0.2">
      <c r="A93" s="43" t="s">
        <v>39</v>
      </c>
      <c r="B93" s="20"/>
      <c r="C93" s="23"/>
      <c r="D93" s="13" t="e">
        <f t="shared" ref="D93:D130" si="14">C93/B93</f>
        <v>#DIV/0!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6" s="11" customFormat="1" ht="30" hidden="1" customHeight="1" outlineLevel="1" x14ac:dyDescent="0.2">
      <c r="A94" s="43" t="s">
        <v>44</v>
      </c>
      <c r="B94" s="34"/>
      <c r="C94" s="22"/>
      <c r="D94" s="13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6" s="11" customFormat="1" ht="30" hidden="1" customHeight="1" outlineLevel="1" x14ac:dyDescent="0.2">
      <c r="A95" s="43" t="s">
        <v>93</v>
      </c>
      <c r="B95" s="34"/>
      <c r="C95" s="22"/>
      <c r="D95" s="13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6" s="11" customFormat="1" ht="30" hidden="1" customHeight="1" outlineLevel="1" x14ac:dyDescent="0.2">
      <c r="A96" s="43" t="s">
        <v>94</v>
      </c>
      <c r="B96" s="34"/>
      <c r="C96" s="22"/>
      <c r="D96" s="13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s="45" customFormat="1" ht="34.9" hidden="1" customHeight="1" outlineLevel="1" x14ac:dyDescent="0.2">
      <c r="A97" s="12" t="s">
        <v>40</v>
      </c>
      <c r="B97" s="34"/>
      <c r="C97" s="22"/>
      <c r="D97" s="13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s="45" customFormat="1" ht="33" hidden="1" customHeight="1" outlineLevel="1" x14ac:dyDescent="0.2">
      <c r="A98" s="12" t="s">
        <v>41</v>
      </c>
      <c r="B98" s="34"/>
      <c r="C98" s="22"/>
      <c r="D98" s="13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s="11" customFormat="1" ht="34.15" hidden="1" customHeight="1" outlineLevel="1" x14ac:dyDescent="0.2">
      <c r="A99" s="10" t="s">
        <v>42</v>
      </c>
      <c r="B99" s="23"/>
      <c r="C99" s="23"/>
      <c r="D99" s="13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s="11" customFormat="1" ht="30" hidden="1" customHeight="1" x14ac:dyDescent="0.2">
      <c r="A100" s="27" t="s">
        <v>43</v>
      </c>
      <c r="B100" s="20"/>
      <c r="C100" s="23"/>
      <c r="D100" s="13" t="e">
        <f t="shared" si="14"/>
        <v>#DIV/0!</v>
      </c>
      <c r="E100" s="34"/>
      <c r="F100" s="34"/>
      <c r="G100" s="34"/>
      <c r="H100" s="34"/>
      <c r="I100" s="34"/>
      <c r="J100" s="34"/>
      <c r="K100" s="78"/>
      <c r="L100" s="78"/>
      <c r="M100" s="34"/>
      <c r="N100" s="34"/>
      <c r="O100" s="34"/>
      <c r="P100" s="34"/>
      <c r="Q100" s="34"/>
      <c r="R100" s="34"/>
      <c r="S100" s="78"/>
      <c r="T100" s="78"/>
      <c r="U100" s="78"/>
      <c r="V100" s="34"/>
      <c r="W100" s="34"/>
      <c r="X100" s="78"/>
      <c r="Y100" s="78"/>
      <c r="Z100" s="34"/>
      <c r="AA100" s="34"/>
      <c r="AB100" s="34"/>
      <c r="AC100" s="34"/>
      <c r="AD100" s="78"/>
      <c r="AE100" s="34"/>
      <c r="AF100" s="78"/>
      <c r="AG100" s="78"/>
      <c r="AH100" s="78"/>
      <c r="AI100" s="34"/>
    </row>
    <row r="101" spans="1:35" s="11" customFormat="1" ht="30" hidden="1" customHeight="1" x14ac:dyDescent="0.2">
      <c r="A101" s="12" t="s">
        <v>113</v>
      </c>
      <c r="B101" s="24" t="e">
        <f>B100/B99</f>
        <v>#DIV/0!</v>
      </c>
      <c r="C101" s="24" t="e">
        <f>C100/C99</f>
        <v>#DIV/0!</v>
      </c>
      <c r="D101" s="13"/>
      <c r="E101" s="24" t="e">
        <f>E100/E99</f>
        <v>#DIV/0!</v>
      </c>
      <c r="F101" s="24" t="e">
        <f>F100/F99</f>
        <v>#DIV/0!</v>
      </c>
      <c r="G101" s="24" t="e">
        <f t="shared" ref="G101:AI101" si="15">G100/G99</f>
        <v>#DIV/0!</v>
      </c>
      <c r="H101" s="24" t="e">
        <f t="shared" si="15"/>
        <v>#DIV/0!</v>
      </c>
      <c r="I101" s="24" t="e">
        <f t="shared" si="15"/>
        <v>#DIV/0!</v>
      </c>
      <c r="J101" s="24" t="e">
        <f t="shared" si="15"/>
        <v>#DIV/0!</v>
      </c>
      <c r="K101" s="24"/>
      <c r="L101" s="24"/>
      <c r="M101" s="24" t="e">
        <f t="shared" si="15"/>
        <v>#DIV/0!</v>
      </c>
      <c r="N101" s="24" t="e">
        <f t="shared" si="15"/>
        <v>#DIV/0!</v>
      </c>
      <c r="O101" s="24" t="e">
        <f t="shared" si="15"/>
        <v>#DIV/0!</v>
      </c>
      <c r="P101" s="24" t="e">
        <f t="shared" si="15"/>
        <v>#DIV/0!</v>
      </c>
      <c r="Q101" s="24" t="e">
        <f t="shared" si="15"/>
        <v>#DIV/0!</v>
      </c>
      <c r="R101" s="24" t="e">
        <f t="shared" si="15"/>
        <v>#DIV/0!</v>
      </c>
      <c r="S101" s="24"/>
      <c r="T101" s="24"/>
      <c r="U101" s="24"/>
      <c r="V101" s="24" t="e">
        <f t="shared" si="15"/>
        <v>#DIV/0!</v>
      </c>
      <c r="W101" s="24" t="e">
        <f t="shared" si="15"/>
        <v>#DIV/0!</v>
      </c>
      <c r="X101" s="24"/>
      <c r="Y101" s="24"/>
      <c r="Z101" s="24" t="e">
        <f t="shared" si="15"/>
        <v>#DIV/0!</v>
      </c>
      <c r="AA101" s="24" t="e">
        <f t="shared" si="15"/>
        <v>#DIV/0!</v>
      </c>
      <c r="AB101" s="24" t="e">
        <f t="shared" si="15"/>
        <v>#DIV/0!</v>
      </c>
      <c r="AC101" s="24" t="e">
        <f t="shared" si="15"/>
        <v>#DIV/0!</v>
      </c>
      <c r="AD101" s="24"/>
      <c r="AE101" s="24" t="e">
        <f t="shared" si="15"/>
        <v>#DIV/0!</v>
      </c>
      <c r="AF101" s="24"/>
      <c r="AG101" s="24"/>
      <c r="AH101" s="24"/>
      <c r="AI101" s="24" t="e">
        <f t="shared" si="15"/>
        <v>#DIV/0!</v>
      </c>
    </row>
    <row r="102" spans="1:35" s="72" customFormat="1" ht="31.9" hidden="1" customHeight="1" x14ac:dyDescent="0.2">
      <c r="A102" s="70" t="s">
        <v>48</v>
      </c>
      <c r="B102" s="73">
        <f>B99-B100</f>
        <v>0</v>
      </c>
      <c r="C102" s="73">
        <f>C99-C100</f>
        <v>0</v>
      </c>
      <c r="D102" s="73"/>
      <c r="E102" s="73">
        <f t="shared" ref="E102:AI102" si="16">E99-E100</f>
        <v>0</v>
      </c>
      <c r="F102" s="73">
        <f t="shared" si="16"/>
        <v>0</v>
      </c>
      <c r="G102" s="73">
        <f t="shared" si="16"/>
        <v>0</v>
      </c>
      <c r="H102" s="73">
        <f t="shared" si="16"/>
        <v>0</v>
      </c>
      <c r="I102" s="73">
        <f t="shared" si="16"/>
        <v>0</v>
      </c>
      <c r="J102" s="73">
        <f t="shared" si="16"/>
        <v>0</v>
      </c>
      <c r="K102" s="73"/>
      <c r="L102" s="73"/>
      <c r="M102" s="73">
        <f t="shared" si="16"/>
        <v>0</v>
      </c>
      <c r="N102" s="73">
        <f t="shared" si="16"/>
        <v>0</v>
      </c>
      <c r="O102" s="73">
        <f t="shared" si="16"/>
        <v>0</v>
      </c>
      <c r="P102" s="73">
        <f t="shared" si="16"/>
        <v>0</v>
      </c>
      <c r="Q102" s="73">
        <f t="shared" si="16"/>
        <v>0</v>
      </c>
      <c r="R102" s="73">
        <f t="shared" si="16"/>
        <v>0</v>
      </c>
      <c r="S102" s="73"/>
      <c r="T102" s="73"/>
      <c r="U102" s="73"/>
      <c r="V102" s="73">
        <f t="shared" si="16"/>
        <v>0</v>
      </c>
      <c r="W102" s="73">
        <f t="shared" si="16"/>
        <v>0</v>
      </c>
      <c r="X102" s="73"/>
      <c r="Y102" s="73"/>
      <c r="Z102" s="73">
        <f t="shared" si="16"/>
        <v>0</v>
      </c>
      <c r="AA102" s="73">
        <f t="shared" si="16"/>
        <v>0</v>
      </c>
      <c r="AB102" s="73">
        <f t="shared" si="16"/>
        <v>0</v>
      </c>
      <c r="AC102" s="73">
        <f t="shared" si="16"/>
        <v>0</v>
      </c>
      <c r="AD102" s="73"/>
      <c r="AE102" s="73">
        <f t="shared" si="16"/>
        <v>0</v>
      </c>
      <c r="AF102" s="73"/>
      <c r="AG102" s="73"/>
      <c r="AH102" s="73"/>
      <c r="AI102" s="73">
        <f t="shared" si="16"/>
        <v>0</v>
      </c>
    </row>
    <row r="103" spans="1:35" s="11" customFormat="1" ht="30" hidden="1" customHeight="1" x14ac:dyDescent="0.2">
      <c r="A103" s="10" t="s">
        <v>44</v>
      </c>
      <c r="B103" s="34"/>
      <c r="C103" s="22">
        <f>SUM(E103:AI103)</f>
        <v>0</v>
      </c>
      <c r="D103" s="13" t="e">
        <f t="shared" si="14"/>
        <v>#DIV/0!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s="11" customFormat="1" ht="30" hidden="1" customHeight="1" x14ac:dyDescent="0.2">
      <c r="A104" s="10" t="s">
        <v>45</v>
      </c>
      <c r="B104" s="34"/>
      <c r="C104" s="22">
        <f>SUM(E104:AI104)</f>
        <v>0</v>
      </c>
      <c r="D104" s="13" t="e">
        <f t="shared" si="14"/>
        <v>#DIV/0!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s="11" customFormat="1" ht="30" hidden="1" customHeight="1" x14ac:dyDescent="0.2">
      <c r="A105" s="10" t="s">
        <v>46</v>
      </c>
      <c r="B105" s="34"/>
      <c r="C105" s="22">
        <f>SUM(E105:AI105)</f>
        <v>0</v>
      </c>
      <c r="D105" s="13" t="e">
        <f t="shared" si="14"/>
        <v>#DIV/0!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s="11" customFormat="1" ht="30" hidden="1" customHeight="1" x14ac:dyDescent="0.2">
      <c r="A106" s="10" t="s">
        <v>47</v>
      </c>
      <c r="B106" s="34"/>
      <c r="C106" s="22">
        <f>SUM(E106:AI106)</f>
        <v>0</v>
      </c>
      <c r="D106" s="13" t="e">
        <f t="shared" si="14"/>
        <v>#DIV/0!</v>
      </c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s="11" customFormat="1" ht="30" hidden="1" customHeight="1" x14ac:dyDescent="0.2">
      <c r="A107" s="27" t="s">
        <v>49</v>
      </c>
      <c r="B107" s="23"/>
      <c r="C107" s="23">
        <f>SUM(E107:AI107)</f>
        <v>0</v>
      </c>
      <c r="D107" s="13" t="e">
        <f t="shared" si="14"/>
        <v>#DIV/0!</v>
      </c>
      <c r="E107" s="34"/>
      <c r="F107" s="34"/>
      <c r="G107" s="34"/>
      <c r="H107" s="34"/>
      <c r="I107" s="34"/>
      <c r="J107" s="34"/>
      <c r="K107" s="78"/>
      <c r="L107" s="78"/>
      <c r="M107" s="34"/>
      <c r="N107" s="34"/>
      <c r="O107" s="34"/>
      <c r="P107" s="34"/>
      <c r="Q107" s="34"/>
      <c r="R107" s="34"/>
      <c r="S107" s="78"/>
      <c r="T107" s="78"/>
      <c r="U107" s="78"/>
      <c r="V107" s="34"/>
      <c r="W107" s="34"/>
      <c r="X107" s="78"/>
      <c r="Y107" s="78"/>
      <c r="Z107" s="34"/>
      <c r="AA107" s="34"/>
      <c r="AB107" s="34"/>
      <c r="AC107" s="34"/>
      <c r="AD107" s="78"/>
      <c r="AE107" s="34"/>
      <c r="AF107" s="78"/>
      <c r="AG107" s="78"/>
      <c r="AH107" s="78"/>
      <c r="AI107" s="34"/>
    </row>
    <row r="108" spans="1:35" s="11" customFormat="1" ht="31.15" hidden="1" customHeight="1" x14ac:dyDescent="0.2">
      <c r="A108" s="12" t="s">
        <v>113</v>
      </c>
      <c r="B108" s="24" t="e">
        <f>B107/B99</f>
        <v>#DIV/0!</v>
      </c>
      <c r="C108" s="24" t="e">
        <f>C107/C99</f>
        <v>#DIV/0!</v>
      </c>
      <c r="D108" s="24"/>
      <c r="E108" s="24" t="e">
        <f t="shared" ref="E108:AI108" si="17">E107/E99</f>
        <v>#DIV/0!</v>
      </c>
      <c r="F108" s="24" t="e">
        <f t="shared" si="17"/>
        <v>#DIV/0!</v>
      </c>
      <c r="G108" s="24" t="e">
        <f t="shared" si="17"/>
        <v>#DIV/0!</v>
      </c>
      <c r="H108" s="24" t="e">
        <f t="shared" si="17"/>
        <v>#DIV/0!</v>
      </c>
      <c r="I108" s="24" t="e">
        <f t="shared" si="17"/>
        <v>#DIV/0!</v>
      </c>
      <c r="J108" s="24" t="e">
        <f t="shared" si="17"/>
        <v>#DIV/0!</v>
      </c>
      <c r="K108" s="24"/>
      <c r="L108" s="24"/>
      <c r="M108" s="24" t="e">
        <f t="shared" si="17"/>
        <v>#DIV/0!</v>
      </c>
      <c r="N108" s="24" t="e">
        <f t="shared" si="17"/>
        <v>#DIV/0!</v>
      </c>
      <c r="O108" s="24" t="e">
        <f t="shared" si="17"/>
        <v>#DIV/0!</v>
      </c>
      <c r="P108" s="24" t="e">
        <f t="shared" si="17"/>
        <v>#DIV/0!</v>
      </c>
      <c r="Q108" s="24" t="e">
        <f t="shared" si="17"/>
        <v>#DIV/0!</v>
      </c>
      <c r="R108" s="24" t="e">
        <f t="shared" si="17"/>
        <v>#DIV/0!</v>
      </c>
      <c r="S108" s="24"/>
      <c r="T108" s="24"/>
      <c r="U108" s="24"/>
      <c r="V108" s="24" t="e">
        <f t="shared" si="17"/>
        <v>#DIV/0!</v>
      </c>
      <c r="W108" s="24" t="e">
        <f t="shared" si="17"/>
        <v>#DIV/0!</v>
      </c>
      <c r="X108" s="24"/>
      <c r="Y108" s="24"/>
      <c r="Z108" s="24" t="e">
        <f t="shared" si="17"/>
        <v>#DIV/0!</v>
      </c>
      <c r="AA108" s="24" t="e">
        <f t="shared" si="17"/>
        <v>#DIV/0!</v>
      </c>
      <c r="AB108" s="24" t="e">
        <f t="shared" si="17"/>
        <v>#DIV/0!</v>
      </c>
      <c r="AC108" s="24" t="e">
        <f t="shared" si="17"/>
        <v>#DIV/0!</v>
      </c>
      <c r="AD108" s="24"/>
      <c r="AE108" s="24" t="e">
        <f t="shared" si="17"/>
        <v>#DIV/0!</v>
      </c>
      <c r="AF108" s="24"/>
      <c r="AG108" s="24"/>
      <c r="AH108" s="24"/>
      <c r="AI108" s="24" t="e">
        <f t="shared" si="17"/>
        <v>#DIV/0!</v>
      </c>
    </row>
    <row r="109" spans="1:35" s="11" customFormat="1" ht="30" hidden="1" customHeight="1" x14ac:dyDescent="0.2">
      <c r="A109" s="10" t="s">
        <v>44</v>
      </c>
      <c r="B109" s="34"/>
      <c r="C109" s="22">
        <f>SUM(E109:AI109)</f>
        <v>0</v>
      </c>
      <c r="D109" s="13" t="e">
        <f t="shared" si="14"/>
        <v>#DIV/0!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s="11" customFormat="1" ht="30" hidden="1" customHeight="1" x14ac:dyDescent="0.2">
      <c r="A110" s="10" t="s">
        <v>45</v>
      </c>
      <c r="B110" s="34"/>
      <c r="C110" s="22">
        <f>SUM(E110:AI110)</f>
        <v>0</v>
      </c>
      <c r="D110" s="13" t="e">
        <f t="shared" si="14"/>
        <v>#DIV/0!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s="11" customFormat="1" ht="30" hidden="1" customHeight="1" x14ac:dyDescent="0.2">
      <c r="A111" s="10" t="s">
        <v>46</v>
      </c>
      <c r="B111" s="34"/>
      <c r="C111" s="22">
        <f>SUM(E111:AI111)</f>
        <v>0</v>
      </c>
      <c r="D111" s="13" t="e">
        <f t="shared" si="14"/>
        <v>#DIV/0!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s="11" customFormat="1" ht="30" hidden="1" customHeight="1" x14ac:dyDescent="0.2">
      <c r="A112" s="10" t="s">
        <v>47</v>
      </c>
      <c r="B112" s="34"/>
      <c r="C112" s="22">
        <f>SUM(E112:AI112)</f>
        <v>0</v>
      </c>
      <c r="D112" s="13" t="e">
        <f t="shared" si="14"/>
        <v>#DIV/0!</v>
      </c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66"/>
      <c r="AB112" s="21"/>
      <c r="AC112" s="21"/>
      <c r="AD112" s="21"/>
      <c r="AE112" s="21"/>
      <c r="AF112" s="21"/>
      <c r="AG112" s="21"/>
      <c r="AH112" s="21"/>
      <c r="AI112" s="21"/>
    </row>
    <row r="113" spans="1:35" s="45" customFormat="1" ht="48" hidden="1" customHeight="1" x14ac:dyDescent="0.2">
      <c r="A113" s="12" t="s">
        <v>119</v>
      </c>
      <c r="B113" s="34"/>
      <c r="C113" s="22">
        <v>595200</v>
      </c>
      <c r="D113" s="14" t="e">
        <f t="shared" si="14"/>
        <v>#DIV/0!</v>
      </c>
      <c r="E113" s="34"/>
      <c r="F113" s="34"/>
      <c r="G113" s="34"/>
      <c r="H113" s="34"/>
      <c r="I113" s="34"/>
      <c r="J113" s="34"/>
      <c r="K113" s="78"/>
      <c r="L113" s="78"/>
      <c r="M113" s="34"/>
      <c r="N113" s="34"/>
      <c r="O113" s="34"/>
      <c r="P113" s="34"/>
      <c r="Q113" s="34"/>
      <c r="R113" s="34"/>
      <c r="S113" s="78"/>
      <c r="T113" s="78"/>
      <c r="U113" s="78"/>
      <c r="V113" s="34"/>
      <c r="W113" s="34"/>
      <c r="X113" s="78"/>
      <c r="Y113" s="78"/>
      <c r="Z113" s="34"/>
      <c r="AA113" s="34"/>
      <c r="AB113" s="34"/>
      <c r="AC113" s="34"/>
      <c r="AD113" s="78"/>
      <c r="AE113" s="34"/>
      <c r="AF113" s="78"/>
      <c r="AG113" s="78"/>
      <c r="AH113" s="78"/>
      <c r="AI113" s="34"/>
    </row>
    <row r="114" spans="1:35" s="11" customFormat="1" ht="30" hidden="1" customHeight="1" x14ac:dyDescent="0.2">
      <c r="A114" s="27" t="s">
        <v>120</v>
      </c>
      <c r="B114" s="23"/>
      <c r="C114" s="23">
        <f>SUM(E114:AI114)</f>
        <v>0</v>
      </c>
      <c r="D114" s="13" t="e">
        <f t="shared" si="14"/>
        <v>#DIV/0!</v>
      </c>
      <c r="E114" s="34"/>
      <c r="F114" s="34"/>
      <c r="G114" s="34"/>
      <c r="H114" s="34"/>
      <c r="I114" s="34"/>
      <c r="J114" s="34"/>
      <c r="K114" s="78"/>
      <c r="L114" s="78"/>
      <c r="M114" s="34"/>
      <c r="N114" s="34"/>
      <c r="O114" s="34"/>
      <c r="P114" s="34"/>
      <c r="Q114" s="34"/>
      <c r="R114" s="34"/>
      <c r="S114" s="78"/>
      <c r="T114" s="78"/>
      <c r="U114" s="78"/>
      <c r="V114" s="34"/>
      <c r="W114" s="34"/>
      <c r="X114" s="78"/>
      <c r="Y114" s="78"/>
      <c r="Z114" s="34"/>
      <c r="AA114" s="34"/>
      <c r="AB114" s="34"/>
      <c r="AC114" s="34"/>
      <c r="AD114" s="78"/>
      <c r="AE114" s="34"/>
      <c r="AF114" s="78"/>
      <c r="AG114" s="78"/>
      <c r="AH114" s="78"/>
      <c r="AI114" s="34"/>
    </row>
    <row r="115" spans="1:35" s="11" customFormat="1" ht="27" hidden="1" customHeight="1" x14ac:dyDescent="0.2">
      <c r="A115" s="12" t="s">
        <v>5</v>
      </c>
      <c r="B115" s="25" t="e">
        <f>B114/B113</f>
        <v>#DIV/0!</v>
      </c>
      <c r="C115" s="25">
        <f>C114/C113</f>
        <v>0</v>
      </c>
      <c r="D115" s="8"/>
      <c r="E115" s="25" t="e">
        <f t="shared" ref="E115:AI115" si="18">E114/E113</f>
        <v>#DIV/0!</v>
      </c>
      <c r="F115" s="25" t="e">
        <f t="shared" si="18"/>
        <v>#DIV/0!</v>
      </c>
      <c r="G115" s="25" t="e">
        <f t="shared" si="18"/>
        <v>#DIV/0!</v>
      </c>
      <c r="H115" s="25" t="e">
        <f t="shared" si="18"/>
        <v>#DIV/0!</v>
      </c>
      <c r="I115" s="25" t="e">
        <f t="shared" si="18"/>
        <v>#DIV/0!</v>
      </c>
      <c r="J115" s="25" t="e">
        <f t="shared" si="18"/>
        <v>#DIV/0!</v>
      </c>
      <c r="K115" s="77"/>
      <c r="L115" s="77"/>
      <c r="M115" s="25" t="e">
        <f t="shared" si="18"/>
        <v>#DIV/0!</v>
      </c>
      <c r="N115" s="25" t="e">
        <f t="shared" si="18"/>
        <v>#DIV/0!</v>
      </c>
      <c r="O115" s="25" t="e">
        <f t="shared" si="18"/>
        <v>#DIV/0!</v>
      </c>
      <c r="P115" s="25" t="e">
        <f t="shared" si="18"/>
        <v>#DIV/0!</v>
      </c>
      <c r="Q115" s="25" t="e">
        <f t="shared" si="18"/>
        <v>#DIV/0!</v>
      </c>
      <c r="R115" s="25" t="e">
        <f t="shared" si="18"/>
        <v>#DIV/0!</v>
      </c>
      <c r="S115" s="77"/>
      <c r="T115" s="77"/>
      <c r="U115" s="77"/>
      <c r="V115" s="25" t="e">
        <f t="shared" si="18"/>
        <v>#DIV/0!</v>
      </c>
      <c r="W115" s="25" t="e">
        <f t="shared" si="18"/>
        <v>#DIV/0!</v>
      </c>
      <c r="X115" s="77"/>
      <c r="Y115" s="77"/>
      <c r="Z115" s="25" t="e">
        <f t="shared" si="18"/>
        <v>#DIV/0!</v>
      </c>
      <c r="AA115" s="25" t="e">
        <f t="shared" si="18"/>
        <v>#DIV/0!</v>
      </c>
      <c r="AB115" s="25" t="e">
        <f t="shared" si="18"/>
        <v>#DIV/0!</v>
      </c>
      <c r="AC115" s="25" t="e">
        <f t="shared" si="18"/>
        <v>#DIV/0!</v>
      </c>
      <c r="AD115" s="77"/>
      <c r="AE115" s="25" t="e">
        <f t="shared" si="18"/>
        <v>#DIV/0!</v>
      </c>
      <c r="AF115" s="77"/>
      <c r="AG115" s="77"/>
      <c r="AH115" s="77"/>
      <c r="AI115" s="25" t="e">
        <f t="shared" si="18"/>
        <v>#DIV/0!</v>
      </c>
    </row>
    <row r="116" spans="1:35" s="11" customFormat="1" ht="30" hidden="1" customHeight="1" x14ac:dyDescent="0.2">
      <c r="A116" s="10" t="s">
        <v>44</v>
      </c>
      <c r="B116" s="22"/>
      <c r="C116" s="22">
        <f>SUM(E116:AI116)</f>
        <v>0</v>
      </c>
      <c r="D116" s="13" t="e">
        <f t="shared" si="14"/>
        <v>#DIV/0!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s="11" customFormat="1" ht="30" hidden="1" customHeight="1" x14ac:dyDescent="0.2">
      <c r="A117" s="10" t="s">
        <v>45</v>
      </c>
      <c r="B117" s="22"/>
      <c r="C117" s="22">
        <f>SUM(E117:AI117)</f>
        <v>0</v>
      </c>
      <c r="D117" s="13" t="e">
        <f t="shared" si="14"/>
        <v>#DIV/0!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s="11" customFormat="1" ht="31.15" hidden="1" customHeight="1" x14ac:dyDescent="0.2">
      <c r="A118" s="10" t="s">
        <v>46</v>
      </c>
      <c r="B118" s="22"/>
      <c r="C118" s="22">
        <f>SUM(E118:AI118)</f>
        <v>0</v>
      </c>
      <c r="D118" s="13" t="e">
        <f t="shared" si="14"/>
        <v>#DIV/0!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s="11" customFormat="1" ht="31.15" hidden="1" customHeight="1" x14ac:dyDescent="0.2">
      <c r="A119" s="10" t="s">
        <v>47</v>
      </c>
      <c r="B119" s="34"/>
      <c r="C119" s="22">
        <f>SUM(E119:AI119)</f>
        <v>0</v>
      </c>
      <c r="D119" s="13" t="e">
        <f t="shared" si="14"/>
        <v>#DIV/0!</v>
      </c>
      <c r="E119" s="21"/>
      <c r="F119" s="21"/>
      <c r="G119" s="46"/>
      <c r="H119" s="46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66"/>
      <c r="AB119" s="21"/>
      <c r="AC119" s="21"/>
      <c r="AD119" s="21"/>
      <c r="AE119" s="21"/>
      <c r="AF119" s="21"/>
      <c r="AG119" s="21"/>
      <c r="AH119" s="21"/>
      <c r="AI119" s="21"/>
    </row>
    <row r="120" spans="1:35" s="11" customFormat="1" ht="31.15" hidden="1" customHeight="1" x14ac:dyDescent="0.2">
      <c r="A120" s="27" t="s">
        <v>50</v>
      </c>
      <c r="B120" s="48" t="e">
        <f>B114/B107*10</f>
        <v>#DIV/0!</v>
      </c>
      <c r="C120" s="48" t="e">
        <f>C114/C107*10</f>
        <v>#DIV/0!</v>
      </c>
      <c r="D120" s="13" t="e">
        <f t="shared" si="14"/>
        <v>#DIV/0!</v>
      </c>
      <c r="E120" s="49" t="e">
        <f t="shared" ref="E120:AI120" si="19">E114/E107*10</f>
        <v>#DIV/0!</v>
      </c>
      <c r="F120" s="49" t="e">
        <f t="shared" si="19"/>
        <v>#DIV/0!</v>
      </c>
      <c r="G120" s="49" t="e">
        <f t="shared" si="19"/>
        <v>#DIV/0!</v>
      </c>
      <c r="H120" s="49" t="e">
        <f t="shared" si="19"/>
        <v>#DIV/0!</v>
      </c>
      <c r="I120" s="49" t="e">
        <f t="shared" si="19"/>
        <v>#DIV/0!</v>
      </c>
      <c r="J120" s="49" t="e">
        <f t="shared" si="19"/>
        <v>#DIV/0!</v>
      </c>
      <c r="K120" s="49"/>
      <c r="L120" s="49"/>
      <c r="M120" s="49" t="e">
        <f t="shared" si="19"/>
        <v>#DIV/0!</v>
      </c>
      <c r="N120" s="49" t="e">
        <f t="shared" si="19"/>
        <v>#DIV/0!</v>
      </c>
      <c r="O120" s="49" t="e">
        <f t="shared" si="19"/>
        <v>#DIV/0!</v>
      </c>
      <c r="P120" s="49" t="e">
        <f t="shared" si="19"/>
        <v>#DIV/0!</v>
      </c>
      <c r="Q120" s="49" t="e">
        <f t="shared" si="19"/>
        <v>#DIV/0!</v>
      </c>
      <c r="R120" s="49" t="e">
        <f t="shared" si="19"/>
        <v>#DIV/0!</v>
      </c>
      <c r="S120" s="49"/>
      <c r="T120" s="49"/>
      <c r="U120" s="49"/>
      <c r="V120" s="49" t="e">
        <f t="shared" si="19"/>
        <v>#DIV/0!</v>
      </c>
      <c r="W120" s="49" t="e">
        <f t="shared" si="19"/>
        <v>#DIV/0!</v>
      </c>
      <c r="X120" s="49"/>
      <c r="Y120" s="49"/>
      <c r="Z120" s="49" t="e">
        <f t="shared" si="19"/>
        <v>#DIV/0!</v>
      </c>
      <c r="AA120" s="49" t="e">
        <f t="shared" si="19"/>
        <v>#DIV/0!</v>
      </c>
      <c r="AB120" s="49" t="e">
        <f t="shared" si="19"/>
        <v>#DIV/0!</v>
      </c>
      <c r="AC120" s="49" t="e">
        <f t="shared" si="19"/>
        <v>#DIV/0!</v>
      </c>
      <c r="AD120" s="49"/>
      <c r="AE120" s="49" t="e">
        <f t="shared" si="19"/>
        <v>#DIV/0!</v>
      </c>
      <c r="AF120" s="49"/>
      <c r="AG120" s="49"/>
      <c r="AH120" s="49"/>
      <c r="AI120" s="49" t="e">
        <f t="shared" si="19"/>
        <v>#DIV/0!</v>
      </c>
    </row>
    <row r="121" spans="1:35" s="11" customFormat="1" ht="30" hidden="1" customHeight="1" x14ac:dyDescent="0.2">
      <c r="A121" s="10" t="s">
        <v>44</v>
      </c>
      <c r="B121" s="49" t="e">
        <f t="shared" ref="B121:E124" si="20">B116/B109*10</f>
        <v>#DIV/0!</v>
      </c>
      <c r="C121" s="49" t="e">
        <f t="shared" si="20"/>
        <v>#DIV/0!</v>
      </c>
      <c r="D121" s="13" t="e">
        <f t="shared" si="14"/>
        <v>#DIV/0!</v>
      </c>
      <c r="E121" s="49" t="e">
        <f t="shared" ref="E121:AI121" si="21">E116/E109*10</f>
        <v>#DIV/0!</v>
      </c>
      <c r="F121" s="49" t="e">
        <f t="shared" si="21"/>
        <v>#DIV/0!</v>
      </c>
      <c r="G121" s="49" t="e">
        <f t="shared" si="21"/>
        <v>#DIV/0!</v>
      </c>
      <c r="H121" s="49" t="e">
        <f t="shared" si="21"/>
        <v>#DIV/0!</v>
      </c>
      <c r="I121" s="49" t="e">
        <f t="shared" si="21"/>
        <v>#DIV/0!</v>
      </c>
      <c r="J121" s="49" t="e">
        <f t="shared" si="21"/>
        <v>#DIV/0!</v>
      </c>
      <c r="K121" s="49"/>
      <c r="L121" s="49"/>
      <c r="M121" s="49" t="e">
        <f t="shared" si="21"/>
        <v>#DIV/0!</v>
      </c>
      <c r="N121" s="49" t="e">
        <f t="shared" si="21"/>
        <v>#DIV/0!</v>
      </c>
      <c r="O121" s="49" t="e">
        <f t="shared" si="21"/>
        <v>#DIV/0!</v>
      </c>
      <c r="P121" s="49" t="e">
        <f t="shared" si="21"/>
        <v>#DIV/0!</v>
      </c>
      <c r="Q121" s="49" t="e">
        <f t="shared" si="21"/>
        <v>#DIV/0!</v>
      </c>
      <c r="R121" s="49" t="e">
        <f t="shared" si="21"/>
        <v>#DIV/0!</v>
      </c>
      <c r="S121" s="49"/>
      <c r="T121" s="49"/>
      <c r="U121" s="49"/>
      <c r="V121" s="49" t="e">
        <f t="shared" si="21"/>
        <v>#DIV/0!</v>
      </c>
      <c r="W121" s="49" t="e">
        <f t="shared" si="21"/>
        <v>#DIV/0!</v>
      </c>
      <c r="X121" s="49"/>
      <c r="Y121" s="49"/>
      <c r="Z121" s="49" t="e">
        <f t="shared" si="21"/>
        <v>#DIV/0!</v>
      </c>
      <c r="AA121" s="49" t="e">
        <f t="shared" si="21"/>
        <v>#DIV/0!</v>
      </c>
      <c r="AB121" s="49" t="e">
        <f t="shared" si="21"/>
        <v>#DIV/0!</v>
      </c>
      <c r="AC121" s="49" t="e">
        <f t="shared" si="21"/>
        <v>#DIV/0!</v>
      </c>
      <c r="AD121" s="49"/>
      <c r="AE121" s="49" t="e">
        <f t="shared" si="21"/>
        <v>#DIV/0!</v>
      </c>
      <c r="AF121" s="49"/>
      <c r="AG121" s="49"/>
      <c r="AH121" s="49"/>
      <c r="AI121" s="49" t="e">
        <f t="shared" si="21"/>
        <v>#DIV/0!</v>
      </c>
    </row>
    <row r="122" spans="1:35" s="11" customFormat="1" ht="30" hidden="1" customHeight="1" x14ac:dyDescent="0.2">
      <c r="A122" s="10" t="s">
        <v>45</v>
      </c>
      <c r="B122" s="49" t="e">
        <f t="shared" si="20"/>
        <v>#DIV/0!</v>
      </c>
      <c r="C122" s="49" t="e">
        <f t="shared" si="20"/>
        <v>#DIV/0!</v>
      </c>
      <c r="D122" s="13" t="e">
        <f t="shared" si="14"/>
        <v>#DIV/0!</v>
      </c>
      <c r="E122" s="49"/>
      <c r="F122" s="49" t="e">
        <f t="shared" ref="F122:O123" si="22">F117/F110*10</f>
        <v>#DIV/0!</v>
      </c>
      <c r="G122" s="49" t="e">
        <f t="shared" si="22"/>
        <v>#DIV/0!</v>
      </c>
      <c r="H122" s="49" t="e">
        <f t="shared" si="22"/>
        <v>#DIV/0!</v>
      </c>
      <c r="I122" s="49" t="e">
        <f t="shared" si="22"/>
        <v>#DIV/0!</v>
      </c>
      <c r="J122" s="49" t="e">
        <f t="shared" si="22"/>
        <v>#DIV/0!</v>
      </c>
      <c r="K122" s="49"/>
      <c r="L122" s="49"/>
      <c r="M122" s="49" t="e">
        <f t="shared" si="22"/>
        <v>#DIV/0!</v>
      </c>
      <c r="N122" s="49" t="e">
        <f t="shared" si="22"/>
        <v>#DIV/0!</v>
      </c>
      <c r="O122" s="49" t="e">
        <f t="shared" si="22"/>
        <v>#DIV/0!</v>
      </c>
      <c r="P122" s="49"/>
      <c r="Q122" s="49" t="e">
        <f>Q117/Q110*10</f>
        <v>#DIV/0!</v>
      </c>
      <c r="R122" s="49" t="e">
        <f>R117/R110*10</f>
        <v>#DIV/0!</v>
      </c>
      <c r="S122" s="49"/>
      <c r="T122" s="49"/>
      <c r="U122" s="49"/>
      <c r="V122" s="49"/>
      <c r="W122" s="49" t="e">
        <f t="shared" ref="W122:AA123" si="23">W117/W110*10</f>
        <v>#DIV/0!</v>
      </c>
      <c r="X122" s="49"/>
      <c r="Y122" s="49"/>
      <c r="Z122" s="49" t="e">
        <f t="shared" si="23"/>
        <v>#DIV/0!</v>
      </c>
      <c r="AA122" s="49" t="e">
        <f t="shared" si="23"/>
        <v>#DIV/0!</v>
      </c>
      <c r="AB122" s="49"/>
      <c r="AC122" s="49"/>
      <c r="AD122" s="49"/>
      <c r="AE122" s="49" t="e">
        <f>AE117/AE110*10</f>
        <v>#DIV/0!</v>
      </c>
      <c r="AF122" s="49"/>
      <c r="AG122" s="49"/>
      <c r="AH122" s="49"/>
      <c r="AI122" s="49" t="e">
        <f>AI117/AI110*10</f>
        <v>#DIV/0!</v>
      </c>
    </row>
    <row r="123" spans="1:35" s="11" customFormat="1" ht="30" hidden="1" customHeight="1" x14ac:dyDescent="0.2">
      <c r="A123" s="10" t="s">
        <v>46</v>
      </c>
      <c r="B123" s="49" t="e">
        <f t="shared" si="20"/>
        <v>#DIV/0!</v>
      </c>
      <c r="C123" s="49" t="e">
        <f t="shared" si="20"/>
        <v>#DIV/0!</v>
      </c>
      <c r="D123" s="13" t="e">
        <f t="shared" si="14"/>
        <v>#DIV/0!</v>
      </c>
      <c r="E123" s="49" t="e">
        <f>E118/E111*10</f>
        <v>#DIV/0!</v>
      </c>
      <c r="F123" s="49" t="e">
        <f t="shared" si="22"/>
        <v>#DIV/0!</v>
      </c>
      <c r="G123" s="49" t="e">
        <f t="shared" si="22"/>
        <v>#DIV/0!</v>
      </c>
      <c r="H123" s="49" t="e">
        <f t="shared" si="22"/>
        <v>#DIV/0!</v>
      </c>
      <c r="I123" s="49" t="e">
        <f t="shared" si="22"/>
        <v>#DIV/0!</v>
      </c>
      <c r="J123" s="49" t="e">
        <f t="shared" si="22"/>
        <v>#DIV/0!</v>
      </c>
      <c r="K123" s="49"/>
      <c r="L123" s="49"/>
      <c r="M123" s="49" t="e">
        <f t="shared" si="22"/>
        <v>#DIV/0!</v>
      </c>
      <c r="N123" s="49" t="e">
        <f t="shared" si="22"/>
        <v>#DIV/0!</v>
      </c>
      <c r="O123" s="49" t="e">
        <f t="shared" si="22"/>
        <v>#DIV/0!</v>
      </c>
      <c r="P123" s="49" t="e">
        <f>P118/P111*10</f>
        <v>#DIV/0!</v>
      </c>
      <c r="Q123" s="49" t="e">
        <f>Q118/Q111*10</f>
        <v>#DIV/0!</v>
      </c>
      <c r="R123" s="49" t="e">
        <f>R118/R111*10</f>
        <v>#DIV/0!</v>
      </c>
      <c r="S123" s="49"/>
      <c r="T123" s="49"/>
      <c r="U123" s="49"/>
      <c r="V123" s="49" t="e">
        <f>V118/V111*10</f>
        <v>#DIV/0!</v>
      </c>
      <c r="W123" s="49" t="e">
        <f t="shared" si="23"/>
        <v>#DIV/0!</v>
      </c>
      <c r="X123" s="49"/>
      <c r="Y123" s="49"/>
      <c r="Z123" s="49" t="e">
        <f t="shared" si="23"/>
        <v>#DIV/0!</v>
      </c>
      <c r="AA123" s="49" t="e">
        <f t="shared" si="23"/>
        <v>#DIV/0!</v>
      </c>
      <c r="AB123" s="49" t="e">
        <f>AB118/AB111*10</f>
        <v>#DIV/0!</v>
      </c>
      <c r="AC123" s="49" t="e">
        <f>AC118/AC111*10</f>
        <v>#DIV/0!</v>
      </c>
      <c r="AD123" s="49"/>
      <c r="AE123" s="49" t="e">
        <f>AE118/AE111*10</f>
        <v>#DIV/0!</v>
      </c>
      <c r="AF123" s="49"/>
      <c r="AG123" s="49"/>
      <c r="AH123" s="49"/>
      <c r="AI123" s="49" t="e">
        <f>AI118/AI111*10</f>
        <v>#DIV/0!</v>
      </c>
    </row>
    <row r="124" spans="1:35" s="11" customFormat="1" ht="30" hidden="1" customHeight="1" x14ac:dyDescent="0.2">
      <c r="A124" s="10" t="s">
        <v>47</v>
      </c>
      <c r="B124" s="49" t="e">
        <f t="shared" si="20"/>
        <v>#DIV/0!</v>
      </c>
      <c r="C124" s="49" t="e">
        <f t="shared" si="20"/>
        <v>#DIV/0!</v>
      </c>
      <c r="D124" s="13" t="e">
        <f t="shared" si="14"/>
        <v>#DIV/0!</v>
      </c>
      <c r="E124" s="49" t="e">
        <f t="shared" si="20"/>
        <v>#DIV/0!</v>
      </c>
      <c r="F124" s="49"/>
      <c r="G124" s="49">
        <v>10</v>
      </c>
      <c r="H124" s="49"/>
      <c r="I124" s="49" t="e">
        <f>I119/I112*10</f>
        <v>#DIV/0!</v>
      </c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 t="e">
        <f>V119/V112*10</f>
        <v>#DIV/0!</v>
      </c>
      <c r="W124" s="49" t="e">
        <f>W119/W112*10</f>
        <v>#DIV/0!</v>
      </c>
      <c r="X124" s="49"/>
      <c r="Y124" s="49"/>
      <c r="Z124" s="49"/>
      <c r="AA124" s="49"/>
      <c r="AB124" s="49"/>
      <c r="AC124" s="49" t="e">
        <f>AC119/AC112*10</f>
        <v>#DIV/0!</v>
      </c>
      <c r="AD124" s="49"/>
      <c r="AE124" s="49"/>
      <c r="AF124" s="49"/>
      <c r="AG124" s="49"/>
      <c r="AH124" s="49"/>
      <c r="AI124" s="49"/>
    </row>
    <row r="125" spans="1:35" s="11" customFormat="1" ht="30" hidden="1" customHeight="1" outlineLevel="1" x14ac:dyDescent="0.2">
      <c r="A125" s="50" t="s">
        <v>97</v>
      </c>
      <c r="B125" s="20"/>
      <c r="C125" s="22">
        <f>SUM(E125:AI125)</f>
        <v>0</v>
      </c>
      <c r="D125" s="13"/>
      <c r="E125" s="33"/>
      <c r="F125" s="32"/>
      <c r="G125" s="53"/>
      <c r="H125" s="32"/>
      <c r="I125" s="32"/>
      <c r="J125" s="32"/>
      <c r="K125" s="32"/>
      <c r="L125" s="32"/>
      <c r="M125" s="32"/>
      <c r="N125" s="49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49"/>
      <c r="AA125" s="22"/>
      <c r="AB125" s="74"/>
      <c r="AC125" s="74"/>
      <c r="AD125" s="74"/>
      <c r="AE125" s="22"/>
      <c r="AF125" s="22"/>
      <c r="AG125" s="22"/>
      <c r="AH125" s="22"/>
      <c r="AI125" s="32"/>
    </row>
    <row r="126" spans="1:35" s="11" customFormat="1" ht="30" hidden="1" customHeight="1" x14ac:dyDescent="0.2">
      <c r="A126" s="27" t="s">
        <v>98</v>
      </c>
      <c r="B126" s="20"/>
      <c r="C126" s="22">
        <f>SUM(E126:AI126)</f>
        <v>0</v>
      </c>
      <c r="D126" s="13"/>
      <c r="E126" s="33"/>
      <c r="F126" s="32"/>
      <c r="G126" s="32"/>
      <c r="H126" s="32"/>
      <c r="I126" s="32"/>
      <c r="J126" s="32"/>
      <c r="K126" s="32"/>
      <c r="L126" s="32"/>
      <c r="M126" s="32"/>
      <c r="N126" s="49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49"/>
      <c r="AA126" s="22"/>
      <c r="AB126" s="74"/>
      <c r="AC126" s="74"/>
      <c r="AD126" s="74"/>
      <c r="AE126" s="22"/>
      <c r="AF126" s="22"/>
      <c r="AG126" s="22"/>
      <c r="AH126" s="22"/>
      <c r="AI126" s="32"/>
    </row>
    <row r="127" spans="1:35" s="11" customFormat="1" ht="30" hidden="1" customHeight="1" x14ac:dyDescent="0.2">
      <c r="A127" s="27" t="s">
        <v>50</v>
      </c>
      <c r="B127" s="55"/>
      <c r="C127" s="55" t="e">
        <f>C126/C125*10</f>
        <v>#DIV/0!</v>
      </c>
      <c r="D127" s="53"/>
      <c r="E127" s="53"/>
      <c r="F127" s="53"/>
      <c r="G127" s="53"/>
      <c r="H127" s="53" t="e">
        <f>H126/H125*10</f>
        <v>#DIV/0!</v>
      </c>
      <c r="I127" s="53"/>
      <c r="J127" s="53"/>
      <c r="K127" s="53"/>
      <c r="L127" s="53"/>
      <c r="M127" s="53"/>
      <c r="N127" s="53"/>
      <c r="O127" s="53" t="e">
        <f>O126/O125*10</f>
        <v>#DIV/0!</v>
      </c>
      <c r="P127" s="53"/>
      <c r="Q127" s="53"/>
      <c r="R127" s="53" t="e">
        <f>R126/R125*10</f>
        <v>#DIV/0!</v>
      </c>
      <c r="S127" s="53"/>
      <c r="T127" s="53"/>
      <c r="U127" s="53"/>
      <c r="V127" s="53"/>
      <c r="W127" s="49" t="e">
        <f>W126/W125*10</f>
        <v>#DIV/0!</v>
      </c>
      <c r="X127" s="49"/>
      <c r="Y127" s="49"/>
      <c r="Z127" s="49"/>
      <c r="AA127" s="49" t="e">
        <f>AA126/AA125*10</f>
        <v>#DIV/0!</v>
      </c>
      <c r="AB127" s="53"/>
      <c r="AC127" s="53"/>
      <c r="AD127" s="53"/>
      <c r="AE127" s="49" t="e">
        <f>AE126/AE125*10</f>
        <v>#DIV/0!</v>
      </c>
      <c r="AF127" s="49"/>
      <c r="AG127" s="49"/>
      <c r="AH127" s="49"/>
      <c r="AI127" s="33"/>
    </row>
    <row r="128" spans="1:35" s="11" customFormat="1" ht="30" hidden="1" customHeight="1" x14ac:dyDescent="0.2">
      <c r="A128" s="50" t="s">
        <v>51</v>
      </c>
      <c r="B128" s="51"/>
      <c r="C128" s="51">
        <f>SUM(E128:AI128)</f>
        <v>0</v>
      </c>
      <c r="D128" s="13" t="e">
        <f t="shared" si="14"/>
        <v>#DIV/0!</v>
      </c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</row>
    <row r="129" spans="1:36" s="11" customFormat="1" ht="30" hidden="1" customHeight="1" x14ac:dyDescent="0.2">
      <c r="A129" s="27" t="s">
        <v>52</v>
      </c>
      <c r="B129" s="23"/>
      <c r="C129" s="23">
        <f>SUM(E129:AI129)</f>
        <v>0</v>
      </c>
      <c r="D129" s="13" t="e">
        <f t="shared" si="14"/>
        <v>#DIV/0!</v>
      </c>
      <c r="E129" s="21"/>
      <c r="F129" s="21"/>
      <c r="G129" s="21"/>
      <c r="H129" s="21"/>
      <c r="I129" s="21"/>
      <c r="J129" s="21"/>
      <c r="K129" s="21"/>
      <c r="L129" s="21"/>
      <c r="M129" s="22"/>
      <c r="N129" s="22"/>
      <c r="O129" s="22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6" s="11" customFormat="1" ht="30" hidden="1" customHeight="1" x14ac:dyDescent="0.2">
      <c r="A130" s="27" t="s">
        <v>53</v>
      </c>
      <c r="B130" s="49"/>
      <c r="C130" s="49" t="e">
        <f>C128/C129</f>
        <v>#DIV/0!</v>
      </c>
      <c r="D130" s="13" t="e">
        <f t="shared" si="14"/>
        <v>#DIV/0!</v>
      </c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</row>
    <row r="131" spans="1:36" s="11" customFormat="1" ht="30" hidden="1" customHeight="1" x14ac:dyDescent="0.2">
      <c r="A131" s="10" t="s">
        <v>54</v>
      </c>
      <c r="B131" s="23"/>
      <c r="C131" s="23"/>
      <c r="D131" s="13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</row>
    <row r="132" spans="1:36" s="11" customFormat="1" ht="27" hidden="1" customHeight="1" x14ac:dyDescent="0.2">
      <c r="A132" s="12" t="s">
        <v>55</v>
      </c>
      <c r="B132" s="20"/>
      <c r="C132" s="23">
        <f>SUM(E132:AI132)</f>
        <v>0</v>
      </c>
      <c r="D132" s="13"/>
      <c r="E132" s="46"/>
      <c r="F132" s="46"/>
      <c r="G132" s="46"/>
      <c r="H132" s="46"/>
      <c r="I132" s="46"/>
      <c r="J132" s="46"/>
      <c r="K132" s="46"/>
      <c r="L132" s="46"/>
      <c r="M132" s="46"/>
      <c r="N132" s="22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9"/>
      <c r="AB132" s="46"/>
      <c r="AC132" s="46"/>
      <c r="AD132" s="46"/>
      <c r="AE132" s="46"/>
      <c r="AF132" s="46"/>
      <c r="AG132" s="46"/>
      <c r="AH132" s="46"/>
      <c r="AI132" s="46"/>
    </row>
    <row r="133" spans="1:36" s="11" customFormat="1" ht="31.9" hidden="1" customHeight="1" outlineLevel="1" x14ac:dyDescent="0.2">
      <c r="A133" s="12" t="s">
        <v>56</v>
      </c>
      <c r="B133" s="23"/>
      <c r="C133" s="23"/>
      <c r="D133" s="13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61"/>
    </row>
    <row r="134" spans="1:36" s="11" customFormat="1" ht="30" hidden="1" customHeight="1" outlineLevel="1" x14ac:dyDescent="0.2">
      <c r="A134" s="50" t="s">
        <v>57</v>
      </c>
      <c r="B134" s="20"/>
      <c r="C134" s="23">
        <f>SUM(E134:AI134)</f>
        <v>0</v>
      </c>
      <c r="D134" s="13" t="e">
        <f t="shared" ref="D134:D174" si="24">C134/B134</f>
        <v>#DIV/0!</v>
      </c>
      <c r="E134" s="34"/>
      <c r="F134" s="34"/>
      <c r="G134" s="34"/>
      <c r="H134" s="34"/>
      <c r="I134" s="34"/>
      <c r="J134" s="34"/>
      <c r="K134" s="78"/>
      <c r="L134" s="78"/>
      <c r="M134" s="34"/>
      <c r="N134" s="34"/>
      <c r="O134" s="34"/>
      <c r="P134" s="34"/>
      <c r="Q134" s="34"/>
      <c r="R134" s="34"/>
      <c r="S134" s="78"/>
      <c r="T134" s="78"/>
      <c r="U134" s="78"/>
      <c r="V134" s="34"/>
      <c r="W134" s="34"/>
      <c r="X134" s="78"/>
      <c r="Y134" s="78"/>
      <c r="Z134" s="34"/>
      <c r="AA134" s="34"/>
      <c r="AB134" s="34"/>
      <c r="AC134" s="34"/>
      <c r="AD134" s="78"/>
      <c r="AE134" s="34"/>
      <c r="AF134" s="78"/>
      <c r="AG134" s="78"/>
      <c r="AH134" s="78"/>
      <c r="AI134" s="34"/>
    </row>
    <row r="135" spans="1:36" s="11" customFormat="1" ht="19.149999999999999" hidden="1" customHeight="1" x14ac:dyDescent="0.2">
      <c r="A135" s="12" t="s">
        <v>116</v>
      </c>
      <c r="B135" s="28" t="e">
        <f>B134/B133</f>
        <v>#DIV/0!</v>
      </c>
      <c r="C135" s="28" t="e">
        <f>C134/C133</f>
        <v>#DIV/0!</v>
      </c>
      <c r="D135" s="13"/>
      <c r="E135" s="30" t="e">
        <f t="shared" ref="E135:AI135" si="25">E134/E133</f>
        <v>#DIV/0!</v>
      </c>
      <c r="F135" s="30" t="e">
        <f t="shared" si="25"/>
        <v>#DIV/0!</v>
      </c>
      <c r="G135" s="30" t="e">
        <f t="shared" si="25"/>
        <v>#DIV/0!</v>
      </c>
      <c r="H135" s="30" t="e">
        <f t="shared" si="25"/>
        <v>#DIV/0!</v>
      </c>
      <c r="I135" s="30" t="e">
        <f t="shared" si="25"/>
        <v>#DIV/0!</v>
      </c>
      <c r="J135" s="30" t="e">
        <f t="shared" si="25"/>
        <v>#DIV/0!</v>
      </c>
      <c r="K135" s="30"/>
      <c r="L135" s="30"/>
      <c r="M135" s="30" t="e">
        <f t="shared" si="25"/>
        <v>#DIV/0!</v>
      </c>
      <c r="N135" s="30" t="e">
        <f t="shared" si="25"/>
        <v>#DIV/0!</v>
      </c>
      <c r="O135" s="30" t="e">
        <f t="shared" si="25"/>
        <v>#DIV/0!</v>
      </c>
      <c r="P135" s="30" t="e">
        <f t="shared" si="25"/>
        <v>#DIV/0!</v>
      </c>
      <c r="Q135" s="30" t="e">
        <f t="shared" si="25"/>
        <v>#DIV/0!</v>
      </c>
      <c r="R135" s="30" t="e">
        <f t="shared" si="25"/>
        <v>#DIV/0!</v>
      </c>
      <c r="S135" s="30"/>
      <c r="T135" s="30"/>
      <c r="U135" s="30"/>
      <c r="V135" s="30" t="e">
        <f t="shared" si="25"/>
        <v>#DIV/0!</v>
      </c>
      <c r="W135" s="30" t="e">
        <f t="shared" si="25"/>
        <v>#DIV/0!</v>
      </c>
      <c r="X135" s="30"/>
      <c r="Y135" s="30"/>
      <c r="Z135" s="30" t="e">
        <f t="shared" si="25"/>
        <v>#DIV/0!</v>
      </c>
      <c r="AA135" s="30" t="e">
        <f t="shared" si="25"/>
        <v>#DIV/0!</v>
      </c>
      <c r="AB135" s="30" t="e">
        <f t="shared" si="25"/>
        <v>#DIV/0!</v>
      </c>
      <c r="AC135" s="30" t="e">
        <f t="shared" si="25"/>
        <v>#DIV/0!</v>
      </c>
      <c r="AD135" s="30"/>
      <c r="AE135" s="30" t="e">
        <f t="shared" si="25"/>
        <v>#DIV/0!</v>
      </c>
      <c r="AF135" s="30"/>
      <c r="AG135" s="30"/>
      <c r="AH135" s="30"/>
      <c r="AI135" s="30" t="e">
        <f t="shared" si="25"/>
        <v>#DIV/0!</v>
      </c>
    </row>
    <row r="136" spans="1:36" s="72" customFormat="1" ht="21" hidden="1" customHeight="1" x14ac:dyDescent="0.2">
      <c r="A136" s="70" t="s">
        <v>48</v>
      </c>
      <c r="B136" s="71">
        <f>B133-B134</f>
        <v>0</v>
      </c>
      <c r="C136" s="71">
        <f>C133-C134</f>
        <v>0</v>
      </c>
      <c r="D136" s="71"/>
      <c r="E136" s="71">
        <f t="shared" ref="E136:AI136" si="26">E133-E134</f>
        <v>0</v>
      </c>
      <c r="F136" s="71">
        <f t="shared" si="26"/>
        <v>0</v>
      </c>
      <c r="G136" s="71">
        <f t="shared" si="26"/>
        <v>0</v>
      </c>
      <c r="H136" s="71">
        <f t="shared" si="26"/>
        <v>0</v>
      </c>
      <c r="I136" s="71">
        <f t="shared" si="26"/>
        <v>0</v>
      </c>
      <c r="J136" s="71">
        <f t="shared" si="26"/>
        <v>0</v>
      </c>
      <c r="K136" s="71"/>
      <c r="L136" s="71"/>
      <c r="M136" s="71">
        <f t="shared" si="26"/>
        <v>0</v>
      </c>
      <c r="N136" s="71">
        <f t="shared" si="26"/>
        <v>0</v>
      </c>
      <c r="O136" s="71">
        <f t="shared" si="26"/>
        <v>0</v>
      </c>
      <c r="P136" s="71">
        <f t="shared" si="26"/>
        <v>0</v>
      </c>
      <c r="Q136" s="71">
        <f t="shared" si="26"/>
        <v>0</v>
      </c>
      <c r="R136" s="71">
        <f t="shared" si="26"/>
        <v>0</v>
      </c>
      <c r="S136" s="71"/>
      <c r="T136" s="71"/>
      <c r="U136" s="71"/>
      <c r="V136" s="71">
        <f t="shared" si="26"/>
        <v>0</v>
      </c>
      <c r="W136" s="71">
        <f t="shared" si="26"/>
        <v>0</v>
      </c>
      <c r="X136" s="71"/>
      <c r="Y136" s="71"/>
      <c r="Z136" s="71">
        <f t="shared" si="26"/>
        <v>0</v>
      </c>
      <c r="AA136" s="71">
        <f t="shared" si="26"/>
        <v>0</v>
      </c>
      <c r="AB136" s="71">
        <f t="shared" si="26"/>
        <v>0</v>
      </c>
      <c r="AC136" s="71">
        <f t="shared" si="26"/>
        <v>0</v>
      </c>
      <c r="AD136" s="71"/>
      <c r="AE136" s="71">
        <f t="shared" si="26"/>
        <v>0</v>
      </c>
      <c r="AF136" s="71"/>
      <c r="AG136" s="71"/>
      <c r="AH136" s="71"/>
      <c r="AI136" s="71">
        <f t="shared" si="26"/>
        <v>0</v>
      </c>
    </row>
    <row r="137" spans="1:36" s="11" customFormat="1" ht="22.9" hidden="1" customHeight="1" x14ac:dyDescent="0.2">
      <c r="A137" s="12" t="s">
        <v>117</v>
      </c>
      <c r="B137" s="34"/>
      <c r="C137" s="22"/>
      <c r="D137" s="14" t="e">
        <f t="shared" si="24"/>
        <v>#DIV/0!</v>
      </c>
      <c r="E137" s="34"/>
      <c r="F137" s="34"/>
      <c r="G137" s="34"/>
      <c r="H137" s="34"/>
      <c r="I137" s="34"/>
      <c r="J137" s="34"/>
      <c r="K137" s="78"/>
      <c r="L137" s="78"/>
      <c r="M137" s="34"/>
      <c r="N137" s="34"/>
      <c r="O137" s="34"/>
      <c r="P137" s="34"/>
      <c r="Q137" s="34"/>
      <c r="R137" s="34"/>
      <c r="S137" s="78"/>
      <c r="T137" s="78"/>
      <c r="U137" s="78"/>
      <c r="V137" s="34"/>
      <c r="W137" s="34"/>
      <c r="X137" s="78"/>
      <c r="Y137" s="78"/>
      <c r="Z137" s="34"/>
      <c r="AA137" s="34"/>
      <c r="AB137" s="34"/>
      <c r="AC137" s="34"/>
      <c r="AD137" s="78"/>
      <c r="AE137" s="34"/>
      <c r="AF137" s="78"/>
      <c r="AG137" s="78"/>
      <c r="AH137" s="78"/>
      <c r="AI137" s="34"/>
    </row>
    <row r="138" spans="1:36" s="11" customFormat="1" ht="30" hidden="1" customHeight="1" x14ac:dyDescent="0.2">
      <c r="A138" s="27" t="s">
        <v>58</v>
      </c>
      <c r="B138" s="20"/>
      <c r="C138" s="23">
        <f>SUM(E138:AI138)</f>
        <v>0</v>
      </c>
      <c r="D138" s="13" t="e">
        <f t="shared" si="24"/>
        <v>#DIV/0!</v>
      </c>
      <c r="E138" s="34"/>
      <c r="F138" s="34"/>
      <c r="G138" s="34"/>
      <c r="H138" s="34"/>
      <c r="I138" s="34"/>
      <c r="J138" s="34"/>
      <c r="K138" s="78"/>
      <c r="L138" s="78"/>
      <c r="M138" s="34"/>
      <c r="N138" s="34"/>
      <c r="O138" s="34"/>
      <c r="P138" s="34"/>
      <c r="Q138" s="34"/>
      <c r="R138" s="34"/>
      <c r="S138" s="78"/>
      <c r="T138" s="78"/>
      <c r="U138" s="78"/>
      <c r="V138" s="34"/>
      <c r="W138" s="34"/>
      <c r="X138" s="78"/>
      <c r="Y138" s="78"/>
      <c r="Z138" s="34"/>
      <c r="AA138" s="34"/>
      <c r="AB138" s="34"/>
      <c r="AC138" s="34"/>
      <c r="AD138" s="78"/>
      <c r="AE138" s="34"/>
      <c r="AF138" s="78"/>
      <c r="AG138" s="78"/>
      <c r="AH138" s="78"/>
      <c r="AI138" s="34"/>
    </row>
    <row r="139" spans="1:36" s="11" customFormat="1" ht="31.15" hidden="1" customHeight="1" x14ac:dyDescent="0.2">
      <c r="A139" s="12" t="s">
        <v>5</v>
      </c>
      <c r="B139" s="13" t="e">
        <f>B138/B137</f>
        <v>#DIV/0!</v>
      </c>
      <c r="C139" s="8" t="e">
        <f>C138/C137</f>
        <v>#DIV/0!</v>
      </c>
      <c r="D139" s="13"/>
      <c r="E139" s="24" t="e">
        <f t="shared" ref="E139:AI139" si="27">E138/E137</f>
        <v>#DIV/0!</v>
      </c>
      <c r="F139" s="24" t="e">
        <f t="shared" si="27"/>
        <v>#DIV/0!</v>
      </c>
      <c r="G139" s="24" t="e">
        <f t="shared" si="27"/>
        <v>#DIV/0!</v>
      </c>
      <c r="H139" s="24" t="e">
        <f t="shared" si="27"/>
        <v>#DIV/0!</v>
      </c>
      <c r="I139" s="24" t="e">
        <f t="shared" si="27"/>
        <v>#DIV/0!</v>
      </c>
      <c r="J139" s="24" t="e">
        <f t="shared" si="27"/>
        <v>#DIV/0!</v>
      </c>
      <c r="K139" s="24"/>
      <c r="L139" s="24"/>
      <c r="M139" s="24" t="e">
        <f t="shared" si="27"/>
        <v>#DIV/0!</v>
      </c>
      <c r="N139" s="24" t="e">
        <f t="shared" si="27"/>
        <v>#DIV/0!</v>
      </c>
      <c r="O139" s="24" t="e">
        <f t="shared" si="27"/>
        <v>#DIV/0!</v>
      </c>
      <c r="P139" s="24" t="e">
        <f t="shared" si="27"/>
        <v>#DIV/0!</v>
      </c>
      <c r="Q139" s="24" t="e">
        <f t="shared" si="27"/>
        <v>#DIV/0!</v>
      </c>
      <c r="R139" s="24" t="e">
        <f t="shared" si="27"/>
        <v>#DIV/0!</v>
      </c>
      <c r="S139" s="24"/>
      <c r="T139" s="24"/>
      <c r="U139" s="24"/>
      <c r="V139" s="24" t="e">
        <f t="shared" si="27"/>
        <v>#DIV/0!</v>
      </c>
      <c r="W139" s="24" t="e">
        <f t="shared" si="27"/>
        <v>#DIV/0!</v>
      </c>
      <c r="X139" s="24"/>
      <c r="Y139" s="24"/>
      <c r="Z139" s="24" t="e">
        <f t="shared" si="27"/>
        <v>#DIV/0!</v>
      </c>
      <c r="AA139" s="24" t="e">
        <f t="shared" si="27"/>
        <v>#DIV/0!</v>
      </c>
      <c r="AB139" s="24" t="e">
        <f t="shared" si="27"/>
        <v>#DIV/0!</v>
      </c>
      <c r="AC139" s="24" t="e">
        <f t="shared" si="27"/>
        <v>#DIV/0!</v>
      </c>
      <c r="AD139" s="24"/>
      <c r="AE139" s="24" t="e">
        <f t="shared" si="27"/>
        <v>#DIV/0!</v>
      </c>
      <c r="AF139" s="24"/>
      <c r="AG139" s="24"/>
      <c r="AH139" s="24"/>
      <c r="AI139" s="24" t="e">
        <f t="shared" si="27"/>
        <v>#DIV/0!</v>
      </c>
    </row>
    <row r="140" spans="1:36" s="11" customFormat="1" ht="30" hidden="1" customHeight="1" x14ac:dyDescent="0.2">
      <c r="A140" s="27" t="s">
        <v>50</v>
      </c>
      <c r="B140" s="55" t="e">
        <f>B138/B134*10</f>
        <v>#DIV/0!</v>
      </c>
      <c r="C140" s="55" t="e">
        <f>C138/C134*10</f>
        <v>#DIV/0!</v>
      </c>
      <c r="D140" s="13" t="e">
        <f t="shared" si="24"/>
        <v>#DIV/0!</v>
      </c>
      <c r="E140" s="53" t="e">
        <f t="shared" ref="E140:R140" si="28">E138/E134*10</f>
        <v>#DIV/0!</v>
      </c>
      <c r="F140" s="53" t="e">
        <f t="shared" si="28"/>
        <v>#DIV/0!</v>
      </c>
      <c r="G140" s="53" t="e">
        <f t="shared" si="28"/>
        <v>#DIV/0!</v>
      </c>
      <c r="H140" s="53" t="e">
        <f t="shared" si="28"/>
        <v>#DIV/0!</v>
      </c>
      <c r="I140" s="53" t="e">
        <f t="shared" si="28"/>
        <v>#DIV/0!</v>
      </c>
      <c r="J140" s="53" t="e">
        <f t="shared" si="28"/>
        <v>#DIV/0!</v>
      </c>
      <c r="K140" s="53"/>
      <c r="L140" s="53"/>
      <c r="M140" s="53" t="e">
        <f t="shared" si="28"/>
        <v>#DIV/0!</v>
      </c>
      <c r="N140" s="53" t="e">
        <f t="shared" si="28"/>
        <v>#DIV/0!</v>
      </c>
      <c r="O140" s="53" t="e">
        <f t="shared" si="28"/>
        <v>#DIV/0!</v>
      </c>
      <c r="P140" s="53" t="e">
        <f t="shared" si="28"/>
        <v>#DIV/0!</v>
      </c>
      <c r="Q140" s="53" t="e">
        <f t="shared" si="28"/>
        <v>#DIV/0!</v>
      </c>
      <c r="R140" s="53" t="e">
        <f t="shared" si="28"/>
        <v>#DIV/0!</v>
      </c>
      <c r="S140" s="53"/>
      <c r="T140" s="53"/>
      <c r="U140" s="53"/>
      <c r="V140" s="53" t="e">
        <f t="shared" ref="V140:AB140" si="29">V138/V134*10</f>
        <v>#DIV/0!</v>
      </c>
      <c r="W140" s="53" t="e">
        <f t="shared" si="29"/>
        <v>#DIV/0!</v>
      </c>
      <c r="X140" s="53"/>
      <c r="Y140" s="53"/>
      <c r="Z140" s="53" t="e">
        <f t="shared" si="29"/>
        <v>#DIV/0!</v>
      </c>
      <c r="AA140" s="53" t="e">
        <f t="shared" si="29"/>
        <v>#DIV/0!</v>
      </c>
      <c r="AB140" s="53" t="e">
        <f t="shared" si="29"/>
        <v>#DIV/0!</v>
      </c>
      <c r="AC140" s="53" t="e">
        <f>AC138/AC134*10</f>
        <v>#DIV/0!</v>
      </c>
      <c r="AD140" s="53"/>
      <c r="AE140" s="53" t="e">
        <f>AE138/AE134*10</f>
        <v>#DIV/0!</v>
      </c>
      <c r="AF140" s="53"/>
      <c r="AG140" s="53"/>
      <c r="AH140" s="53"/>
      <c r="AI140" s="53" t="e">
        <f>AI138/AI134*10</f>
        <v>#DIV/0!</v>
      </c>
    </row>
    <row r="141" spans="1:36" s="11" customFormat="1" ht="30" hidden="1" customHeight="1" outlineLevel="1" x14ac:dyDescent="0.2">
      <c r="A141" s="10" t="s">
        <v>59</v>
      </c>
      <c r="B141" s="7"/>
      <c r="C141" s="23" t="e">
        <f>E141+F141+G141+H141+I141+J141+M141+N141+O141+P141+Q141+R141+V141+W141+Z141+AA141+#REF!+AB141+AC141+AE141+AI141</f>
        <v>#REF!</v>
      </c>
      <c r="D141" s="13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</row>
    <row r="142" spans="1:36" s="11" customFormat="1" ht="30" hidden="1" customHeight="1" x14ac:dyDescent="0.2">
      <c r="A142" s="10" t="s">
        <v>60</v>
      </c>
      <c r="B142" s="52"/>
      <c r="C142" s="23">
        <f>SUM(E142:AI142)</f>
        <v>0</v>
      </c>
      <c r="D142" s="13"/>
      <c r="E142" s="53"/>
      <c r="F142" s="53"/>
      <c r="G142" s="54"/>
      <c r="H142" s="53"/>
      <c r="I142" s="53"/>
      <c r="J142" s="53"/>
      <c r="K142" s="53"/>
      <c r="L142" s="53"/>
      <c r="M142" s="53"/>
      <c r="N142" s="22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49"/>
      <c r="AB142" s="53"/>
      <c r="AC142" s="53"/>
      <c r="AD142" s="53"/>
      <c r="AE142" s="52"/>
      <c r="AF142" s="52"/>
      <c r="AG142" s="52"/>
      <c r="AH142" s="52"/>
      <c r="AI142" s="53"/>
    </row>
    <row r="143" spans="1:36" s="11" customFormat="1" ht="30" hidden="1" customHeight="1" outlineLevel="1" x14ac:dyDescent="0.2">
      <c r="A143" s="10" t="s">
        <v>61</v>
      </c>
      <c r="B143" s="51"/>
      <c r="C143" s="51" t="e">
        <f>C141-C142</f>
        <v>#REF!</v>
      </c>
      <c r="D143" s="13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</row>
    <row r="144" spans="1:36" s="11" customFormat="1" ht="30" hidden="1" customHeight="1" outlineLevel="1" x14ac:dyDescent="0.2">
      <c r="A144" s="50" t="s">
        <v>108</v>
      </c>
      <c r="B144" s="20"/>
      <c r="C144" s="23">
        <f>SUM(E144:AI144)</f>
        <v>0</v>
      </c>
      <c r="D144" s="13" t="e">
        <f t="shared" si="24"/>
        <v>#DIV/0!</v>
      </c>
      <c r="E144" s="34"/>
      <c r="F144" s="34"/>
      <c r="G144" s="34"/>
      <c r="H144" s="34"/>
      <c r="I144" s="34"/>
      <c r="J144" s="34"/>
      <c r="K144" s="78"/>
      <c r="L144" s="78"/>
      <c r="M144" s="34"/>
      <c r="N144" s="34"/>
      <c r="O144" s="34"/>
      <c r="P144" s="34"/>
      <c r="Q144" s="34"/>
      <c r="R144" s="34"/>
      <c r="S144" s="78"/>
      <c r="T144" s="78"/>
      <c r="U144" s="78"/>
      <c r="V144" s="34"/>
      <c r="W144" s="34"/>
      <c r="X144" s="78"/>
      <c r="Y144" s="78"/>
      <c r="Z144" s="34"/>
      <c r="AA144" s="34"/>
      <c r="AB144" s="34"/>
      <c r="AC144" s="34"/>
      <c r="AD144" s="78"/>
      <c r="AE144" s="34"/>
      <c r="AF144" s="78"/>
      <c r="AG144" s="78"/>
      <c r="AH144" s="78"/>
      <c r="AI144" s="34"/>
    </row>
    <row r="145" spans="1:35" s="11" customFormat="1" ht="27" hidden="1" customHeight="1" x14ac:dyDescent="0.2">
      <c r="A145" s="12" t="s">
        <v>116</v>
      </c>
      <c r="B145" s="28" t="e">
        <f>B144/B143</f>
        <v>#DIV/0!</v>
      </c>
      <c r="C145" s="28" t="e">
        <f>C144/C143</f>
        <v>#REF!</v>
      </c>
      <c r="D145" s="13"/>
      <c r="E145" s="24" t="e">
        <f>E144/E143</f>
        <v>#DIV/0!</v>
      </c>
      <c r="F145" s="24" t="e">
        <f t="shared" ref="F145:AI145" si="30">F144/F143</f>
        <v>#DIV/0!</v>
      </c>
      <c r="G145" s="24" t="e">
        <f t="shared" si="30"/>
        <v>#DIV/0!</v>
      </c>
      <c r="H145" s="24" t="e">
        <f t="shared" si="30"/>
        <v>#DIV/0!</v>
      </c>
      <c r="I145" s="24" t="e">
        <f t="shared" si="30"/>
        <v>#DIV/0!</v>
      </c>
      <c r="J145" s="24" t="e">
        <f t="shared" si="30"/>
        <v>#DIV/0!</v>
      </c>
      <c r="K145" s="24"/>
      <c r="L145" s="24"/>
      <c r="M145" s="24" t="e">
        <f t="shared" si="30"/>
        <v>#DIV/0!</v>
      </c>
      <c r="N145" s="24" t="e">
        <f t="shared" si="30"/>
        <v>#DIV/0!</v>
      </c>
      <c r="O145" s="24" t="e">
        <f t="shared" si="30"/>
        <v>#DIV/0!</v>
      </c>
      <c r="P145" s="24" t="e">
        <f t="shared" si="30"/>
        <v>#DIV/0!</v>
      </c>
      <c r="Q145" s="24" t="e">
        <f t="shared" si="30"/>
        <v>#DIV/0!</v>
      </c>
      <c r="R145" s="24" t="e">
        <f t="shared" si="30"/>
        <v>#DIV/0!</v>
      </c>
      <c r="S145" s="24"/>
      <c r="T145" s="24"/>
      <c r="U145" s="24"/>
      <c r="V145" s="24"/>
      <c r="W145" s="24" t="e">
        <f t="shared" si="30"/>
        <v>#DIV/0!</v>
      </c>
      <c r="X145" s="24"/>
      <c r="Y145" s="24"/>
      <c r="Z145" s="24" t="e">
        <f t="shared" si="30"/>
        <v>#DIV/0!</v>
      </c>
      <c r="AA145" s="24" t="e">
        <f t="shared" si="30"/>
        <v>#DIV/0!</v>
      </c>
      <c r="AB145" s="24" t="e">
        <f t="shared" si="30"/>
        <v>#DIV/0!</v>
      </c>
      <c r="AC145" s="24" t="e">
        <f t="shared" si="30"/>
        <v>#DIV/0!</v>
      </c>
      <c r="AD145" s="24"/>
      <c r="AE145" s="24" t="e">
        <f t="shared" si="30"/>
        <v>#DIV/0!</v>
      </c>
      <c r="AF145" s="24"/>
      <c r="AG145" s="24"/>
      <c r="AH145" s="24"/>
      <c r="AI145" s="24" t="e">
        <f t="shared" si="30"/>
        <v>#DIV/0!</v>
      </c>
    </row>
    <row r="146" spans="1:35" s="11" customFormat="1" ht="31.15" hidden="1" customHeight="1" x14ac:dyDescent="0.2">
      <c r="A146" s="12" t="s">
        <v>118</v>
      </c>
      <c r="B146" s="34"/>
      <c r="C146" s="34"/>
      <c r="D146" s="14" t="e">
        <f t="shared" si="24"/>
        <v>#DIV/0!</v>
      </c>
      <c r="E146" s="34"/>
      <c r="F146" s="34"/>
      <c r="G146" s="34"/>
      <c r="H146" s="34"/>
      <c r="I146" s="34"/>
      <c r="J146" s="34"/>
      <c r="K146" s="78"/>
      <c r="L146" s="78"/>
      <c r="M146" s="34"/>
      <c r="N146" s="34"/>
      <c r="O146" s="34"/>
      <c r="P146" s="34"/>
      <c r="Q146" s="34"/>
      <c r="R146" s="34"/>
      <c r="S146" s="78"/>
      <c r="T146" s="78"/>
      <c r="U146" s="78"/>
      <c r="V146" s="34"/>
      <c r="W146" s="34"/>
      <c r="X146" s="78"/>
      <c r="Y146" s="78"/>
      <c r="Z146" s="34"/>
      <c r="AA146" s="34"/>
      <c r="AB146" s="34"/>
      <c r="AC146" s="34"/>
      <c r="AD146" s="78"/>
      <c r="AE146" s="34"/>
      <c r="AF146" s="78"/>
      <c r="AG146" s="78"/>
      <c r="AH146" s="78"/>
      <c r="AI146" s="34"/>
    </row>
    <row r="147" spans="1:35" s="11" customFormat="1" ht="30" hidden="1" customHeight="1" x14ac:dyDescent="0.2">
      <c r="A147" s="27" t="s">
        <v>62</v>
      </c>
      <c r="B147" s="20"/>
      <c r="C147" s="23">
        <f>SUM(E147:AI147)</f>
        <v>0</v>
      </c>
      <c r="D147" s="13" t="e">
        <f t="shared" si="24"/>
        <v>#DIV/0!</v>
      </c>
      <c r="E147" s="34"/>
      <c r="F147" s="34"/>
      <c r="G147" s="34"/>
      <c r="H147" s="34"/>
      <c r="I147" s="34"/>
      <c r="J147" s="34"/>
      <c r="K147" s="78"/>
      <c r="L147" s="78"/>
      <c r="M147" s="34"/>
      <c r="N147" s="34"/>
      <c r="O147" s="34"/>
      <c r="P147" s="34"/>
      <c r="Q147" s="34"/>
      <c r="R147" s="34"/>
      <c r="S147" s="78"/>
      <c r="T147" s="78"/>
      <c r="U147" s="78"/>
      <c r="V147" s="34"/>
      <c r="W147" s="34"/>
      <c r="X147" s="78"/>
      <c r="Y147" s="78"/>
      <c r="Z147" s="34"/>
      <c r="AA147" s="34"/>
      <c r="AB147" s="34"/>
      <c r="AC147" s="34"/>
      <c r="AD147" s="78"/>
      <c r="AE147" s="34"/>
      <c r="AF147" s="78"/>
      <c r="AG147" s="78"/>
      <c r="AH147" s="78"/>
      <c r="AI147" s="34"/>
    </row>
    <row r="148" spans="1:35" s="11" customFormat="1" ht="30" hidden="1" customHeight="1" x14ac:dyDescent="0.2">
      <c r="A148" s="12" t="s">
        <v>5</v>
      </c>
      <c r="B148" s="25" t="e">
        <f>B147/B146</f>
        <v>#DIV/0!</v>
      </c>
      <c r="C148" s="25" t="e">
        <f>C147/C146</f>
        <v>#DIV/0!</v>
      </c>
      <c r="D148" s="8"/>
      <c r="E148" s="25" t="e">
        <f t="shared" ref="E148:O148" si="31">E147/E146</f>
        <v>#DIV/0!</v>
      </c>
      <c r="F148" s="25" t="e">
        <f t="shared" si="31"/>
        <v>#DIV/0!</v>
      </c>
      <c r="G148" s="25" t="e">
        <f t="shared" si="31"/>
        <v>#DIV/0!</v>
      </c>
      <c r="H148" s="25" t="e">
        <f t="shared" si="31"/>
        <v>#DIV/0!</v>
      </c>
      <c r="I148" s="25" t="e">
        <f t="shared" si="31"/>
        <v>#DIV/0!</v>
      </c>
      <c r="J148" s="25" t="e">
        <f t="shared" si="31"/>
        <v>#DIV/0!</v>
      </c>
      <c r="K148" s="77"/>
      <c r="L148" s="77"/>
      <c r="M148" s="25" t="e">
        <f t="shared" si="31"/>
        <v>#DIV/0!</v>
      </c>
      <c r="N148" s="25" t="e">
        <f t="shared" si="31"/>
        <v>#DIV/0!</v>
      </c>
      <c r="O148" s="25" t="e">
        <f t="shared" si="31"/>
        <v>#DIV/0!</v>
      </c>
      <c r="P148" s="25"/>
      <c r="Q148" s="25" t="e">
        <f>Q147/Q146</f>
        <v>#DIV/0!</v>
      </c>
      <c r="R148" s="25" t="e">
        <f>R147/R146</f>
        <v>#DIV/0!</v>
      </c>
      <c r="S148" s="77"/>
      <c r="T148" s="77"/>
      <c r="U148" s="77"/>
      <c r="V148" s="25"/>
      <c r="W148" s="25" t="e">
        <f>W147/W146</f>
        <v>#DIV/0!</v>
      </c>
      <c r="X148" s="77"/>
      <c r="Y148" s="77"/>
      <c r="Z148" s="25" t="e">
        <f>Z147/Z146</f>
        <v>#DIV/0!</v>
      </c>
      <c r="AA148" s="25" t="e">
        <f>AA147/AA146</f>
        <v>#DIV/0!</v>
      </c>
      <c r="AB148" s="25"/>
      <c r="AC148" s="25" t="e">
        <f>AC147/AC146</f>
        <v>#DIV/0!</v>
      </c>
      <c r="AD148" s="77"/>
      <c r="AE148" s="25" t="e">
        <f>AE147/AE146</f>
        <v>#DIV/0!</v>
      </c>
      <c r="AF148" s="77"/>
      <c r="AG148" s="77"/>
      <c r="AH148" s="77"/>
      <c r="AI148" s="25" t="e">
        <f>AI147/AI146</f>
        <v>#DIV/0!</v>
      </c>
    </row>
    <row r="149" spans="1:35" s="11" customFormat="1" ht="30" hidden="1" customHeight="1" x14ac:dyDescent="0.2">
      <c r="A149" s="27" t="s">
        <v>50</v>
      </c>
      <c r="B149" s="55" t="e">
        <f>B147/B144*10</f>
        <v>#DIV/0!</v>
      </c>
      <c r="C149" s="55" t="e">
        <f>C147/C144*10</f>
        <v>#DIV/0!</v>
      </c>
      <c r="D149" s="13" t="e">
        <f t="shared" si="24"/>
        <v>#DIV/0!</v>
      </c>
      <c r="E149" s="53" t="e">
        <f>E147/E144*10</f>
        <v>#DIV/0!</v>
      </c>
      <c r="F149" s="53" t="e">
        <f>F147/F144*10</f>
        <v>#DIV/0!</v>
      </c>
      <c r="G149" s="53" t="e">
        <f>G147/G144*10</f>
        <v>#DIV/0!</v>
      </c>
      <c r="H149" s="53" t="e">
        <f t="shared" ref="H149:P149" si="32">H147/H144*10</f>
        <v>#DIV/0!</v>
      </c>
      <c r="I149" s="53" t="e">
        <f t="shared" si="32"/>
        <v>#DIV/0!</v>
      </c>
      <c r="J149" s="53" t="e">
        <f t="shared" si="32"/>
        <v>#DIV/0!</v>
      </c>
      <c r="K149" s="53"/>
      <c r="L149" s="53"/>
      <c r="M149" s="53" t="e">
        <f t="shared" si="32"/>
        <v>#DIV/0!</v>
      </c>
      <c r="N149" s="53" t="e">
        <f t="shared" si="32"/>
        <v>#DIV/0!</v>
      </c>
      <c r="O149" s="53" t="e">
        <f t="shared" si="32"/>
        <v>#DIV/0!</v>
      </c>
      <c r="P149" s="53" t="e">
        <f t="shared" si="32"/>
        <v>#DIV/0!</v>
      </c>
      <c r="Q149" s="53" t="e">
        <f>Q147/Q144*10</f>
        <v>#DIV/0!</v>
      </c>
      <c r="R149" s="53" t="e">
        <f>R147/R144*10</f>
        <v>#DIV/0!</v>
      </c>
      <c r="S149" s="53"/>
      <c r="T149" s="53"/>
      <c r="U149" s="53"/>
      <c r="V149" s="53"/>
      <c r="W149" s="53" t="e">
        <f t="shared" ref="W149:AI149" si="33">W147/W144*10</f>
        <v>#DIV/0!</v>
      </c>
      <c r="X149" s="53"/>
      <c r="Y149" s="53"/>
      <c r="Z149" s="53" t="e">
        <f t="shared" si="33"/>
        <v>#DIV/0!</v>
      </c>
      <c r="AA149" s="53" t="e">
        <f t="shared" si="33"/>
        <v>#DIV/0!</v>
      </c>
      <c r="AB149" s="53" t="e">
        <f t="shared" si="33"/>
        <v>#DIV/0!</v>
      </c>
      <c r="AC149" s="53" t="e">
        <f t="shared" si="33"/>
        <v>#DIV/0!</v>
      </c>
      <c r="AD149" s="53"/>
      <c r="AE149" s="53" t="e">
        <f t="shared" si="33"/>
        <v>#DIV/0!</v>
      </c>
      <c r="AF149" s="53"/>
      <c r="AG149" s="53"/>
      <c r="AH149" s="53"/>
      <c r="AI149" s="53" t="e">
        <f t="shared" si="33"/>
        <v>#DIV/0!</v>
      </c>
    </row>
    <row r="150" spans="1:35" s="11" customFormat="1" ht="30" hidden="1" customHeight="1" outlineLevel="1" x14ac:dyDescent="0.2">
      <c r="A150" s="50" t="s">
        <v>109</v>
      </c>
      <c r="B150" s="20"/>
      <c r="C150" s="23">
        <f>SUM(E150:AI150)</f>
        <v>0</v>
      </c>
      <c r="D150" s="13" t="e">
        <f t="shared" si="24"/>
        <v>#DIV/0!</v>
      </c>
      <c r="E150" s="33"/>
      <c r="F150" s="32"/>
      <c r="G150" s="5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56"/>
      <c r="AA150" s="32"/>
      <c r="AB150" s="32"/>
      <c r="AC150" s="32"/>
      <c r="AD150" s="32"/>
      <c r="AE150" s="32"/>
      <c r="AF150" s="32"/>
      <c r="AG150" s="32"/>
      <c r="AH150" s="32"/>
      <c r="AI150" s="32"/>
    </row>
    <row r="151" spans="1:35" s="11" customFormat="1" ht="30" hidden="1" customHeight="1" x14ac:dyDescent="0.2">
      <c r="A151" s="27" t="s">
        <v>110</v>
      </c>
      <c r="B151" s="20"/>
      <c r="C151" s="23">
        <f>SUM(E151:AI151)</f>
        <v>0</v>
      </c>
      <c r="D151" s="13" t="e">
        <f t="shared" si="24"/>
        <v>#DIV/0!</v>
      </c>
      <c r="E151" s="33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56"/>
      <c r="AA151" s="32"/>
      <c r="AB151" s="32"/>
      <c r="AC151" s="32"/>
      <c r="AD151" s="32"/>
      <c r="AE151" s="32"/>
      <c r="AF151" s="32"/>
      <c r="AG151" s="32"/>
      <c r="AH151" s="32"/>
      <c r="AI151" s="32"/>
    </row>
    <row r="152" spans="1:35" s="11" customFormat="1" ht="30" hidden="1" customHeight="1" x14ac:dyDescent="0.2">
      <c r="A152" s="27" t="s">
        <v>50</v>
      </c>
      <c r="B152" s="55" t="e">
        <f>B151/B150*10</f>
        <v>#DIV/0!</v>
      </c>
      <c r="C152" s="55" t="e">
        <f>C151/C150*10</f>
        <v>#DIV/0!</v>
      </c>
      <c r="D152" s="13" t="e">
        <f t="shared" si="24"/>
        <v>#DIV/0!</v>
      </c>
      <c r="E152" s="33"/>
      <c r="F152" s="53"/>
      <c r="G152" s="53" t="e">
        <f>G151/G150*10</f>
        <v>#DIV/0!</v>
      </c>
      <c r="H152" s="53"/>
      <c r="I152" s="53"/>
      <c r="J152" s="53"/>
      <c r="K152" s="53"/>
      <c r="L152" s="53"/>
      <c r="M152" s="53"/>
      <c r="N152" s="53" t="e">
        <f>N151/N150*10</f>
        <v>#DIV/0!</v>
      </c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33"/>
      <c r="AC152" s="53"/>
      <c r="AD152" s="53"/>
      <c r="AE152" s="33"/>
      <c r="AF152" s="33"/>
      <c r="AG152" s="33"/>
      <c r="AH152" s="33"/>
      <c r="AI152" s="53" t="e">
        <f>AI151/AI150*10</f>
        <v>#DIV/0!</v>
      </c>
    </row>
    <row r="153" spans="1:35" s="11" customFormat="1" ht="30" hidden="1" customHeight="1" outlineLevel="1" x14ac:dyDescent="0.2">
      <c r="A153" s="50" t="s">
        <v>63</v>
      </c>
      <c r="B153" s="17"/>
      <c r="C153" s="48">
        <f>SUM(E153:AI153)</f>
        <v>0</v>
      </c>
      <c r="D153" s="13" t="e">
        <f t="shared" si="24"/>
        <v>#DIV/0!</v>
      </c>
      <c r="E153" s="33"/>
      <c r="F153" s="32"/>
      <c r="G153" s="53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56"/>
      <c r="AA153" s="32"/>
      <c r="AB153" s="32"/>
      <c r="AC153" s="32"/>
      <c r="AD153" s="32"/>
      <c r="AE153" s="32"/>
      <c r="AF153" s="32"/>
      <c r="AG153" s="32"/>
      <c r="AH153" s="32"/>
      <c r="AI153" s="32"/>
    </row>
    <row r="154" spans="1:35" s="11" customFormat="1" ht="30" hidden="1" customHeight="1" x14ac:dyDescent="0.2">
      <c r="A154" s="27" t="s">
        <v>64</v>
      </c>
      <c r="B154" s="17"/>
      <c r="C154" s="48">
        <f>SUM(E154:AI154)</f>
        <v>0</v>
      </c>
      <c r="D154" s="13" t="e">
        <f t="shared" si="24"/>
        <v>#DIV/0!</v>
      </c>
      <c r="E154" s="33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56"/>
      <c r="AA154" s="32"/>
      <c r="AB154" s="32"/>
      <c r="AC154" s="56"/>
      <c r="AD154" s="56"/>
      <c r="AE154" s="32"/>
      <c r="AF154" s="32"/>
      <c r="AG154" s="32"/>
      <c r="AH154" s="32"/>
      <c r="AI154" s="32"/>
    </row>
    <row r="155" spans="1:35" s="11" customFormat="1" ht="30" hidden="1" customHeight="1" x14ac:dyDescent="0.2">
      <c r="A155" s="27" t="s">
        <v>50</v>
      </c>
      <c r="B155" s="55" t="e">
        <f>B154/B153*10</f>
        <v>#DIV/0!</v>
      </c>
      <c r="C155" s="55" t="e">
        <f>C154/C153*10</f>
        <v>#DIV/0!</v>
      </c>
      <c r="D155" s="13" t="e">
        <f t="shared" si="24"/>
        <v>#DIV/0!</v>
      </c>
      <c r="E155" s="33"/>
      <c r="F155" s="53"/>
      <c r="G155" s="53"/>
      <c r="H155" s="53" t="e">
        <f>H154/H153*10</f>
        <v>#DIV/0!</v>
      </c>
      <c r="I155" s="53"/>
      <c r="J155" s="53"/>
      <c r="K155" s="53"/>
      <c r="L155" s="53"/>
      <c r="M155" s="53"/>
      <c r="N155" s="53"/>
      <c r="O155" s="53"/>
      <c r="P155" s="53" t="e">
        <f>P154/P153*10</f>
        <v>#DIV/0!</v>
      </c>
      <c r="Q155" s="53"/>
      <c r="R155" s="53"/>
      <c r="S155" s="53"/>
      <c r="T155" s="53"/>
      <c r="U155" s="53"/>
      <c r="V155" s="53"/>
      <c r="W155" s="53" t="e">
        <f>W154/W153*10</f>
        <v>#DIV/0!</v>
      </c>
      <c r="X155" s="53"/>
      <c r="Y155" s="53"/>
      <c r="Z155" s="53" t="e">
        <f>Z154/Z153*10</f>
        <v>#DIV/0!</v>
      </c>
      <c r="AA155" s="53"/>
      <c r="AB155" s="53"/>
      <c r="AC155" s="53" t="e">
        <f>AC154/AC153*10</f>
        <v>#DIV/0!</v>
      </c>
      <c r="AD155" s="53"/>
      <c r="AE155" s="33"/>
      <c r="AF155" s="33"/>
      <c r="AG155" s="33"/>
      <c r="AH155" s="33"/>
      <c r="AI155" s="33"/>
    </row>
    <row r="156" spans="1:35" s="11" customFormat="1" ht="30" hidden="1" customHeight="1" x14ac:dyDescent="0.2">
      <c r="A156" s="50" t="s">
        <v>95</v>
      </c>
      <c r="B156" s="55"/>
      <c r="C156" s="48">
        <f>SUM(E156:AI156)</f>
        <v>0</v>
      </c>
      <c r="D156" s="13" t="e">
        <f t="shared" si="24"/>
        <v>#DIV/0!</v>
      </c>
      <c r="E156" s="3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33"/>
      <c r="AC156" s="53"/>
      <c r="AD156" s="53"/>
      <c r="AE156" s="33"/>
      <c r="AF156" s="33"/>
      <c r="AG156" s="33"/>
      <c r="AH156" s="33"/>
      <c r="AI156" s="33"/>
    </row>
    <row r="157" spans="1:35" s="11" customFormat="1" ht="30" hidden="1" customHeight="1" x14ac:dyDescent="0.2">
      <c r="A157" s="27" t="s">
        <v>96</v>
      </c>
      <c r="B157" s="55"/>
      <c r="C157" s="48">
        <f>SUM(E157:AI157)</f>
        <v>0</v>
      </c>
      <c r="D157" s="13" t="e">
        <f t="shared" si="24"/>
        <v>#DIV/0!</v>
      </c>
      <c r="E157" s="3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33"/>
      <c r="AC157" s="53"/>
      <c r="AD157" s="53"/>
      <c r="AE157" s="33"/>
      <c r="AF157" s="33"/>
      <c r="AG157" s="33"/>
      <c r="AH157" s="33"/>
      <c r="AI157" s="33"/>
    </row>
    <row r="158" spans="1:35" s="11" customFormat="1" ht="30" hidden="1" customHeight="1" x14ac:dyDescent="0.2">
      <c r="A158" s="27" t="s">
        <v>50</v>
      </c>
      <c r="B158" s="55" t="e">
        <f>B157/B156*10</f>
        <v>#DIV/0!</v>
      </c>
      <c r="C158" s="55" t="e">
        <f>C157/C156*10</f>
        <v>#DIV/0!</v>
      </c>
      <c r="D158" s="13" t="e">
        <f t="shared" si="24"/>
        <v>#DIV/0!</v>
      </c>
      <c r="E158" s="33"/>
      <c r="F158" s="53"/>
      <c r="G158" s="53"/>
      <c r="H158" s="53"/>
      <c r="I158" s="53"/>
      <c r="J158" s="53"/>
      <c r="K158" s="53"/>
      <c r="L158" s="53"/>
      <c r="M158" s="53"/>
      <c r="N158" s="53"/>
      <c r="O158" s="53" t="e">
        <f>O157/O156*10</f>
        <v>#DIV/0!</v>
      </c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 t="e">
        <f>AA157/AA156*10</f>
        <v>#DIV/0!</v>
      </c>
      <c r="AB158" s="33"/>
      <c r="AC158" s="53"/>
      <c r="AD158" s="53"/>
      <c r="AE158" s="33"/>
      <c r="AF158" s="33"/>
      <c r="AG158" s="33"/>
      <c r="AH158" s="33"/>
      <c r="AI158" s="33"/>
    </row>
    <row r="159" spans="1:35" s="11" customFormat="1" ht="30" hidden="1" customHeight="1" x14ac:dyDescent="0.2">
      <c r="A159" s="50" t="s">
        <v>65</v>
      </c>
      <c r="B159" s="23"/>
      <c r="C159" s="23">
        <f>SUM(E159:AI159)</f>
        <v>0</v>
      </c>
      <c r="D159" s="13" t="e">
        <f t="shared" si="24"/>
        <v>#DIV/0!</v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</row>
    <row r="160" spans="1:35" s="11" customFormat="1" ht="30" hidden="1" customHeight="1" x14ac:dyDescent="0.2">
      <c r="A160" s="27" t="s">
        <v>66</v>
      </c>
      <c r="B160" s="23"/>
      <c r="C160" s="23">
        <f>SUM(E160:AI160)</f>
        <v>0</v>
      </c>
      <c r="D160" s="13" t="e">
        <f t="shared" si="24"/>
        <v>#DIV/0!</v>
      </c>
      <c r="E160" s="32"/>
      <c r="F160" s="30"/>
      <c r="G160" s="53"/>
      <c r="H160" s="22"/>
      <c r="I160" s="22"/>
      <c r="J160" s="22"/>
      <c r="K160" s="22"/>
      <c r="L160" s="22"/>
      <c r="M160" s="22"/>
      <c r="N160" s="33"/>
      <c r="O160" s="33"/>
      <c r="P160" s="30"/>
      <c r="Q160" s="30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0"/>
    </row>
    <row r="161" spans="1:35" s="11" customFormat="1" ht="30" hidden="1" customHeight="1" x14ac:dyDescent="0.2">
      <c r="A161" s="27" t="s">
        <v>50</v>
      </c>
      <c r="B161" s="48" t="e">
        <f>B160/B159*10</f>
        <v>#DIV/0!</v>
      </c>
      <c r="C161" s="48" t="e">
        <f>C160/C159*10</f>
        <v>#DIV/0!</v>
      </c>
      <c r="D161" s="13" t="e">
        <f t="shared" si="24"/>
        <v>#DIV/0!</v>
      </c>
      <c r="E161" s="49" t="e">
        <f>E160/E159*10</f>
        <v>#DIV/0!</v>
      </c>
      <c r="F161" s="49"/>
      <c r="G161" s="49"/>
      <c r="H161" s="49" t="e">
        <f t="shared" ref="H161:O161" si="34">H160/H159*10</f>
        <v>#DIV/0!</v>
      </c>
      <c r="I161" s="49" t="e">
        <f t="shared" si="34"/>
        <v>#DIV/0!</v>
      </c>
      <c r="J161" s="49" t="e">
        <f t="shared" si="34"/>
        <v>#DIV/0!</v>
      </c>
      <c r="K161" s="49"/>
      <c r="L161" s="49"/>
      <c r="M161" s="49" t="e">
        <f t="shared" si="34"/>
        <v>#DIV/0!</v>
      </c>
      <c r="N161" s="49" t="e">
        <f t="shared" si="34"/>
        <v>#DIV/0!</v>
      </c>
      <c r="O161" s="49" t="e">
        <f t="shared" si="34"/>
        <v>#DIV/0!</v>
      </c>
      <c r="P161" s="22"/>
      <c r="Q161" s="22"/>
      <c r="R161" s="49" t="e">
        <f>R160/R159*10</f>
        <v>#DIV/0!</v>
      </c>
      <c r="S161" s="49"/>
      <c r="T161" s="49"/>
      <c r="U161" s="49"/>
      <c r="V161" s="49" t="e">
        <f>V160/V159*10</f>
        <v>#DIV/0!</v>
      </c>
      <c r="W161" s="49"/>
      <c r="X161" s="49"/>
      <c r="Y161" s="49"/>
      <c r="Z161" s="49" t="e">
        <f t="shared" ref="Z161:AE161" si="35">Z160/Z159*10</f>
        <v>#DIV/0!</v>
      </c>
      <c r="AA161" s="49" t="e">
        <f t="shared" si="35"/>
        <v>#DIV/0!</v>
      </c>
      <c r="AB161" s="49" t="e">
        <f t="shared" si="35"/>
        <v>#DIV/0!</v>
      </c>
      <c r="AC161" s="49" t="e">
        <f t="shared" si="35"/>
        <v>#DIV/0!</v>
      </c>
      <c r="AD161" s="49"/>
      <c r="AE161" s="49" t="e">
        <f t="shared" si="35"/>
        <v>#DIV/0!</v>
      </c>
      <c r="AF161" s="49"/>
      <c r="AG161" s="49"/>
      <c r="AH161" s="49"/>
      <c r="AI161" s="22"/>
    </row>
    <row r="162" spans="1:35" s="11" customFormat="1" ht="30" hidden="1" customHeight="1" x14ac:dyDescent="0.2">
      <c r="A162" s="50" t="s">
        <v>114</v>
      </c>
      <c r="B162" s="23"/>
      <c r="C162" s="23">
        <f>SUM(E162:AI162)</f>
        <v>0</v>
      </c>
      <c r="D162" s="13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</row>
    <row r="163" spans="1:35" s="11" customFormat="1" ht="30" hidden="1" customHeight="1" x14ac:dyDescent="0.2">
      <c r="A163" s="27" t="s">
        <v>115</v>
      </c>
      <c r="B163" s="23"/>
      <c r="C163" s="23">
        <f>SUM(E163:AI163)</f>
        <v>0</v>
      </c>
      <c r="D163" s="13"/>
      <c r="E163" s="32"/>
      <c r="F163" s="30"/>
      <c r="G163" s="53"/>
      <c r="H163" s="22"/>
      <c r="I163" s="22"/>
      <c r="J163" s="22"/>
      <c r="K163" s="22"/>
      <c r="L163" s="22"/>
      <c r="M163" s="22"/>
      <c r="N163" s="33"/>
      <c r="O163" s="33"/>
      <c r="P163" s="22"/>
      <c r="Q163" s="30"/>
      <c r="R163" s="30"/>
      <c r="S163" s="30"/>
      <c r="T163" s="30"/>
      <c r="U163" s="30"/>
      <c r="V163" s="33"/>
      <c r="W163" s="33"/>
      <c r="X163" s="33"/>
      <c r="Y163" s="33"/>
      <c r="Z163" s="33"/>
      <c r="AA163" s="30"/>
      <c r="AB163" s="33"/>
      <c r="AC163" s="30"/>
      <c r="AD163" s="30"/>
      <c r="AE163" s="33"/>
      <c r="AF163" s="33"/>
      <c r="AG163" s="33"/>
      <c r="AH163" s="33"/>
      <c r="AI163" s="30"/>
    </row>
    <row r="164" spans="1:35" s="11" customFormat="1" ht="30" hidden="1" customHeight="1" x14ac:dyDescent="0.2">
      <c r="A164" s="27" t="s">
        <v>50</v>
      </c>
      <c r="B164" s="48"/>
      <c r="C164" s="48" t="e">
        <f>C163/C162*10</f>
        <v>#DIV/0!</v>
      </c>
      <c r="D164" s="13"/>
      <c r="E164" s="49"/>
      <c r="F164" s="49"/>
      <c r="G164" s="49"/>
      <c r="H164" s="49" t="e">
        <f>H163/H162*10</f>
        <v>#DIV/0!</v>
      </c>
      <c r="I164" s="49" t="e">
        <f>I163/I162*10</f>
        <v>#DIV/0!</v>
      </c>
      <c r="J164" s="49" t="e">
        <f>J163/J162*10</f>
        <v>#DIV/0!</v>
      </c>
      <c r="K164" s="49"/>
      <c r="L164" s="49"/>
      <c r="M164" s="49" t="e">
        <f>M163/M162*10</f>
        <v>#DIV/0!</v>
      </c>
      <c r="N164" s="49"/>
      <c r="O164" s="49" t="e">
        <f>O163/O162*10</f>
        <v>#DIV/0!</v>
      </c>
      <c r="P164" s="49"/>
      <c r="Q164" s="22"/>
      <c r="R164" s="22"/>
      <c r="S164" s="22"/>
      <c r="T164" s="22"/>
      <c r="U164" s="22"/>
      <c r="V164" s="49" t="e">
        <f>V163/V162*10</f>
        <v>#DIV/0!</v>
      </c>
      <c r="W164" s="49" t="e">
        <f>W163/W162*10</f>
        <v>#DIV/0!</v>
      </c>
      <c r="X164" s="49"/>
      <c r="Y164" s="49"/>
      <c r="Z164" s="49"/>
      <c r="AA164" s="22"/>
      <c r="AB164" s="49" t="e">
        <f>AB163/AB162*10</f>
        <v>#DIV/0!</v>
      </c>
      <c r="AC164" s="49"/>
      <c r="AD164" s="49"/>
      <c r="AE164" s="49" t="e">
        <f>AE163/AE162*10</f>
        <v>#DIV/0!</v>
      </c>
      <c r="AF164" s="49"/>
      <c r="AG164" s="49"/>
      <c r="AH164" s="49"/>
      <c r="AI164" s="22"/>
    </row>
    <row r="165" spans="1:35" s="11" customFormat="1" ht="30" hidden="1" customHeight="1" x14ac:dyDescent="0.2">
      <c r="A165" s="50" t="s">
        <v>111</v>
      </c>
      <c r="B165" s="23">
        <v>75</v>
      </c>
      <c r="C165" s="23">
        <f>SUM(E165:AI165)</f>
        <v>165</v>
      </c>
      <c r="D165" s="13">
        <f>C165/B165</f>
        <v>2.2000000000000002</v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>
        <v>50</v>
      </c>
      <c r="W165" s="32"/>
      <c r="X165" s="32"/>
      <c r="Y165" s="32"/>
      <c r="Z165" s="32"/>
      <c r="AA165" s="32">
        <v>115</v>
      </c>
      <c r="AB165" s="32"/>
      <c r="AC165" s="32"/>
      <c r="AD165" s="32"/>
      <c r="AE165" s="32"/>
      <c r="AF165" s="32"/>
      <c r="AG165" s="32"/>
      <c r="AH165" s="32"/>
      <c r="AI165" s="32"/>
    </row>
    <row r="166" spans="1:35" s="11" customFormat="1" ht="30" hidden="1" customHeight="1" x14ac:dyDescent="0.2">
      <c r="A166" s="27" t="s">
        <v>112</v>
      </c>
      <c r="B166" s="23">
        <v>83</v>
      </c>
      <c r="C166" s="23">
        <f>SUM(E166:AI166)</f>
        <v>104</v>
      </c>
      <c r="D166" s="13">
        <f t="shared" si="24"/>
        <v>1.2530120481927711</v>
      </c>
      <c r="E166" s="32"/>
      <c r="F166" s="30"/>
      <c r="G166" s="53"/>
      <c r="H166" s="30"/>
      <c r="I166" s="30"/>
      <c r="J166" s="30"/>
      <c r="K166" s="30"/>
      <c r="L166" s="30"/>
      <c r="M166" s="33"/>
      <c r="N166" s="33"/>
      <c r="O166" s="33"/>
      <c r="P166" s="30"/>
      <c r="Q166" s="30"/>
      <c r="R166" s="30"/>
      <c r="S166" s="30"/>
      <c r="T166" s="30"/>
      <c r="U166" s="30"/>
      <c r="V166" s="33">
        <v>20</v>
      </c>
      <c r="W166" s="33"/>
      <c r="X166" s="33"/>
      <c r="Y166" s="33"/>
      <c r="Z166" s="33"/>
      <c r="AA166" s="33">
        <v>84</v>
      </c>
      <c r="AB166" s="33"/>
      <c r="AC166" s="30"/>
      <c r="AD166" s="30"/>
      <c r="AE166" s="33"/>
      <c r="AF166" s="33"/>
      <c r="AG166" s="33"/>
      <c r="AH166" s="33"/>
      <c r="AI166" s="30"/>
    </row>
    <row r="167" spans="1:35" s="11" customFormat="1" ht="30" hidden="1" customHeight="1" x14ac:dyDescent="0.2">
      <c r="A167" s="27" t="s">
        <v>50</v>
      </c>
      <c r="B167" s="48">
        <f>B166/B165*10</f>
        <v>11.066666666666666</v>
      </c>
      <c r="C167" s="48">
        <f>C166/C165*10</f>
        <v>6.3030303030303028</v>
      </c>
      <c r="D167" s="13">
        <f t="shared" si="24"/>
        <v>0.56955093099671417</v>
      </c>
      <c r="E167" s="49"/>
      <c r="F167" s="49"/>
      <c r="G167" s="49"/>
      <c r="H167" s="22"/>
      <c r="I167" s="22"/>
      <c r="J167" s="22"/>
      <c r="K167" s="22"/>
      <c r="L167" s="22"/>
      <c r="M167" s="49"/>
      <c r="N167" s="49"/>
      <c r="O167" s="49"/>
      <c r="P167" s="22"/>
      <c r="Q167" s="22"/>
      <c r="R167" s="22"/>
      <c r="S167" s="22"/>
      <c r="T167" s="22"/>
      <c r="U167" s="22"/>
      <c r="V167" s="49">
        <f>V166/V165*10</f>
        <v>4</v>
      </c>
      <c r="W167" s="49"/>
      <c r="X167" s="49"/>
      <c r="Y167" s="49"/>
      <c r="Z167" s="49"/>
      <c r="AA167" s="49">
        <f>AA166/AA165*10</f>
        <v>7.304347826086957</v>
      </c>
      <c r="AB167" s="49"/>
      <c r="AC167" s="49"/>
      <c r="AD167" s="49"/>
      <c r="AE167" s="49"/>
      <c r="AF167" s="49"/>
      <c r="AG167" s="49"/>
      <c r="AH167" s="49"/>
      <c r="AI167" s="22"/>
    </row>
    <row r="168" spans="1:35" s="11" customFormat="1" ht="30" hidden="1" customHeight="1" outlineLevel="1" x14ac:dyDescent="0.2">
      <c r="A168" s="50" t="s">
        <v>67</v>
      </c>
      <c r="B168" s="23"/>
      <c r="C168" s="23">
        <f>SUM(E168:AI168)</f>
        <v>0</v>
      </c>
      <c r="D168" s="13" t="e">
        <f t="shared" si="24"/>
        <v>#DIV/0!</v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</row>
    <row r="169" spans="1:35" s="11" customFormat="1" ht="30" hidden="1" customHeight="1" outlineLevel="1" x14ac:dyDescent="0.2">
      <c r="A169" s="27" t="s">
        <v>68</v>
      </c>
      <c r="B169" s="23"/>
      <c r="C169" s="23">
        <f>SUM(E169:AI169)</f>
        <v>0</v>
      </c>
      <c r="D169" s="13" t="e">
        <f t="shared" si="24"/>
        <v>#DIV/0!</v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</row>
    <row r="170" spans="1:35" s="11" customFormat="1" ht="30" hidden="1" customHeight="1" x14ac:dyDescent="0.2">
      <c r="A170" s="27" t="s">
        <v>50</v>
      </c>
      <c r="B170" s="55" t="e">
        <f>B169/B168*10</f>
        <v>#DIV/0!</v>
      </c>
      <c r="C170" s="55" t="e">
        <f>C169/C168*10</f>
        <v>#DIV/0!</v>
      </c>
      <c r="D170" s="13" t="e">
        <f t="shared" si="24"/>
        <v>#DIV/0!</v>
      </c>
      <c r="E170" s="53"/>
      <c r="F170" s="53"/>
      <c r="G170" s="53" t="e">
        <f>G169/G168*10</f>
        <v>#DIV/0!</v>
      </c>
      <c r="H170" s="53"/>
      <c r="I170" s="53"/>
      <c r="J170" s="53"/>
      <c r="K170" s="53"/>
      <c r="L170" s="53"/>
      <c r="M170" s="53"/>
      <c r="N170" s="53" t="e">
        <f>N169/N168*10</f>
        <v>#DIV/0!</v>
      </c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</row>
    <row r="171" spans="1:35" s="11" customFormat="1" ht="30" hidden="1" customHeight="1" outlineLevel="1" x14ac:dyDescent="0.2">
      <c r="A171" s="50" t="s">
        <v>69</v>
      </c>
      <c r="B171" s="23"/>
      <c r="C171" s="23">
        <f>SUM(E171:AI171)</f>
        <v>0</v>
      </c>
      <c r="D171" s="13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</row>
    <row r="172" spans="1:35" s="11" customFormat="1" ht="30" hidden="1" customHeight="1" outlineLevel="1" x14ac:dyDescent="0.2">
      <c r="A172" s="27" t="s">
        <v>70</v>
      </c>
      <c r="B172" s="23"/>
      <c r="C172" s="23">
        <f>SUM(E172:AI172)</f>
        <v>0</v>
      </c>
      <c r="D172" s="13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</row>
    <row r="173" spans="1:35" s="11" customFormat="1" ht="30" hidden="1" customHeight="1" x14ac:dyDescent="0.2">
      <c r="A173" s="27" t="s">
        <v>50</v>
      </c>
      <c r="B173" s="55" t="e">
        <f>B172/B171*10</f>
        <v>#DIV/0!</v>
      </c>
      <c r="C173" s="55" t="e">
        <f>C172/C171*10</f>
        <v>#DIV/0!</v>
      </c>
      <c r="D173" s="13" t="e">
        <f t="shared" si="24"/>
        <v>#DIV/0!</v>
      </c>
      <c r="E173" s="55"/>
      <c r="F173" s="55"/>
      <c r="G173" s="53" t="e">
        <f>G172/G171*10</f>
        <v>#DIV/0!</v>
      </c>
      <c r="H173" s="55"/>
      <c r="I173" s="55"/>
      <c r="J173" s="53" t="e">
        <f>J172/J171*10</f>
        <v>#DIV/0!</v>
      </c>
      <c r="K173" s="53"/>
      <c r="L173" s="53"/>
      <c r="M173" s="53" t="e">
        <f>M172/M171*10</f>
        <v>#DIV/0!</v>
      </c>
      <c r="N173" s="53" t="e">
        <f>N172/N171*10</f>
        <v>#DIV/0!</v>
      </c>
      <c r="O173" s="53"/>
      <c r="P173" s="53"/>
      <c r="Q173" s="53"/>
      <c r="R173" s="53"/>
      <c r="S173" s="53"/>
      <c r="T173" s="53"/>
      <c r="U173" s="53"/>
      <c r="V173" s="53"/>
      <c r="W173" s="53" t="e">
        <f>W172/W171*10</f>
        <v>#DIV/0!</v>
      </c>
      <c r="X173" s="53"/>
      <c r="Y173" s="53"/>
      <c r="Z173" s="53"/>
      <c r="AA173" s="53"/>
      <c r="AB173" s="53"/>
      <c r="AC173" s="53"/>
      <c r="AD173" s="53"/>
      <c r="AE173" s="53" t="e">
        <f>AE172/AE171*10</f>
        <v>#DIV/0!</v>
      </c>
      <c r="AF173" s="53"/>
      <c r="AG173" s="53"/>
      <c r="AH173" s="53"/>
      <c r="AI173" s="53"/>
    </row>
    <row r="174" spans="1:35" s="11" customFormat="1" ht="30" hidden="1" customHeight="1" x14ac:dyDescent="0.2">
      <c r="A174" s="50" t="s">
        <v>71</v>
      </c>
      <c r="B174" s="20"/>
      <c r="C174" s="23">
        <f>SUM(E174:AI174)</f>
        <v>0</v>
      </c>
      <c r="D174" s="13" t="e">
        <f t="shared" si="24"/>
        <v>#DIV/0!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52"/>
      <c r="S174" s="52"/>
      <c r="T174" s="52"/>
      <c r="U174" s="5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</row>
    <row r="175" spans="1:35" s="11" customFormat="1" ht="30" hidden="1" customHeight="1" x14ac:dyDescent="0.2">
      <c r="A175" s="50" t="s">
        <v>72</v>
      </c>
      <c r="B175" s="20"/>
      <c r="C175" s="23"/>
      <c r="D175" s="13" t="e">
        <f>C175/B175</f>
        <v>#DIV/0!</v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</row>
    <row r="176" spans="1:35" s="11" customFormat="1" ht="30" hidden="1" customHeight="1" x14ac:dyDescent="0.2">
      <c r="A176" s="50" t="s">
        <v>73</v>
      </c>
      <c r="B176" s="20"/>
      <c r="C176" s="23"/>
      <c r="D176" s="13" t="e">
        <f>C176/B176</f>
        <v>#DIV/0!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</row>
    <row r="177" spans="1:35" s="45" customFormat="1" ht="30" hidden="1" customHeight="1" x14ac:dyDescent="0.2">
      <c r="A177" s="27" t="s">
        <v>74</v>
      </c>
      <c r="B177" s="20"/>
      <c r="C177" s="23">
        <f>SUM(E177:AI177)</f>
        <v>0</v>
      </c>
      <c r="D177" s="13" t="e">
        <f>C177/B177</f>
        <v>#DIV/0!</v>
      </c>
      <c r="E177" s="34"/>
      <c r="F177" s="34"/>
      <c r="G177" s="34"/>
      <c r="H177" s="34"/>
      <c r="I177" s="34"/>
      <c r="J177" s="34"/>
      <c r="K177" s="78"/>
      <c r="L177" s="78"/>
      <c r="M177" s="34"/>
      <c r="N177" s="34"/>
      <c r="O177" s="34"/>
      <c r="P177" s="34"/>
      <c r="Q177" s="34"/>
      <c r="R177" s="34"/>
      <c r="S177" s="78"/>
      <c r="T177" s="78"/>
      <c r="U177" s="78"/>
      <c r="V177" s="34"/>
      <c r="W177" s="34"/>
      <c r="X177" s="78"/>
      <c r="Y177" s="78"/>
      <c r="Z177" s="34"/>
      <c r="AA177" s="34"/>
      <c r="AB177" s="34"/>
      <c r="AC177" s="34"/>
      <c r="AD177" s="78"/>
      <c r="AE177" s="34"/>
      <c r="AF177" s="78"/>
      <c r="AG177" s="78"/>
      <c r="AH177" s="78"/>
      <c r="AI177" s="34"/>
    </row>
    <row r="178" spans="1:35" s="45" customFormat="1" ht="30" hidden="1" customHeight="1" x14ac:dyDescent="0.2">
      <c r="A178" s="12" t="s">
        <v>75</v>
      </c>
      <c r="B178" s="67"/>
      <c r="C178" s="67" t="e">
        <f>C177/C180</f>
        <v>#DIV/0!</v>
      </c>
      <c r="D178" s="8"/>
      <c r="E178" s="25"/>
      <c r="F178" s="25"/>
      <c r="G178" s="25"/>
      <c r="H178" s="25"/>
      <c r="I178" s="25"/>
      <c r="J178" s="25"/>
      <c r="K178" s="77"/>
      <c r="L178" s="77"/>
      <c r="M178" s="25"/>
      <c r="N178" s="25"/>
      <c r="O178" s="25"/>
      <c r="P178" s="25"/>
      <c r="Q178" s="25"/>
      <c r="R178" s="25"/>
      <c r="S178" s="77"/>
      <c r="T178" s="77"/>
      <c r="U178" s="77"/>
      <c r="V178" s="25"/>
      <c r="W178" s="25"/>
      <c r="X178" s="77"/>
      <c r="Y178" s="77"/>
      <c r="Z178" s="25"/>
      <c r="AA178" s="25"/>
      <c r="AB178" s="25"/>
      <c r="AC178" s="25"/>
      <c r="AD178" s="77"/>
      <c r="AE178" s="25"/>
      <c r="AF178" s="77"/>
      <c r="AG178" s="77"/>
      <c r="AH178" s="77"/>
      <c r="AI178" s="25"/>
    </row>
    <row r="179" spans="1:35" s="11" customFormat="1" ht="30" hidden="1" customHeight="1" x14ac:dyDescent="0.2">
      <c r="A179" s="27" t="s">
        <v>76</v>
      </c>
      <c r="B179" s="20"/>
      <c r="C179" s="23">
        <f>SUM(E179:AI179)</f>
        <v>0</v>
      </c>
      <c r="D179" s="13" t="e">
        <f t="shared" ref="D179:D191" si="36">C179/B179</f>
        <v>#DIV/0!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:35" s="11" customFormat="1" ht="30" hidden="1" customHeight="1" outlineLevel="1" x14ac:dyDescent="0.2">
      <c r="A180" s="27" t="s">
        <v>77</v>
      </c>
      <c r="B180" s="20"/>
      <c r="C180" s="20"/>
      <c r="D180" s="13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:35" s="11" customFormat="1" ht="30" hidden="1" customHeight="1" outlineLevel="1" x14ac:dyDescent="0.2">
      <c r="A181" s="27" t="s">
        <v>78</v>
      </c>
      <c r="B181" s="20"/>
      <c r="C181" s="23">
        <f>SUM(E181:AI181)</f>
        <v>0</v>
      </c>
      <c r="D181" s="13" t="e">
        <f t="shared" si="36"/>
        <v>#DIV/0!</v>
      </c>
      <c r="E181" s="34"/>
      <c r="F181" s="34"/>
      <c r="G181" s="34"/>
      <c r="H181" s="34"/>
      <c r="I181" s="34"/>
      <c r="J181" s="34"/>
      <c r="K181" s="78"/>
      <c r="L181" s="78"/>
      <c r="M181" s="34"/>
      <c r="N181" s="34"/>
      <c r="O181" s="34"/>
      <c r="P181" s="34"/>
      <c r="Q181" s="34"/>
      <c r="R181" s="34"/>
      <c r="S181" s="78"/>
      <c r="T181" s="78"/>
      <c r="U181" s="78"/>
      <c r="V181" s="34"/>
      <c r="W181" s="34"/>
      <c r="X181" s="78"/>
      <c r="Y181" s="78"/>
      <c r="Z181" s="34"/>
      <c r="AA181" s="34"/>
      <c r="AB181" s="34"/>
      <c r="AC181" s="34"/>
      <c r="AD181" s="78"/>
      <c r="AE181" s="34"/>
      <c r="AF181" s="78"/>
      <c r="AG181" s="78"/>
      <c r="AH181" s="78"/>
      <c r="AI181" s="34"/>
    </row>
    <row r="182" spans="1:35" s="11" customFormat="1" ht="30" hidden="1" customHeight="1" x14ac:dyDescent="0.2">
      <c r="A182" s="12" t="s">
        <v>5</v>
      </c>
      <c r="B182" s="68" t="e">
        <f>B181/B180</f>
        <v>#DIV/0!</v>
      </c>
      <c r="C182" s="68" t="e">
        <f>C181/C180</f>
        <v>#DIV/0!</v>
      </c>
      <c r="D182" s="13"/>
      <c r="E182" s="14" t="e">
        <f>E181/E180</f>
        <v>#DIV/0!</v>
      </c>
      <c r="F182" s="14" t="e">
        <f t="shared" ref="F182:AI182" si="37">F181/F180</f>
        <v>#DIV/0!</v>
      </c>
      <c r="G182" s="14" t="e">
        <f t="shared" si="37"/>
        <v>#DIV/0!</v>
      </c>
      <c r="H182" s="14" t="e">
        <f t="shared" si="37"/>
        <v>#DIV/0!</v>
      </c>
      <c r="I182" s="14" t="e">
        <f t="shared" si="37"/>
        <v>#DIV/0!</v>
      </c>
      <c r="J182" s="14" t="e">
        <f t="shared" si="37"/>
        <v>#DIV/0!</v>
      </c>
      <c r="K182" s="14"/>
      <c r="L182" s="14"/>
      <c r="M182" s="14" t="e">
        <f t="shared" si="37"/>
        <v>#DIV/0!</v>
      </c>
      <c r="N182" s="14" t="e">
        <f t="shared" si="37"/>
        <v>#DIV/0!</v>
      </c>
      <c r="O182" s="14" t="e">
        <f t="shared" si="37"/>
        <v>#DIV/0!</v>
      </c>
      <c r="P182" s="14" t="e">
        <f t="shared" si="37"/>
        <v>#DIV/0!</v>
      </c>
      <c r="Q182" s="14" t="e">
        <f t="shared" si="37"/>
        <v>#DIV/0!</v>
      </c>
      <c r="R182" s="14" t="e">
        <f t="shared" si="37"/>
        <v>#DIV/0!</v>
      </c>
      <c r="S182" s="14"/>
      <c r="T182" s="14"/>
      <c r="U182" s="14"/>
      <c r="V182" s="14" t="e">
        <f t="shared" si="37"/>
        <v>#DIV/0!</v>
      </c>
      <c r="W182" s="14" t="e">
        <f t="shared" si="37"/>
        <v>#DIV/0!</v>
      </c>
      <c r="X182" s="14"/>
      <c r="Y182" s="14"/>
      <c r="Z182" s="14" t="e">
        <f t="shared" si="37"/>
        <v>#DIV/0!</v>
      </c>
      <c r="AA182" s="14" t="e">
        <f t="shared" si="37"/>
        <v>#DIV/0!</v>
      </c>
      <c r="AB182" s="14" t="e">
        <f t="shared" si="37"/>
        <v>#DIV/0!</v>
      </c>
      <c r="AC182" s="14" t="e">
        <f t="shared" si="37"/>
        <v>#DIV/0!</v>
      </c>
      <c r="AD182" s="14"/>
      <c r="AE182" s="14" t="e">
        <f t="shared" si="37"/>
        <v>#DIV/0!</v>
      </c>
      <c r="AF182" s="14"/>
      <c r="AG182" s="14"/>
      <c r="AH182" s="14"/>
      <c r="AI182" s="14" t="e">
        <f t="shared" si="37"/>
        <v>#DIV/0!</v>
      </c>
    </row>
    <row r="183" spans="1:35" s="11" customFormat="1" ht="30" hidden="1" customHeight="1" x14ac:dyDescent="0.2">
      <c r="A183" s="10" t="s">
        <v>79</v>
      </c>
      <c r="B183" s="22"/>
      <c r="C183" s="22">
        <f>SUM(E183:AI183)</f>
        <v>0</v>
      </c>
      <c r="D183" s="13" t="e">
        <f t="shared" si="36"/>
        <v>#DIV/0!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s="11" customFormat="1" ht="30" hidden="1" customHeight="1" x14ac:dyDescent="0.2">
      <c r="A184" s="10" t="s">
        <v>80</v>
      </c>
      <c r="B184" s="22"/>
      <c r="C184" s="22">
        <f>SUM(E184:AI184)</f>
        <v>0</v>
      </c>
      <c r="D184" s="13" t="e">
        <f t="shared" si="36"/>
        <v>#DIV/0!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s="11" customFormat="1" ht="30" hidden="1" customHeight="1" x14ac:dyDescent="0.2">
      <c r="A185" s="27" t="s">
        <v>92</v>
      </c>
      <c r="B185" s="20"/>
      <c r="C185" s="23">
        <f>SUM(E185:AI185)</f>
        <v>0</v>
      </c>
      <c r="D185" s="13" t="e">
        <f t="shared" si="36"/>
        <v>#DIV/0!</v>
      </c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</row>
    <row r="186" spans="1:35" s="45" customFormat="1" ht="30" hidden="1" customHeight="1" outlineLevel="1" x14ac:dyDescent="0.2">
      <c r="A186" s="10" t="s">
        <v>106</v>
      </c>
      <c r="B186" s="23"/>
      <c r="C186" s="23">
        <f>SUM(E186:AI186)</f>
        <v>99083</v>
      </c>
      <c r="D186" s="13" t="e">
        <f t="shared" si="36"/>
        <v>#DIV/0!</v>
      </c>
      <c r="E186" s="26">
        <v>1366</v>
      </c>
      <c r="F186" s="26">
        <v>2847</v>
      </c>
      <c r="G186" s="26">
        <v>5196</v>
      </c>
      <c r="H186" s="26">
        <v>6543</v>
      </c>
      <c r="I186" s="26">
        <v>7357</v>
      </c>
      <c r="J186" s="26">
        <v>5788</v>
      </c>
      <c r="K186" s="26"/>
      <c r="L186" s="26"/>
      <c r="M186" s="26">
        <v>3545</v>
      </c>
      <c r="N186" s="26">
        <v>5170</v>
      </c>
      <c r="O186" s="26">
        <v>3029</v>
      </c>
      <c r="P186" s="26">
        <v>3517</v>
      </c>
      <c r="Q186" s="26">
        <v>3888</v>
      </c>
      <c r="R186" s="26">
        <v>6744</v>
      </c>
      <c r="S186" s="26"/>
      <c r="T186" s="26"/>
      <c r="U186" s="26"/>
      <c r="V186" s="26">
        <v>6037</v>
      </c>
      <c r="W186" s="26">
        <v>3845</v>
      </c>
      <c r="X186" s="26"/>
      <c r="Y186" s="26"/>
      <c r="Z186" s="26">
        <v>3946</v>
      </c>
      <c r="AA186" s="26">
        <v>5043</v>
      </c>
      <c r="AB186" s="26">
        <v>1351</v>
      </c>
      <c r="AC186" s="26">
        <v>8708</v>
      </c>
      <c r="AD186" s="26"/>
      <c r="AE186" s="26">
        <v>9901</v>
      </c>
      <c r="AF186" s="26"/>
      <c r="AG186" s="26"/>
      <c r="AH186" s="26"/>
      <c r="AI186" s="26">
        <v>5262</v>
      </c>
    </row>
    <row r="187" spans="1:35" s="58" customFormat="1" ht="30" hidden="1" customHeight="1" outlineLevel="1" x14ac:dyDescent="0.2">
      <c r="A187" s="27" t="s">
        <v>81</v>
      </c>
      <c r="B187" s="23"/>
      <c r="C187" s="23">
        <f>SUM(E187:AI187)</f>
        <v>97581</v>
      </c>
      <c r="D187" s="13" t="e">
        <f t="shared" si="36"/>
        <v>#DIV/0!</v>
      </c>
      <c r="E187" s="32">
        <v>1366</v>
      </c>
      <c r="F187" s="32">
        <v>2847</v>
      </c>
      <c r="G187" s="32">
        <v>5196</v>
      </c>
      <c r="H187" s="32">
        <v>6543</v>
      </c>
      <c r="I187" s="32">
        <v>7250</v>
      </c>
      <c r="J187" s="32">
        <v>5539</v>
      </c>
      <c r="K187" s="32"/>
      <c r="L187" s="32"/>
      <c r="M187" s="32">
        <v>3467</v>
      </c>
      <c r="N187" s="32">
        <v>5170</v>
      </c>
      <c r="O187" s="32">
        <v>3029</v>
      </c>
      <c r="P187" s="32">
        <v>3517</v>
      </c>
      <c r="Q187" s="32">
        <v>3752</v>
      </c>
      <c r="R187" s="32">
        <v>6565</v>
      </c>
      <c r="S187" s="32"/>
      <c r="T187" s="32"/>
      <c r="U187" s="32"/>
      <c r="V187" s="32">
        <v>6037</v>
      </c>
      <c r="W187" s="32">
        <v>3845</v>
      </c>
      <c r="X187" s="32"/>
      <c r="Y187" s="32"/>
      <c r="Z187" s="32">
        <v>3946</v>
      </c>
      <c r="AA187" s="32">
        <v>5043</v>
      </c>
      <c r="AB187" s="32">
        <v>1351</v>
      </c>
      <c r="AC187" s="32">
        <v>8708</v>
      </c>
      <c r="AD187" s="32"/>
      <c r="AE187" s="32">
        <v>9350</v>
      </c>
      <c r="AF187" s="32"/>
      <c r="AG187" s="32"/>
      <c r="AH187" s="32"/>
      <c r="AI187" s="32">
        <v>5060</v>
      </c>
    </row>
    <row r="188" spans="1:35" s="45" customFormat="1" ht="30" hidden="1" customHeight="1" x14ac:dyDescent="0.2">
      <c r="A188" s="10" t="s">
        <v>82</v>
      </c>
      <c r="B188" s="47"/>
      <c r="C188" s="47">
        <f>C187/C186</f>
        <v>0.98484099189568342</v>
      </c>
      <c r="D188" s="13" t="e">
        <f t="shared" si="36"/>
        <v>#DIV/0!</v>
      </c>
      <c r="E188" s="60">
        <f t="shared" ref="E188:AI188" si="38">E187/E186</f>
        <v>1</v>
      </c>
      <c r="F188" s="60">
        <f t="shared" si="38"/>
        <v>1</v>
      </c>
      <c r="G188" s="60">
        <f t="shared" si="38"/>
        <v>1</v>
      </c>
      <c r="H188" s="60">
        <f t="shared" si="38"/>
        <v>1</v>
      </c>
      <c r="I188" s="60">
        <f t="shared" si="38"/>
        <v>0.98545602827239365</v>
      </c>
      <c r="J188" s="60">
        <f t="shared" si="38"/>
        <v>0.95697995853489981</v>
      </c>
      <c r="K188" s="60"/>
      <c r="L188" s="60"/>
      <c r="M188" s="60">
        <f t="shared" si="38"/>
        <v>0.97799717912552886</v>
      </c>
      <c r="N188" s="60">
        <f t="shared" si="38"/>
        <v>1</v>
      </c>
      <c r="O188" s="60">
        <f t="shared" si="38"/>
        <v>1</v>
      </c>
      <c r="P188" s="60">
        <f t="shared" si="38"/>
        <v>1</v>
      </c>
      <c r="Q188" s="60">
        <f t="shared" si="38"/>
        <v>0.96502057613168724</v>
      </c>
      <c r="R188" s="60">
        <f t="shared" si="38"/>
        <v>0.9734578884934757</v>
      </c>
      <c r="S188" s="60"/>
      <c r="T188" s="60"/>
      <c r="U188" s="60"/>
      <c r="V188" s="60">
        <f t="shared" si="38"/>
        <v>1</v>
      </c>
      <c r="W188" s="60">
        <f t="shared" si="38"/>
        <v>1</v>
      </c>
      <c r="X188" s="60"/>
      <c r="Y188" s="60"/>
      <c r="Z188" s="60">
        <f t="shared" si="38"/>
        <v>1</v>
      </c>
      <c r="AA188" s="60">
        <f t="shared" si="38"/>
        <v>1</v>
      </c>
      <c r="AB188" s="60">
        <f t="shared" si="38"/>
        <v>1</v>
      </c>
      <c r="AC188" s="60">
        <f t="shared" si="38"/>
        <v>1</v>
      </c>
      <c r="AD188" s="60"/>
      <c r="AE188" s="60">
        <f t="shared" si="38"/>
        <v>0.9443490556509444</v>
      </c>
      <c r="AF188" s="60"/>
      <c r="AG188" s="60"/>
      <c r="AH188" s="60"/>
      <c r="AI188" s="60">
        <f t="shared" si="38"/>
        <v>0.9616115545419992</v>
      </c>
    </row>
    <row r="189" spans="1:35" s="45" customFormat="1" ht="30" hidden="1" customHeight="1" outlineLevel="1" x14ac:dyDescent="0.2">
      <c r="A189" s="10" t="s">
        <v>83</v>
      </c>
      <c r="B189" s="23"/>
      <c r="C189" s="23">
        <f>SUM(E189:AI189)</f>
        <v>0</v>
      </c>
      <c r="D189" s="13" t="e">
        <f t="shared" si="36"/>
        <v>#DIV/0!</v>
      </c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</row>
    <row r="190" spans="1:35" s="58" customFormat="1" ht="30" hidden="1" customHeight="1" outlineLevel="1" x14ac:dyDescent="0.2">
      <c r="A190" s="27" t="s">
        <v>84</v>
      </c>
      <c r="B190" s="20"/>
      <c r="C190" s="23">
        <f>SUM(E190:AI190)</f>
        <v>15489</v>
      </c>
      <c r="D190" s="13" t="e">
        <f t="shared" si="36"/>
        <v>#DIV/0!</v>
      </c>
      <c r="E190" s="44">
        <v>17</v>
      </c>
      <c r="F190" s="32">
        <v>360</v>
      </c>
      <c r="G190" s="32">
        <v>2381</v>
      </c>
      <c r="H190" s="32">
        <v>435</v>
      </c>
      <c r="I190" s="32">
        <v>387</v>
      </c>
      <c r="J190" s="32">
        <v>1130</v>
      </c>
      <c r="K190" s="32"/>
      <c r="L190" s="32"/>
      <c r="M190" s="32"/>
      <c r="N190" s="32">
        <v>1360</v>
      </c>
      <c r="O190" s="32">
        <v>202</v>
      </c>
      <c r="P190" s="32">
        <v>581</v>
      </c>
      <c r="Q190" s="44">
        <v>217</v>
      </c>
      <c r="R190" s="32">
        <v>663</v>
      </c>
      <c r="S190" s="32"/>
      <c r="T190" s="32"/>
      <c r="U190" s="32"/>
      <c r="V190" s="32">
        <v>1813</v>
      </c>
      <c r="W190" s="32">
        <v>170</v>
      </c>
      <c r="X190" s="32"/>
      <c r="Y190" s="32"/>
      <c r="Z190" s="32">
        <v>630</v>
      </c>
      <c r="AA190" s="32"/>
      <c r="AB190" s="32"/>
      <c r="AC190" s="32">
        <v>1225</v>
      </c>
      <c r="AD190" s="32"/>
      <c r="AE190" s="32">
        <v>3778</v>
      </c>
      <c r="AF190" s="32"/>
      <c r="AG190" s="32"/>
      <c r="AH190" s="32"/>
      <c r="AI190" s="32">
        <v>140</v>
      </c>
    </row>
    <row r="191" spans="1:35" s="45" customFormat="1" ht="30" hidden="1" customHeight="1" x14ac:dyDescent="0.2">
      <c r="A191" s="10" t="s">
        <v>85</v>
      </c>
      <c r="B191" s="13"/>
      <c r="C191" s="13" t="e">
        <f>C190/C189</f>
        <v>#DIV/0!</v>
      </c>
      <c r="D191" s="13" t="e">
        <f t="shared" si="36"/>
        <v>#DIV/0!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</row>
    <row r="192" spans="1:35" s="45" customFormat="1" ht="30" hidden="1" customHeight="1" x14ac:dyDescent="0.2">
      <c r="A192" s="12" t="s">
        <v>86</v>
      </c>
      <c r="B192" s="20"/>
      <c r="C192" s="23"/>
      <c r="D192" s="23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</row>
    <row r="193" spans="1:45" s="58" customFormat="1" ht="30" hidden="1" customHeight="1" outlineLevel="1" x14ac:dyDescent="0.2">
      <c r="A193" s="50" t="s">
        <v>87</v>
      </c>
      <c r="B193" s="20"/>
      <c r="C193" s="23">
        <f>SUM(E193:AI193)</f>
        <v>0</v>
      </c>
      <c r="D193" s="8" t="e">
        <f t="shared" ref="D193:D199" si="39">C193/B193</f>
        <v>#DIV/0!</v>
      </c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</row>
    <row r="194" spans="1:45" s="45" customFormat="1" ht="30" hidden="1" customHeight="1" outlineLevel="1" x14ac:dyDescent="0.2">
      <c r="A194" s="12" t="s">
        <v>88</v>
      </c>
      <c r="B194" s="20"/>
      <c r="C194" s="23">
        <f>SUM(E194:AI194)</f>
        <v>0</v>
      </c>
      <c r="D194" s="8" t="e">
        <f t="shared" si="39"/>
        <v>#DIV/0!</v>
      </c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S194" s="45" t="s">
        <v>0</v>
      </c>
    </row>
    <row r="195" spans="1:45" s="45" customFormat="1" ht="30" hidden="1" customHeight="1" outlineLevel="1" x14ac:dyDescent="0.2">
      <c r="A195" s="12" t="s">
        <v>89</v>
      </c>
      <c r="B195" s="23">
        <f>B193*0.45</f>
        <v>0</v>
      </c>
      <c r="C195" s="23">
        <f>C193*0.45</f>
        <v>0</v>
      </c>
      <c r="D195" s="8" t="e">
        <f t="shared" si="39"/>
        <v>#DIV/0!</v>
      </c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59"/>
    </row>
    <row r="196" spans="1:45" s="45" customFormat="1" ht="30" hidden="1" customHeight="1" x14ac:dyDescent="0.2">
      <c r="A196" s="12" t="s">
        <v>90</v>
      </c>
      <c r="B196" s="47" t="e">
        <f>B193/B194</f>
        <v>#DIV/0!</v>
      </c>
      <c r="C196" s="47" t="e">
        <f>C193/C194</f>
        <v>#DIV/0!</v>
      </c>
      <c r="D196" s="8"/>
      <c r="E196" s="60" t="e">
        <f t="shared" ref="E196:AI196" si="40">E193/E194</f>
        <v>#DIV/0!</v>
      </c>
      <c r="F196" s="60" t="e">
        <f t="shared" si="40"/>
        <v>#DIV/0!</v>
      </c>
      <c r="G196" s="60" t="e">
        <f t="shared" si="40"/>
        <v>#DIV/0!</v>
      </c>
      <c r="H196" s="60" t="e">
        <f t="shared" si="40"/>
        <v>#DIV/0!</v>
      </c>
      <c r="I196" s="60" t="e">
        <f t="shared" si="40"/>
        <v>#DIV/0!</v>
      </c>
      <c r="J196" s="60" t="e">
        <f t="shared" si="40"/>
        <v>#DIV/0!</v>
      </c>
      <c r="K196" s="60"/>
      <c r="L196" s="60"/>
      <c r="M196" s="60" t="e">
        <f t="shared" si="40"/>
        <v>#DIV/0!</v>
      </c>
      <c r="N196" s="60" t="e">
        <f t="shared" si="40"/>
        <v>#DIV/0!</v>
      </c>
      <c r="O196" s="60" t="e">
        <f t="shared" si="40"/>
        <v>#DIV/0!</v>
      </c>
      <c r="P196" s="60" t="e">
        <f t="shared" si="40"/>
        <v>#DIV/0!</v>
      </c>
      <c r="Q196" s="60" t="e">
        <f t="shared" si="40"/>
        <v>#DIV/0!</v>
      </c>
      <c r="R196" s="60" t="e">
        <f t="shared" si="40"/>
        <v>#DIV/0!</v>
      </c>
      <c r="S196" s="60"/>
      <c r="T196" s="60"/>
      <c r="U196" s="60"/>
      <c r="V196" s="60" t="e">
        <f t="shared" si="40"/>
        <v>#DIV/0!</v>
      </c>
      <c r="W196" s="60" t="e">
        <f t="shared" si="40"/>
        <v>#DIV/0!</v>
      </c>
      <c r="X196" s="60"/>
      <c r="Y196" s="60"/>
      <c r="Z196" s="60" t="e">
        <f t="shared" si="40"/>
        <v>#DIV/0!</v>
      </c>
      <c r="AA196" s="60" t="e">
        <f t="shared" si="40"/>
        <v>#DIV/0!</v>
      </c>
      <c r="AB196" s="60" t="e">
        <f t="shared" si="40"/>
        <v>#DIV/0!</v>
      </c>
      <c r="AC196" s="60" t="e">
        <f t="shared" si="40"/>
        <v>#DIV/0!</v>
      </c>
      <c r="AD196" s="60"/>
      <c r="AE196" s="60" t="e">
        <f t="shared" si="40"/>
        <v>#DIV/0!</v>
      </c>
      <c r="AF196" s="60"/>
      <c r="AG196" s="60"/>
      <c r="AH196" s="60"/>
      <c r="AI196" s="60" t="e">
        <f t="shared" si="40"/>
        <v>#DIV/0!</v>
      </c>
    </row>
    <row r="197" spans="1:45" s="58" customFormat="1" ht="30" hidden="1" customHeight="1" outlineLevel="1" x14ac:dyDescent="0.2">
      <c r="A197" s="50" t="s">
        <v>91</v>
      </c>
      <c r="B197" s="20"/>
      <c r="C197" s="23">
        <f>SUM(E197:AI197)</f>
        <v>0</v>
      </c>
      <c r="D197" s="8" t="e">
        <f t="shared" si="39"/>
        <v>#DIV/0!</v>
      </c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</row>
    <row r="198" spans="1:45" s="45" customFormat="1" ht="28.15" hidden="1" customHeight="1" outlineLevel="1" x14ac:dyDescent="0.2">
      <c r="A198" s="12" t="s">
        <v>88</v>
      </c>
      <c r="B198" s="20"/>
      <c r="C198" s="23">
        <f>SUM(E198:AI198)</f>
        <v>0</v>
      </c>
      <c r="D198" s="8" t="e">
        <f t="shared" si="39"/>
        <v>#DIV/0!</v>
      </c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</row>
    <row r="199" spans="1:45" s="45" customFormat="1" ht="27" hidden="1" customHeight="1" outlineLevel="1" x14ac:dyDescent="0.2">
      <c r="A199" s="12" t="s">
        <v>89</v>
      </c>
      <c r="B199" s="23">
        <f>B197*0.3</f>
        <v>0</v>
      </c>
      <c r="C199" s="23">
        <f>C197*0.3</f>
        <v>0</v>
      </c>
      <c r="D199" s="8" t="e">
        <f t="shared" si="39"/>
        <v>#DIV/0!</v>
      </c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</row>
    <row r="200" spans="1:45" s="58" customFormat="1" ht="30" hidden="1" customHeight="1" x14ac:dyDescent="0.2">
      <c r="A200" s="12" t="s">
        <v>90</v>
      </c>
      <c r="B200" s="8" t="e">
        <f>B197/B198</f>
        <v>#DIV/0!</v>
      </c>
      <c r="C200" s="8" t="e">
        <f>C197/C198</f>
        <v>#DIV/0!</v>
      </c>
      <c r="D200" s="8"/>
      <c r="E200" s="25" t="e">
        <f t="shared" ref="E200:AI200" si="41">E197/E198</f>
        <v>#DIV/0!</v>
      </c>
      <c r="F200" s="25" t="e">
        <f t="shared" si="41"/>
        <v>#DIV/0!</v>
      </c>
      <c r="G200" s="25" t="e">
        <f t="shared" si="41"/>
        <v>#DIV/0!</v>
      </c>
      <c r="H200" s="25" t="e">
        <f t="shared" si="41"/>
        <v>#DIV/0!</v>
      </c>
      <c r="I200" s="25" t="e">
        <f t="shared" si="41"/>
        <v>#DIV/0!</v>
      </c>
      <c r="J200" s="25" t="e">
        <f t="shared" si="41"/>
        <v>#DIV/0!</v>
      </c>
      <c r="K200" s="77"/>
      <c r="L200" s="77"/>
      <c r="M200" s="25" t="e">
        <f t="shared" si="41"/>
        <v>#DIV/0!</v>
      </c>
      <c r="N200" s="25" t="e">
        <f t="shared" si="41"/>
        <v>#DIV/0!</v>
      </c>
      <c r="O200" s="25" t="e">
        <f t="shared" si="41"/>
        <v>#DIV/0!</v>
      </c>
      <c r="P200" s="25" t="e">
        <f t="shared" si="41"/>
        <v>#DIV/0!</v>
      </c>
      <c r="Q200" s="25" t="e">
        <f t="shared" si="41"/>
        <v>#DIV/0!</v>
      </c>
      <c r="R200" s="25" t="e">
        <f t="shared" si="41"/>
        <v>#DIV/0!</v>
      </c>
      <c r="S200" s="77"/>
      <c r="T200" s="77"/>
      <c r="U200" s="77"/>
      <c r="V200" s="25" t="e">
        <f t="shared" si="41"/>
        <v>#DIV/0!</v>
      </c>
      <c r="W200" s="25" t="e">
        <f t="shared" si="41"/>
        <v>#DIV/0!</v>
      </c>
      <c r="X200" s="77"/>
      <c r="Y200" s="77"/>
      <c r="Z200" s="25" t="e">
        <f t="shared" si="41"/>
        <v>#DIV/0!</v>
      </c>
      <c r="AA200" s="25" t="e">
        <f t="shared" si="41"/>
        <v>#DIV/0!</v>
      </c>
      <c r="AB200" s="25" t="e">
        <f t="shared" si="41"/>
        <v>#DIV/0!</v>
      </c>
      <c r="AC200" s="25" t="e">
        <f t="shared" si="41"/>
        <v>#DIV/0!</v>
      </c>
      <c r="AD200" s="77"/>
      <c r="AE200" s="25" t="e">
        <f t="shared" si="41"/>
        <v>#DIV/0!</v>
      </c>
      <c r="AF200" s="77"/>
      <c r="AG200" s="77"/>
      <c r="AH200" s="77"/>
      <c r="AI200" s="25" t="e">
        <f t="shared" si="41"/>
        <v>#DIV/0!</v>
      </c>
    </row>
  </sheetData>
  <dataConsolidate/>
  <mergeCells count="37">
    <mergeCell ref="A2:AI2"/>
    <mergeCell ref="A4:A8"/>
    <mergeCell ref="B4:B8"/>
    <mergeCell ref="C4:C8"/>
    <mergeCell ref="E7:E8"/>
    <mergeCell ref="F7:F8"/>
    <mergeCell ref="G7:G8"/>
    <mergeCell ref="AB7:AB8"/>
    <mergeCell ref="AC7:AC8"/>
    <mergeCell ref="AE7:AE8"/>
    <mergeCell ref="AI7:AI8"/>
    <mergeCell ref="K7:K8"/>
    <mergeCell ref="D4:D8"/>
    <mergeCell ref="AD7:AD8"/>
    <mergeCell ref="AH7:AH8"/>
    <mergeCell ref="Q7:Q8"/>
    <mergeCell ref="V7:V8"/>
    <mergeCell ref="AG7:AG8"/>
    <mergeCell ref="W7:W8"/>
    <mergeCell ref="AF7:AF8"/>
    <mergeCell ref="X7:X8"/>
    <mergeCell ref="S7:S8"/>
    <mergeCell ref="R7:R8"/>
    <mergeCell ref="U7:U8"/>
    <mergeCell ref="E4:AI6"/>
    <mergeCell ref="Y7:Y8"/>
    <mergeCell ref="L7:L8"/>
    <mergeCell ref="T7:T8"/>
    <mergeCell ref="H7:H8"/>
    <mergeCell ref="Z7:Z8"/>
    <mergeCell ref="AA7:AA8"/>
    <mergeCell ref="I7:I8"/>
    <mergeCell ref="J7:J8"/>
    <mergeCell ref="M7:M8"/>
    <mergeCell ref="N7:N8"/>
    <mergeCell ref="O7:O8"/>
    <mergeCell ref="P7:P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2022-06-14T13:11:53Z</cp:lastPrinted>
  <dcterms:created xsi:type="dcterms:W3CDTF">2017-06-08T05:54:08Z</dcterms:created>
  <dcterms:modified xsi:type="dcterms:W3CDTF">2022-06-20T05:40:54Z</dcterms:modified>
</cp:coreProperties>
</file>