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7400" windowHeight="111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<sst xmlns="http://schemas.openxmlformats.org/spreadsheetml/2006/main" count="111" uniqueCount="48">
  <si>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</si>
  <si>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</si>
  <si>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</si>
  <si>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</si>
  <si>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</si>
  <si>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</si>
  <si>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</si>
  <si>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</si>
  <si>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</si>
  <si>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</si>
  <si>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</si>
  <si>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</si>
  <si>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</si>
  <si>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</si>
  <si>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</si>
  <si>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</si>
  <si>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</si>
  <si>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</si>
  <si>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</si>
  <si>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</si>
  <si>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</si>
  <si>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</si>
  <si>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</si>
  <si>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</si>
  <si>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</si>
  <si>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</si>
  <si>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</si>
  <si>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</si>
  <si>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</si>
  <si>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</si>
  <si>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</si>
  <si>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</si>
  <si>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</si>
  <si>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</si>
  <si>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</si>
  <si>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</si>
  <si>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</si>
  <si>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</si>
  <si>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</si>
  <si>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</si>
  <si>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</si>
  <si>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</si>
  <si>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</si>
  <si>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</si>
  <si>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</si>
  <si>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</si>
  <si>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</si>
  <si>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мая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</si>
</sst>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Q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59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33.7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f>F10+AJ10</f>
        <v>14203</v>
      </c>
      <c r="D10" s="21">
        <f>G10+AK10</f>
        <v>1702.4</v>
      </c>
      <c r="E10" s="2">
        <f>D10/C10*100</f>
        <v>11.986200098570725</v>
      </c>
      <c r="F10" s="21">
        <v>3385</v>
      </c>
      <c r="G10" s="2">
        <v>666.4</v>
      </c>
      <c r="H10" s="2">
        <f>G10/F10*100</f>
        <v>19.68685376661743</v>
      </c>
      <c r="I10" s="21">
        <v>85</v>
      </c>
      <c r="J10" s="2">
        <v>14.7</v>
      </c>
      <c r="K10" s="2">
        <f aca="true" t="shared" si="0" ref="K10:K27">J10/I10*100</f>
        <v>17.294117647058822</v>
      </c>
      <c r="L10" s="21">
        <v>0.9</v>
      </c>
      <c r="M10" s="2">
        <v>0.9</v>
      </c>
      <c r="N10" s="2">
        <f>M10/L10*100</f>
        <v>100</v>
      </c>
      <c r="O10" s="21">
        <v>213.7</v>
      </c>
      <c r="P10" s="2">
        <v>13.5</v>
      </c>
      <c r="Q10" s="2">
        <f>P10/O10*100</f>
        <v>6.317267197005148</v>
      </c>
      <c r="R10" s="23">
        <v>669.6</v>
      </c>
      <c r="S10" s="2">
        <v>33.9</v>
      </c>
      <c r="T10" s="2">
        <f>S10/R10*100</f>
        <v>5.062724014336918</v>
      </c>
      <c r="U10" s="23">
        <v>0</v>
      </c>
      <c r="V10" s="2"/>
      <c r="W10" s="2" t="e">
        <f>V10/U10*100</f>
        <v>#DIV/0!</v>
      </c>
      <c r="X10" s="23">
        <v>651.7</v>
      </c>
      <c r="Y10" s="2">
        <v>40</v>
      </c>
      <c r="Z10" s="2">
        <f>Y10/X10*100</f>
        <v>6.137793463249961</v>
      </c>
      <c r="AA10" s="23">
        <v>57.2</v>
      </c>
      <c r="AB10" s="2">
        <v>15.2</v>
      </c>
      <c r="AC10" s="2">
        <f>AB10/AA10*100</f>
        <v>26.573426573426573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10818</v>
      </c>
      <c r="AK10" s="25">
        <v>1036</v>
      </c>
      <c r="AL10" s="2">
        <f>AK10/AJ10*100</f>
        <v>9.576631540025883</v>
      </c>
      <c r="AM10" s="23">
        <v>2223.3</v>
      </c>
      <c r="AN10" s="25">
        <v>741.2</v>
      </c>
      <c r="AO10" s="2">
        <f>AN10/AM10*100</f>
        <v>33.337831151891336</v>
      </c>
      <c r="AP10" s="23">
        <v>0</v>
      </c>
      <c r="AQ10" s="25">
        <v>0</v>
      </c>
      <c r="AR10" s="2" t="e">
        <f>AQ10/AP10*100</f>
        <v>#DIV/0!</v>
      </c>
      <c r="AS10" s="27">
        <v>15231</v>
      </c>
      <c r="AT10" s="26">
        <v>1866.8</v>
      </c>
      <c r="AU10" s="2">
        <f>AT10/AS10*100</f>
        <v>12.256581970980237</v>
      </c>
      <c r="AV10" s="29">
        <v>1388.1</v>
      </c>
      <c r="AW10" s="25">
        <v>370.5</v>
      </c>
      <c r="AX10" s="2">
        <f>AW10/AV10*100</f>
        <v>26.691160579208994</v>
      </c>
      <c r="AY10" s="29">
        <v>1379.5</v>
      </c>
      <c r="AZ10" s="25">
        <v>366.9</v>
      </c>
      <c r="BA10" s="2">
        <f aca="true" t="shared" si="1" ref="BA10:BA27">AZ10/AY10*100</f>
        <v>26.596592968466837</v>
      </c>
      <c r="BB10" s="21">
        <v>5918.7</v>
      </c>
      <c r="BC10" s="28">
        <v>470</v>
      </c>
      <c r="BD10" s="2">
        <f>BC10/BB10*100</f>
        <v>7.94093297514657</v>
      </c>
      <c r="BE10" s="29">
        <v>6570.2</v>
      </c>
      <c r="BF10" s="28">
        <v>351.6</v>
      </c>
      <c r="BG10" s="2">
        <f>BF10/BE10*100</f>
        <v>5.351435268332776</v>
      </c>
      <c r="BH10" s="29">
        <v>1239.6</v>
      </c>
      <c r="BI10" s="26">
        <v>646</v>
      </c>
      <c r="BJ10" s="2">
        <f>BI10/BH10*100</f>
        <v>52.11358502742821</v>
      </c>
      <c r="BK10" s="27">
        <f aca="true" t="shared" si="2" ref="BK10:BK26">C10-AS10</f>
        <v>-1028</v>
      </c>
      <c r="BL10" s="17">
        <f>D10-AT10</f>
        <v>-164.39999999999986</v>
      </c>
      <c r="BM10" s="2">
        <f>BL10/BK10*100</f>
        <v>15.992217898832672</v>
      </c>
      <c r="BN10" s="8"/>
      <c r="BO10" s="9"/>
    </row>
    <row r="11" spans="1:67" ht="15">
      <c r="A11" s="7">
        <v>2</v>
      </c>
      <c r="B11" s="20" t="s">
        <v>31</v>
      </c>
      <c r="C11" s="33">
        <f aca="true" t="shared" si="3" ref="C11:C26">F11+AJ11</f>
        <v>8129</v>
      </c>
      <c r="D11" s="21">
        <f aca="true" t="shared" si="4" ref="D11:D26">G11+AK11</f>
        <v>1599.6</v>
      </c>
      <c r="E11" s="2">
        <f aca="true" t="shared" si="5" ref="E11:E26">D11/C11*100</f>
        <v>19.677697133718784</v>
      </c>
      <c r="F11" s="21">
        <v>2582.3</v>
      </c>
      <c r="G11" s="2">
        <v>392.4</v>
      </c>
      <c r="H11" s="2">
        <f aca="true" t="shared" si="6" ref="H11:H26">G11/F11*100</f>
        <v>15.195755721643495</v>
      </c>
      <c r="I11" s="21">
        <v>30.4</v>
      </c>
      <c r="J11" s="2">
        <v>6.9</v>
      </c>
      <c r="K11" s="2">
        <f t="shared" si="0"/>
        <v>22.697368421052634</v>
      </c>
      <c r="L11" s="21">
        <v>0</v>
      </c>
      <c r="M11" s="2"/>
      <c r="N11" s="2" t="e">
        <f aca="true" t="shared" si="7" ref="N11:N26">M11/L11*100</f>
        <v>#DIV/0!</v>
      </c>
      <c r="O11" s="21">
        <v>106.3</v>
      </c>
      <c r="P11" s="2">
        <v>-63.4</v>
      </c>
      <c r="Q11" s="2">
        <f aca="true" t="shared" si="8" ref="Q11:Q26">P11/O11*100</f>
        <v>-59.64252116650988</v>
      </c>
      <c r="R11" s="23">
        <v>454.9</v>
      </c>
      <c r="S11" s="2">
        <v>18.2</v>
      </c>
      <c r="T11" s="2">
        <f>S11/R11*100</f>
        <v>4.000879314134974</v>
      </c>
      <c r="U11" s="23"/>
      <c r="V11" s="2"/>
      <c r="W11" s="2" t="e">
        <f aca="true" t="shared" si="9" ref="W11:W26">V11/U11*100</f>
        <v>#DIV/0!</v>
      </c>
      <c r="X11" s="23">
        <v>416.5</v>
      </c>
      <c r="Y11" s="2">
        <v>0</v>
      </c>
      <c r="Z11" s="2">
        <f aca="true" t="shared" si="10" ref="Z11:Z26">Y11/X11*100</f>
        <v>0</v>
      </c>
      <c r="AA11" s="23">
        <v>21.4</v>
      </c>
      <c r="AB11" s="2">
        <v>1.8</v>
      </c>
      <c r="AC11" s="2">
        <f aca="true" t="shared" si="11" ref="AC11:AC26">AB11/AA11*100</f>
        <v>8.41121495327103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5546.7</v>
      </c>
      <c r="AK11" s="25">
        <v>1207.2</v>
      </c>
      <c r="AL11" s="2">
        <f aca="true" t="shared" si="14" ref="AL11:AL26">AK11/AJ11*100</f>
        <v>21.764292281897347</v>
      </c>
      <c r="AM11" s="23">
        <v>2447.2</v>
      </c>
      <c r="AN11" s="25">
        <v>815.7</v>
      </c>
      <c r="AO11" s="2">
        <f aca="true" t="shared" si="15" ref="AO11:AO26">AN11/AM11*100</f>
        <v>33.331971232428906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8129</v>
      </c>
      <c r="AT11" s="26">
        <v>1431.3</v>
      </c>
      <c r="AU11" s="2">
        <f aca="true" t="shared" si="17" ref="AU11:AU26">AT11/AS11*100</f>
        <v>17.60733177512609</v>
      </c>
      <c r="AV11" s="30">
        <v>1401</v>
      </c>
      <c r="AW11" s="25">
        <v>308.6</v>
      </c>
      <c r="AX11" s="2">
        <f aca="true" t="shared" si="18" ref="AX11:AX26">AW11/AV11*100</f>
        <v>22.02712348322627</v>
      </c>
      <c r="AY11" s="29">
        <v>1392.8</v>
      </c>
      <c r="AZ11" s="25">
        <v>307.6</v>
      </c>
      <c r="BA11" s="2">
        <f t="shared" si="1"/>
        <v>22.085008615738083</v>
      </c>
      <c r="BB11" s="21">
        <v>4489.3</v>
      </c>
      <c r="BC11" s="28">
        <v>390</v>
      </c>
      <c r="BD11" s="2">
        <f aca="true" t="shared" si="19" ref="BD11:BD26">BC11/BB11*100</f>
        <v>8.68732319069788</v>
      </c>
      <c r="BE11" s="29">
        <v>1017.3</v>
      </c>
      <c r="BF11" s="28">
        <v>243.9</v>
      </c>
      <c r="BG11" s="2">
        <f aca="true" t="shared" si="20" ref="BG11:BG26">BF11/BE11*100</f>
        <v>23.97522854615158</v>
      </c>
      <c r="BH11" s="29">
        <v>1112.1</v>
      </c>
      <c r="BI11" s="26">
        <v>465.3</v>
      </c>
      <c r="BJ11" s="2">
        <f aca="true" t="shared" si="21" ref="BJ11:BJ26">BI11/BH11*100</f>
        <v>41.83976261127597</v>
      </c>
      <c r="BK11" s="27">
        <f t="shared" si="2"/>
        <v>0</v>
      </c>
      <c r="BL11" s="17">
        <f aca="true" t="shared" si="22" ref="BL11:BL26">D11-AT11</f>
        <v>168.29999999999995</v>
      </c>
      <c r="BM11" s="2" t="e">
        <f aca="true" t="shared" si="23" ref="BM11:BM26">BL11/BK11*100</f>
        <v>#DIV/0!</v>
      </c>
      <c r="BN11" s="8"/>
      <c r="BO11" s="9"/>
    </row>
    <row r="12" spans="1:67" ht="15">
      <c r="A12" s="7">
        <v>3</v>
      </c>
      <c r="B12" s="20" t="s">
        <v>32</v>
      </c>
      <c r="C12" s="33">
        <f t="shared" si="3"/>
        <v>11097.900000000001</v>
      </c>
      <c r="D12" s="21">
        <f t="shared" si="4"/>
        <v>2266</v>
      </c>
      <c r="E12" s="2">
        <f t="shared" si="5"/>
        <v>20.418277331747444</v>
      </c>
      <c r="F12" s="21">
        <v>2897.3</v>
      </c>
      <c r="G12" s="2">
        <v>751.7</v>
      </c>
      <c r="H12" s="2">
        <f t="shared" si="6"/>
        <v>25.9448452007041</v>
      </c>
      <c r="I12" s="21">
        <v>150</v>
      </c>
      <c r="J12" s="2">
        <v>39.9</v>
      </c>
      <c r="K12" s="2">
        <f t="shared" si="0"/>
        <v>26.6</v>
      </c>
      <c r="L12" s="21">
        <v>2.2</v>
      </c>
      <c r="M12" s="2">
        <v>5.7</v>
      </c>
      <c r="N12" s="2">
        <f t="shared" si="7"/>
        <v>259.09090909090907</v>
      </c>
      <c r="O12" s="21">
        <v>223.4</v>
      </c>
      <c r="P12" s="2">
        <v>-1</v>
      </c>
      <c r="Q12" s="2">
        <f t="shared" si="8"/>
        <v>-0.4476275738585497</v>
      </c>
      <c r="R12" s="24">
        <v>815.1</v>
      </c>
      <c r="S12" s="2">
        <v>90.7</v>
      </c>
      <c r="T12" s="2">
        <f aca="true" t="shared" si="24" ref="T12:T26">S12/R12*100</f>
        <v>11.127469022205865</v>
      </c>
      <c r="U12" s="23"/>
      <c r="V12" s="2"/>
      <c r="W12" s="2" t="e">
        <f t="shared" si="9"/>
        <v>#DIV/0!</v>
      </c>
      <c r="X12" s="23">
        <v>206.8</v>
      </c>
      <c r="Y12" s="2">
        <v>70.2</v>
      </c>
      <c r="Z12" s="2">
        <f t="shared" si="10"/>
        <v>33.9458413926499</v>
      </c>
      <c r="AA12" s="23">
        <v>4.4</v>
      </c>
      <c r="AB12" s="2">
        <v>1.9</v>
      </c>
      <c r="AC12" s="2">
        <f t="shared" si="11"/>
        <v>43.18181818181818</v>
      </c>
      <c r="AD12" s="2"/>
      <c r="AE12" s="2"/>
      <c r="AF12" s="2" t="e">
        <f t="shared" si="12"/>
        <v>#DIV/0!</v>
      </c>
      <c r="AG12" s="21">
        <v>28.9</v>
      </c>
      <c r="AH12" s="2">
        <v>1.2</v>
      </c>
      <c r="AI12" s="2">
        <f t="shared" si="13"/>
        <v>4.1522491349480966</v>
      </c>
      <c r="AJ12" s="23">
        <v>8200.6</v>
      </c>
      <c r="AK12" s="25">
        <v>1514.3</v>
      </c>
      <c r="AL12" s="2">
        <f t="shared" si="14"/>
        <v>18.46572202033997</v>
      </c>
      <c r="AM12" s="23">
        <v>3679.3</v>
      </c>
      <c r="AN12" s="25">
        <v>1226.4</v>
      </c>
      <c r="AO12" s="2">
        <f t="shared" si="15"/>
        <v>33.33242736390074</v>
      </c>
      <c r="AP12" s="23">
        <v>0</v>
      </c>
      <c r="AQ12" s="25">
        <v>0</v>
      </c>
      <c r="AR12" s="2" t="e">
        <f t="shared" si="16"/>
        <v>#DIV/0!</v>
      </c>
      <c r="AS12" s="21">
        <v>11097.9</v>
      </c>
      <c r="AT12" s="26">
        <v>2196.4</v>
      </c>
      <c r="AU12" s="2">
        <f t="shared" si="17"/>
        <v>19.791131655538436</v>
      </c>
      <c r="AV12" s="30">
        <v>1312.1</v>
      </c>
      <c r="AW12" s="25">
        <v>303.1</v>
      </c>
      <c r="AX12" s="2">
        <f t="shared" si="18"/>
        <v>23.1003734471458</v>
      </c>
      <c r="AY12" s="29">
        <v>1303.1</v>
      </c>
      <c r="AZ12" s="25">
        <v>302.1</v>
      </c>
      <c r="BA12" s="2">
        <f t="shared" si="1"/>
        <v>23.18317857416929</v>
      </c>
      <c r="BB12" s="21">
        <v>5703.3</v>
      </c>
      <c r="BC12" s="28">
        <v>274.9</v>
      </c>
      <c r="BD12" s="2">
        <f t="shared" si="19"/>
        <v>4.820016481686041</v>
      </c>
      <c r="BE12" s="29">
        <v>1867.1</v>
      </c>
      <c r="BF12" s="28">
        <v>856.5</v>
      </c>
      <c r="BG12" s="2">
        <f t="shared" si="20"/>
        <v>45.873279417278134</v>
      </c>
      <c r="BH12" s="29">
        <v>2106.1</v>
      </c>
      <c r="BI12" s="26">
        <v>734.9</v>
      </c>
      <c r="BJ12" s="2">
        <f t="shared" si="21"/>
        <v>34.89387968282608</v>
      </c>
      <c r="BK12" s="27">
        <f t="shared" si="2"/>
        <v>0</v>
      </c>
      <c r="BL12" s="17">
        <f t="shared" si="22"/>
        <v>69.59999999999991</v>
      </c>
      <c r="BM12" s="2" t="e">
        <f t="shared" si="23"/>
        <v>#DIV/0!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10073.2</v>
      </c>
      <c r="D13" s="21">
        <f t="shared" si="4"/>
        <v>1552.3</v>
      </c>
      <c r="E13" s="2">
        <f t="shared" si="5"/>
        <v>15.410197355358774</v>
      </c>
      <c r="F13" s="21">
        <v>3121.1</v>
      </c>
      <c r="G13" s="2">
        <v>649</v>
      </c>
      <c r="H13" s="2">
        <f t="shared" si="6"/>
        <v>20.793950850661627</v>
      </c>
      <c r="I13" s="21">
        <v>98.2</v>
      </c>
      <c r="J13" s="2">
        <v>11</v>
      </c>
      <c r="K13" s="2">
        <f t="shared" si="0"/>
        <v>11.201629327902241</v>
      </c>
      <c r="L13" s="21">
        <v>387.5</v>
      </c>
      <c r="M13" s="2">
        <v>-31.5</v>
      </c>
      <c r="N13" s="2">
        <f t="shared" si="7"/>
        <v>-8.129032258064516</v>
      </c>
      <c r="O13" s="21">
        <v>69.9</v>
      </c>
      <c r="P13" s="2">
        <v>8</v>
      </c>
      <c r="Q13" s="2">
        <f t="shared" si="8"/>
        <v>11.44492131616595</v>
      </c>
      <c r="R13" s="23">
        <v>580.7</v>
      </c>
      <c r="S13" s="2">
        <v>33.1</v>
      </c>
      <c r="T13" s="2">
        <f t="shared" si="24"/>
        <v>5.700017220595832</v>
      </c>
      <c r="U13" s="23"/>
      <c r="V13" s="2"/>
      <c r="W13" s="2" t="e">
        <f t="shared" si="9"/>
        <v>#DIV/0!</v>
      </c>
      <c r="X13" s="23">
        <v>175.4</v>
      </c>
      <c r="Y13" s="2">
        <v>143.1</v>
      </c>
      <c r="Z13" s="2">
        <f t="shared" si="10"/>
        <v>81.5849486887115</v>
      </c>
      <c r="AA13" s="23">
        <v>18.4</v>
      </c>
      <c r="AB13" s="2">
        <v>24</v>
      </c>
      <c r="AC13" s="2">
        <f t="shared" si="11"/>
        <v>130.43478260869566</v>
      </c>
      <c r="AD13" s="2"/>
      <c r="AE13" s="2"/>
      <c r="AF13" s="2" t="e">
        <f t="shared" si="12"/>
        <v>#DIV/0!</v>
      </c>
      <c r="AG13" s="21">
        <v>127.1</v>
      </c>
      <c r="AH13" s="2">
        <v>21.3</v>
      </c>
      <c r="AI13" s="2">
        <f t="shared" si="13"/>
        <v>16.75845790715972</v>
      </c>
      <c r="AJ13" s="23">
        <v>6952.1</v>
      </c>
      <c r="AK13" s="25">
        <v>903.3</v>
      </c>
      <c r="AL13" s="2">
        <f t="shared" si="14"/>
        <v>12.993196300398441</v>
      </c>
      <c r="AM13" s="23">
        <v>1157.3</v>
      </c>
      <c r="AN13" s="25">
        <v>385.8</v>
      </c>
      <c r="AO13" s="2">
        <f t="shared" si="15"/>
        <v>33.33621360062214</v>
      </c>
      <c r="AP13" s="23">
        <v>0</v>
      </c>
      <c r="AQ13" s="25">
        <v>0</v>
      </c>
      <c r="AR13" s="2" t="e">
        <f t="shared" si="16"/>
        <v>#DIV/0!</v>
      </c>
      <c r="AS13" s="21">
        <v>10703.1</v>
      </c>
      <c r="AT13" s="26">
        <v>1628.1</v>
      </c>
      <c r="AU13" s="2">
        <f t="shared" si="17"/>
        <v>15.21148078594052</v>
      </c>
      <c r="AV13" s="30">
        <v>1577.8</v>
      </c>
      <c r="AW13" s="25">
        <v>518.5</v>
      </c>
      <c r="AX13" s="2">
        <f t="shared" si="18"/>
        <v>32.86221320826467</v>
      </c>
      <c r="AY13" s="29">
        <v>1569.5</v>
      </c>
      <c r="AZ13" s="25">
        <v>515.2</v>
      </c>
      <c r="BA13" s="2">
        <f t="shared" si="1"/>
        <v>32.82574068174578</v>
      </c>
      <c r="BB13" s="21">
        <v>6696</v>
      </c>
      <c r="BC13" s="28">
        <v>392.1</v>
      </c>
      <c r="BD13" s="2">
        <f t="shared" si="19"/>
        <v>5.85573476702509</v>
      </c>
      <c r="BE13" s="29">
        <v>1266.1</v>
      </c>
      <c r="BF13" s="28">
        <v>357.6</v>
      </c>
      <c r="BG13" s="2">
        <f t="shared" si="20"/>
        <v>28.244214517020776</v>
      </c>
      <c r="BH13" s="29">
        <v>1053.9</v>
      </c>
      <c r="BI13" s="26">
        <v>336.2</v>
      </c>
      <c r="BJ13" s="2">
        <f t="shared" si="21"/>
        <v>31.900559825410372</v>
      </c>
      <c r="BK13" s="27">
        <f t="shared" si="2"/>
        <v>-629.8999999999996</v>
      </c>
      <c r="BL13" s="17">
        <f t="shared" si="22"/>
        <v>-75.79999999999995</v>
      </c>
      <c r="BM13" s="2">
        <f>BL13/BK13*100</f>
        <v>12.033656135894587</v>
      </c>
      <c r="BN13" s="8"/>
      <c r="BO13" s="9"/>
    </row>
    <row r="14" spans="1:67" ht="15">
      <c r="A14" s="7">
        <v>5</v>
      </c>
      <c r="B14" s="20" t="s">
        <v>34</v>
      </c>
      <c r="C14" s="33">
        <f t="shared" si="3"/>
        <v>28452.600000000002</v>
      </c>
      <c r="D14" s="21">
        <f t="shared" si="4"/>
        <v>2171.2</v>
      </c>
      <c r="E14" s="2">
        <f t="shared" si="5"/>
        <v>7.630937067262744</v>
      </c>
      <c r="F14" s="21">
        <v>3118.4</v>
      </c>
      <c r="G14" s="2">
        <v>803</v>
      </c>
      <c r="H14" s="2">
        <f t="shared" si="6"/>
        <v>25.750384812724477</v>
      </c>
      <c r="I14" s="21">
        <v>650.9</v>
      </c>
      <c r="J14" s="2">
        <v>256.5</v>
      </c>
      <c r="K14" s="2">
        <f t="shared" si="0"/>
        <v>39.406974957750805</v>
      </c>
      <c r="L14" s="21">
        <v>0.2</v>
      </c>
      <c r="M14" s="2"/>
      <c r="N14" s="2">
        <f t="shared" si="7"/>
        <v>0</v>
      </c>
      <c r="O14" s="21">
        <v>193.8</v>
      </c>
      <c r="P14" s="2">
        <v>5.3</v>
      </c>
      <c r="Q14" s="2">
        <f t="shared" si="8"/>
        <v>2.7347781217750256</v>
      </c>
      <c r="R14" s="23">
        <v>562.4</v>
      </c>
      <c r="S14" s="2">
        <v>35.1</v>
      </c>
      <c r="T14" s="2">
        <f t="shared" si="24"/>
        <v>6.241109530583215</v>
      </c>
      <c r="U14" s="23"/>
      <c r="V14" s="2"/>
      <c r="W14" s="2" t="e">
        <f t="shared" si="9"/>
        <v>#DIV/0!</v>
      </c>
      <c r="X14" s="23">
        <v>153.9</v>
      </c>
      <c r="Y14" s="2">
        <v>42.8</v>
      </c>
      <c r="Z14" s="2">
        <f t="shared" si="10"/>
        <v>27.810266406757634</v>
      </c>
      <c r="AA14" s="23">
        <v>65.4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3.4</v>
      </c>
      <c r="AH14" s="2">
        <v>0.4</v>
      </c>
      <c r="AI14" s="2">
        <f t="shared" si="13"/>
        <v>11.764705882352942</v>
      </c>
      <c r="AJ14" s="23">
        <v>25334.2</v>
      </c>
      <c r="AK14" s="25">
        <v>1368.2</v>
      </c>
      <c r="AL14" s="2">
        <f t="shared" si="14"/>
        <v>5.400604716154447</v>
      </c>
      <c r="AM14" s="23">
        <v>2488.5</v>
      </c>
      <c r="AN14" s="25">
        <v>829.5</v>
      </c>
      <c r="AO14" s="2">
        <f t="shared" si="15"/>
        <v>33.33333333333333</v>
      </c>
      <c r="AP14" s="23">
        <v>0</v>
      </c>
      <c r="AQ14" s="25">
        <v>0</v>
      </c>
      <c r="AR14" s="2" t="e">
        <f t="shared" si="16"/>
        <v>#DIV/0!</v>
      </c>
      <c r="AS14" s="21">
        <v>28660.5</v>
      </c>
      <c r="AT14" s="26">
        <v>2223.7</v>
      </c>
      <c r="AU14" s="2">
        <f t="shared" si="17"/>
        <v>7.758762059280193</v>
      </c>
      <c r="AV14" s="30">
        <v>1517.8</v>
      </c>
      <c r="AW14" s="25">
        <v>462.3</v>
      </c>
      <c r="AX14" s="2">
        <f t="shared" si="18"/>
        <v>30.45855843984715</v>
      </c>
      <c r="AY14" s="29">
        <v>1436.8</v>
      </c>
      <c r="AZ14" s="25">
        <v>397.2</v>
      </c>
      <c r="BA14" s="2">
        <f t="shared" si="1"/>
        <v>27.644766146993316</v>
      </c>
      <c r="BB14" s="21">
        <v>2178.3</v>
      </c>
      <c r="BC14" s="28">
        <v>411.2</v>
      </c>
      <c r="BD14" s="2">
        <f t="shared" si="19"/>
        <v>18.87710600009181</v>
      </c>
      <c r="BE14" s="29">
        <v>16859.2</v>
      </c>
      <c r="BF14" s="28">
        <v>675.7</v>
      </c>
      <c r="BG14" s="2">
        <f t="shared" si="20"/>
        <v>4.007900730758281</v>
      </c>
      <c r="BH14" s="29">
        <v>7995.9</v>
      </c>
      <c r="BI14" s="32">
        <v>652.3</v>
      </c>
      <c r="BJ14" s="2">
        <f t="shared" si="21"/>
        <v>8.157930939606548</v>
      </c>
      <c r="BK14" s="27">
        <f t="shared" si="2"/>
        <v>-207.89999999999782</v>
      </c>
      <c r="BL14" s="17">
        <f t="shared" si="22"/>
        <v>-52.5</v>
      </c>
      <c r="BM14" s="2">
        <f t="shared" si="23"/>
        <v>25.252525252525515</v>
      </c>
      <c r="BN14" s="8"/>
      <c r="BO14" s="9"/>
    </row>
    <row r="15" spans="1:67" ht="15">
      <c r="A15" s="7">
        <v>6</v>
      </c>
      <c r="B15" s="20" t="s">
        <v>35</v>
      </c>
      <c r="C15" s="33">
        <f t="shared" si="3"/>
        <v>15629.3</v>
      </c>
      <c r="D15" s="21">
        <f t="shared" si="4"/>
        <v>2086.8999999999996</v>
      </c>
      <c r="E15" s="2">
        <f t="shared" si="5"/>
        <v>13.352485396019015</v>
      </c>
      <c r="F15" s="21">
        <v>2189.7</v>
      </c>
      <c r="G15" s="2">
        <v>581.3</v>
      </c>
      <c r="H15" s="2">
        <f t="shared" si="6"/>
        <v>26.547015572909533</v>
      </c>
      <c r="I15" s="21">
        <v>63.7</v>
      </c>
      <c r="J15" s="2">
        <v>18</v>
      </c>
      <c r="K15" s="2">
        <f t="shared" si="0"/>
        <v>28.257456828885395</v>
      </c>
      <c r="L15" s="21">
        <v>0</v>
      </c>
      <c r="M15" s="2"/>
      <c r="N15" s="2" t="e">
        <f t="shared" si="7"/>
        <v>#DIV/0!</v>
      </c>
      <c r="O15" s="21">
        <v>75.8</v>
      </c>
      <c r="P15" s="2">
        <v>3.4</v>
      </c>
      <c r="Q15" s="2">
        <f t="shared" si="8"/>
        <v>4.485488126649076</v>
      </c>
      <c r="R15" s="23">
        <v>557.8</v>
      </c>
      <c r="S15" s="2">
        <v>36.4</v>
      </c>
      <c r="T15" s="2">
        <f t="shared" si="24"/>
        <v>6.5256364288275375</v>
      </c>
      <c r="U15" s="23"/>
      <c r="V15" s="2"/>
      <c r="W15" s="2" t="e">
        <f t="shared" si="9"/>
        <v>#DIV/0!</v>
      </c>
      <c r="X15" s="23">
        <v>39.2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13439.6</v>
      </c>
      <c r="AK15" s="25">
        <v>1505.6</v>
      </c>
      <c r="AL15" s="2">
        <f t="shared" si="14"/>
        <v>11.202714366499002</v>
      </c>
      <c r="AM15" s="23">
        <v>3250.8</v>
      </c>
      <c r="AN15" s="25">
        <v>1083.6</v>
      </c>
      <c r="AO15" s="2">
        <f t="shared" si="15"/>
        <v>33.33333333333333</v>
      </c>
      <c r="AP15" s="23">
        <v>0</v>
      </c>
      <c r="AQ15" s="25">
        <v>0</v>
      </c>
      <c r="AR15" s="2" t="e">
        <f t="shared" si="16"/>
        <v>#DIV/0!</v>
      </c>
      <c r="AS15" s="21">
        <v>16678.7</v>
      </c>
      <c r="AT15" s="26">
        <v>1538.9</v>
      </c>
      <c r="AU15" s="2">
        <f t="shared" si="17"/>
        <v>9.226738294951046</v>
      </c>
      <c r="AV15" s="30">
        <v>1450.2</v>
      </c>
      <c r="AW15" s="25">
        <v>373.3</v>
      </c>
      <c r="AX15" s="2">
        <f t="shared" si="18"/>
        <v>25.74127706523238</v>
      </c>
      <c r="AY15" s="29">
        <v>1441.7</v>
      </c>
      <c r="AZ15" s="25">
        <v>372.3</v>
      </c>
      <c r="BA15" s="2">
        <f t="shared" si="1"/>
        <v>25.823680377332316</v>
      </c>
      <c r="BB15" s="21">
        <v>5818.5</v>
      </c>
      <c r="BC15" s="28">
        <v>423.9</v>
      </c>
      <c r="BD15" s="2">
        <f t="shared" si="19"/>
        <v>7.28538283062645</v>
      </c>
      <c r="BE15" s="29">
        <v>4445.2</v>
      </c>
      <c r="BF15" s="28">
        <v>277.3</v>
      </c>
      <c r="BG15" s="2">
        <f t="shared" si="20"/>
        <v>6.2381895077836775</v>
      </c>
      <c r="BH15" s="29">
        <v>4849.5</v>
      </c>
      <c r="BI15" s="26">
        <v>435.7</v>
      </c>
      <c r="BJ15" s="2">
        <f t="shared" si="21"/>
        <v>8.984431384678834</v>
      </c>
      <c r="BK15" s="27">
        <f t="shared" si="2"/>
        <v>-1049.4000000000015</v>
      </c>
      <c r="BL15" s="17">
        <f t="shared" si="22"/>
        <v>547.9999999999995</v>
      </c>
      <c r="BM15" s="2">
        <f t="shared" si="23"/>
        <v>-52.220316371259656</v>
      </c>
      <c r="BN15" s="8"/>
      <c r="BO15" s="9"/>
    </row>
    <row r="16" spans="1:67" ht="15">
      <c r="A16" s="7">
        <v>7</v>
      </c>
      <c r="B16" s="20" t="s">
        <v>36</v>
      </c>
      <c r="C16" s="33">
        <f t="shared" si="3"/>
        <v>8168.6</v>
      </c>
      <c r="D16" s="21">
        <f t="shared" si="4"/>
        <v>1159</v>
      </c>
      <c r="E16" s="2">
        <f t="shared" si="5"/>
        <v>14.188477829738266</v>
      </c>
      <c r="F16" s="21">
        <v>1426.4</v>
      </c>
      <c r="G16" s="2">
        <v>531.6</v>
      </c>
      <c r="H16" s="2">
        <f t="shared" si="6"/>
        <v>37.26864834548514</v>
      </c>
      <c r="I16" s="21">
        <v>17.8</v>
      </c>
      <c r="J16" s="2">
        <v>2.7</v>
      </c>
      <c r="K16" s="2">
        <f t="shared" si="0"/>
        <v>15.168539325842698</v>
      </c>
      <c r="L16" s="21">
        <v>0</v>
      </c>
      <c r="M16" s="2"/>
      <c r="N16" s="2" t="e">
        <f t="shared" si="7"/>
        <v>#DIV/0!</v>
      </c>
      <c r="O16" s="21">
        <v>31.9</v>
      </c>
      <c r="P16" s="2">
        <v>2.5</v>
      </c>
      <c r="Q16" s="2">
        <f t="shared" si="8"/>
        <v>7.836990595611286</v>
      </c>
      <c r="R16" s="23">
        <v>424.2</v>
      </c>
      <c r="S16" s="2">
        <v>77.4</v>
      </c>
      <c r="T16" s="2">
        <f t="shared" si="24"/>
        <v>18.24611032531825</v>
      </c>
      <c r="U16" s="23"/>
      <c r="V16" s="2"/>
      <c r="W16" s="2" t="e">
        <f t="shared" si="9"/>
        <v>#DIV/0!</v>
      </c>
      <c r="X16" s="23">
        <v>458.5</v>
      </c>
      <c r="Y16" s="2">
        <v>289.9</v>
      </c>
      <c r="Z16" s="2">
        <f t="shared" si="10"/>
        <v>63.227917121046886</v>
      </c>
      <c r="AA16" s="23">
        <v>30.7</v>
      </c>
      <c r="AB16" s="2">
        <v>3.8</v>
      </c>
      <c r="AC16" s="2">
        <f t="shared" si="11"/>
        <v>12.37785016286645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6742.2</v>
      </c>
      <c r="AK16" s="25">
        <v>627.4</v>
      </c>
      <c r="AL16" s="2">
        <f t="shared" si="14"/>
        <v>9.30556791551719</v>
      </c>
      <c r="AM16" s="23">
        <v>661.1</v>
      </c>
      <c r="AN16" s="25">
        <v>220.4</v>
      </c>
      <c r="AO16" s="2">
        <f t="shared" si="15"/>
        <v>33.33837543488126</v>
      </c>
      <c r="AP16" s="23">
        <v>0</v>
      </c>
      <c r="AQ16" s="25">
        <v>0</v>
      </c>
      <c r="AR16" s="2" t="e">
        <f t="shared" si="16"/>
        <v>#DIV/0!</v>
      </c>
      <c r="AS16" s="21">
        <v>8168.6</v>
      </c>
      <c r="AT16" s="26">
        <v>891.1</v>
      </c>
      <c r="AU16" s="2">
        <f t="shared" si="17"/>
        <v>10.908846069093848</v>
      </c>
      <c r="AV16" s="30">
        <v>1248.8</v>
      </c>
      <c r="AW16" s="25">
        <v>327.3</v>
      </c>
      <c r="AX16" s="2">
        <f t="shared" si="18"/>
        <v>26.20916079436259</v>
      </c>
      <c r="AY16" s="29">
        <v>1203.2</v>
      </c>
      <c r="AZ16" s="25">
        <v>314</v>
      </c>
      <c r="BA16" s="2">
        <f t="shared" si="1"/>
        <v>26.097074468085108</v>
      </c>
      <c r="BB16" s="21">
        <v>5691.5</v>
      </c>
      <c r="BC16" s="28">
        <v>186.2</v>
      </c>
      <c r="BD16" s="2">
        <f t="shared" si="19"/>
        <v>3.2715452868312394</v>
      </c>
      <c r="BE16" s="29">
        <v>267.7</v>
      </c>
      <c r="BF16" s="28">
        <v>49.3</v>
      </c>
      <c r="BG16" s="2">
        <f t="shared" si="20"/>
        <v>18.416137467314158</v>
      </c>
      <c r="BH16" s="29">
        <v>847.8</v>
      </c>
      <c r="BI16" s="26">
        <v>298.6</v>
      </c>
      <c r="BJ16" s="2">
        <f t="shared" si="21"/>
        <v>35.2205708893607</v>
      </c>
      <c r="BK16" s="27">
        <f t="shared" si="2"/>
        <v>0</v>
      </c>
      <c r="BL16" s="17">
        <f t="shared" si="22"/>
        <v>267.9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6798.3</v>
      </c>
      <c r="D17" s="21">
        <f t="shared" si="4"/>
        <v>1504.7</v>
      </c>
      <c r="E17" s="2">
        <f t="shared" si="5"/>
        <v>22.133474545106864</v>
      </c>
      <c r="F17" s="21">
        <v>4691.1</v>
      </c>
      <c r="G17" s="2">
        <v>1104.2</v>
      </c>
      <c r="H17" s="2">
        <f t="shared" si="6"/>
        <v>23.538189337255652</v>
      </c>
      <c r="I17" s="21">
        <v>2067.5</v>
      </c>
      <c r="J17" s="2">
        <v>563.4</v>
      </c>
      <c r="K17" s="2">
        <f t="shared" si="0"/>
        <v>27.2503022974607</v>
      </c>
      <c r="L17" s="21">
        <v>5.1</v>
      </c>
      <c r="M17" s="2"/>
      <c r="N17" s="2">
        <f t="shared" si="7"/>
        <v>0</v>
      </c>
      <c r="O17" s="21">
        <v>225.6</v>
      </c>
      <c r="P17" s="2">
        <v>14.9</v>
      </c>
      <c r="Q17" s="2">
        <f t="shared" si="8"/>
        <v>6.6046099290780145</v>
      </c>
      <c r="R17" s="23">
        <v>1189.3</v>
      </c>
      <c r="S17" s="2">
        <v>154.3</v>
      </c>
      <c r="T17" s="2">
        <f t="shared" si="24"/>
        <v>12.974018330110152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/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34.2</v>
      </c>
      <c r="AH17" s="2">
        <v>0</v>
      </c>
      <c r="AI17" s="2">
        <f t="shared" si="13"/>
        <v>0</v>
      </c>
      <c r="AJ17" s="23">
        <v>2107.2</v>
      </c>
      <c r="AK17" s="25">
        <v>400.5</v>
      </c>
      <c r="AL17" s="2">
        <f t="shared" si="14"/>
        <v>19.00626423690205</v>
      </c>
      <c r="AM17" s="23">
        <v>0</v>
      </c>
      <c r="AN17" s="25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25992.9</v>
      </c>
      <c r="AT17" s="26">
        <v>1810.4</v>
      </c>
      <c r="AU17" s="2">
        <f t="shared" si="17"/>
        <v>6.964978898083707</v>
      </c>
      <c r="AV17" s="30">
        <v>1636.7</v>
      </c>
      <c r="AW17" s="25">
        <v>296.3</v>
      </c>
      <c r="AX17" s="2">
        <f t="shared" si="18"/>
        <v>18.103500947027555</v>
      </c>
      <c r="AY17" s="29">
        <v>1528.6</v>
      </c>
      <c r="AZ17" s="25">
        <v>293.2</v>
      </c>
      <c r="BA17" s="2">
        <f t="shared" si="1"/>
        <v>19.180949888787126</v>
      </c>
      <c r="BB17" s="21">
        <v>12606.5</v>
      </c>
      <c r="BC17" s="28">
        <v>423.5</v>
      </c>
      <c r="BD17" s="2">
        <f t="shared" si="19"/>
        <v>3.3593780985999286</v>
      </c>
      <c r="BE17" s="29">
        <v>10173</v>
      </c>
      <c r="BF17" s="28">
        <v>585.6</v>
      </c>
      <c r="BG17" s="2">
        <f t="shared" si="20"/>
        <v>5.756414037157181</v>
      </c>
      <c r="BH17" s="29">
        <v>1467.3</v>
      </c>
      <c r="BI17" s="26">
        <v>481.2</v>
      </c>
      <c r="BJ17" s="2">
        <f t="shared" si="21"/>
        <v>32.79492946227766</v>
      </c>
      <c r="BK17" s="27">
        <f t="shared" si="2"/>
        <v>-19194.600000000002</v>
      </c>
      <c r="BL17" s="17">
        <f t="shared" si="22"/>
        <v>-305.70000000000005</v>
      </c>
      <c r="BM17" s="2">
        <f t="shared" si="23"/>
        <v>1.592635428714326</v>
      </c>
      <c r="BN17" s="8"/>
      <c r="BO17" s="9"/>
    </row>
    <row r="18" spans="1:67" ht="15">
      <c r="A18" s="7">
        <v>9</v>
      </c>
      <c r="B18" s="20" t="s">
        <v>38</v>
      </c>
      <c r="C18" s="33">
        <f t="shared" si="3"/>
        <v>12653.5</v>
      </c>
      <c r="D18" s="21">
        <f t="shared" si="4"/>
        <v>3423.3</v>
      </c>
      <c r="E18" s="2">
        <f t="shared" si="5"/>
        <v>27.05417473426325</v>
      </c>
      <c r="F18" s="21">
        <v>2816.4</v>
      </c>
      <c r="G18" s="2">
        <v>655.2</v>
      </c>
      <c r="H18" s="2">
        <f t="shared" si="6"/>
        <v>23.26374094588837</v>
      </c>
      <c r="I18" s="21">
        <v>380</v>
      </c>
      <c r="J18" s="2">
        <v>68.9</v>
      </c>
      <c r="K18" s="2">
        <f t="shared" si="0"/>
        <v>18.131578947368425</v>
      </c>
      <c r="L18" s="21">
        <v>142.9</v>
      </c>
      <c r="M18" s="2">
        <v>7.4</v>
      </c>
      <c r="N18" s="2">
        <f t="shared" si="7"/>
        <v>5.178446466060182</v>
      </c>
      <c r="O18" s="21">
        <v>385.9</v>
      </c>
      <c r="P18" s="2">
        <v>27.2</v>
      </c>
      <c r="Q18" s="2">
        <f t="shared" si="8"/>
        <v>7.048458149779736</v>
      </c>
      <c r="R18" s="23">
        <v>947.6</v>
      </c>
      <c r="S18" s="2">
        <v>234.9</v>
      </c>
      <c r="T18" s="2">
        <f t="shared" si="24"/>
        <v>24.7889404812157</v>
      </c>
      <c r="U18" s="23"/>
      <c r="V18" s="2"/>
      <c r="W18" s="2" t="e">
        <f t="shared" si="9"/>
        <v>#DIV/0!</v>
      </c>
      <c r="X18" s="23">
        <v>42.1</v>
      </c>
      <c r="Y18" s="2">
        <v>19.4</v>
      </c>
      <c r="Z18" s="2">
        <f t="shared" si="10"/>
        <v>46.08076009501187</v>
      </c>
      <c r="AA18" s="23">
        <v>21.4</v>
      </c>
      <c r="AB18" s="2">
        <v>7.8</v>
      </c>
      <c r="AC18" s="2">
        <f t="shared" si="11"/>
        <v>36.44859813084113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9837.1</v>
      </c>
      <c r="AK18" s="25">
        <v>2768.1</v>
      </c>
      <c r="AL18" s="2">
        <f t="shared" si="14"/>
        <v>28.139390674080772</v>
      </c>
      <c r="AM18" s="23">
        <v>6654.4</v>
      </c>
      <c r="AN18" s="25">
        <v>2218.1</v>
      </c>
      <c r="AO18" s="2">
        <f t="shared" si="15"/>
        <v>33.33283241163741</v>
      </c>
      <c r="AP18" s="23">
        <v>0</v>
      </c>
      <c r="AQ18" s="25">
        <v>0</v>
      </c>
      <c r="AR18" s="2" t="e">
        <f t="shared" si="16"/>
        <v>#DIV/0!</v>
      </c>
      <c r="AS18" s="21">
        <v>12884.6</v>
      </c>
      <c r="AT18" s="26">
        <v>2124.7</v>
      </c>
      <c r="AU18" s="2">
        <f t="shared" si="17"/>
        <v>16.490228645049125</v>
      </c>
      <c r="AV18" s="30">
        <v>1671.8</v>
      </c>
      <c r="AW18" s="25">
        <v>199.8</v>
      </c>
      <c r="AX18" s="2">
        <f t="shared" si="18"/>
        <v>11.951190333771983</v>
      </c>
      <c r="AY18" s="29">
        <v>1658.5</v>
      </c>
      <c r="AZ18" s="25">
        <v>191.5</v>
      </c>
      <c r="BA18" s="2">
        <f t="shared" si="1"/>
        <v>11.546578233343382</v>
      </c>
      <c r="BB18" s="21">
        <v>3850.2</v>
      </c>
      <c r="BC18" s="28">
        <v>592.9</v>
      </c>
      <c r="BD18" s="2">
        <f t="shared" si="19"/>
        <v>15.399200041556282</v>
      </c>
      <c r="BE18" s="29">
        <v>4075</v>
      </c>
      <c r="BF18" s="28">
        <v>142.1</v>
      </c>
      <c r="BG18" s="2">
        <f t="shared" si="20"/>
        <v>3.487116564417178</v>
      </c>
      <c r="BH18" s="29">
        <v>2986.8</v>
      </c>
      <c r="BI18" s="26">
        <v>1167.8</v>
      </c>
      <c r="BJ18" s="2">
        <f t="shared" si="21"/>
        <v>39.09870095085041</v>
      </c>
      <c r="BK18" s="27">
        <f t="shared" si="2"/>
        <v>-231.10000000000036</v>
      </c>
      <c r="BL18" s="17">
        <f t="shared" si="22"/>
        <v>1298.6000000000004</v>
      </c>
      <c r="BM18" s="2">
        <f t="shared" si="23"/>
        <v>-561.9212462137596</v>
      </c>
      <c r="BN18" s="8"/>
      <c r="BO18" s="9"/>
    </row>
    <row r="19" spans="1:67" ht="15">
      <c r="A19" s="7">
        <v>10</v>
      </c>
      <c r="B19" s="20" t="s">
        <v>39</v>
      </c>
      <c r="C19" s="33">
        <f t="shared" si="3"/>
        <v>5241.2</v>
      </c>
      <c r="D19" s="21">
        <f t="shared" si="4"/>
        <v>1280</v>
      </c>
      <c r="E19" s="2">
        <f t="shared" si="5"/>
        <v>24.421888117225063</v>
      </c>
      <c r="F19" s="21">
        <v>1471.1</v>
      </c>
      <c r="G19" s="2">
        <v>340.8</v>
      </c>
      <c r="H19" s="2">
        <f t="shared" si="6"/>
        <v>23.166338114336213</v>
      </c>
      <c r="I19" s="21">
        <v>12.1</v>
      </c>
      <c r="J19" s="2">
        <v>4.9</v>
      </c>
      <c r="K19" s="2">
        <f t="shared" si="0"/>
        <v>40.49586776859505</v>
      </c>
      <c r="L19" s="21"/>
      <c r="M19" s="2"/>
      <c r="N19" s="2" t="e">
        <f t="shared" si="7"/>
        <v>#DIV/0!</v>
      </c>
      <c r="O19" s="21">
        <v>87.1</v>
      </c>
      <c r="P19" s="2">
        <v>31.6</v>
      </c>
      <c r="Q19" s="2">
        <f t="shared" si="8"/>
        <v>36.28013777267509</v>
      </c>
      <c r="R19" s="23">
        <v>356.8</v>
      </c>
      <c r="S19" s="2">
        <v>12.2</v>
      </c>
      <c r="T19" s="2">
        <f t="shared" si="24"/>
        <v>3.4192825112107617</v>
      </c>
      <c r="U19" s="23"/>
      <c r="V19" s="2"/>
      <c r="W19" s="2" t="e">
        <f t="shared" si="9"/>
        <v>#DIV/0!</v>
      </c>
      <c r="X19" s="23">
        <v>212.7</v>
      </c>
      <c r="Y19" s="2">
        <v>67.9</v>
      </c>
      <c r="Z19" s="2">
        <f t="shared" si="10"/>
        <v>31.92289609779032</v>
      </c>
      <c r="AA19" s="23">
        <v>5.2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3770.1</v>
      </c>
      <c r="AK19" s="25">
        <v>939.2</v>
      </c>
      <c r="AL19" s="2">
        <f t="shared" si="14"/>
        <v>24.911806052889844</v>
      </c>
      <c r="AM19" s="23">
        <v>1589.7</v>
      </c>
      <c r="AN19" s="25">
        <v>529.9</v>
      </c>
      <c r="AO19" s="2">
        <f t="shared" si="15"/>
        <v>33.33333333333333</v>
      </c>
      <c r="AP19" s="23">
        <v>0</v>
      </c>
      <c r="AQ19" s="25">
        <v>0</v>
      </c>
      <c r="AR19" s="2" t="e">
        <f t="shared" si="16"/>
        <v>#DIV/0!</v>
      </c>
      <c r="AS19" s="21">
        <v>5445.4</v>
      </c>
      <c r="AT19" s="26">
        <v>1124.6</v>
      </c>
      <c r="AU19" s="2">
        <f t="shared" si="17"/>
        <v>20.65229367906857</v>
      </c>
      <c r="AV19" s="30">
        <v>1253.1</v>
      </c>
      <c r="AW19" s="25">
        <v>266.6</v>
      </c>
      <c r="AX19" s="2">
        <f t="shared" si="18"/>
        <v>21.27523741122018</v>
      </c>
      <c r="AY19" s="29">
        <v>1245.7</v>
      </c>
      <c r="AZ19" s="25">
        <v>264.2</v>
      </c>
      <c r="BA19" s="2">
        <f t="shared" si="1"/>
        <v>21.208958818335073</v>
      </c>
      <c r="BB19" s="21">
        <v>1223.1</v>
      </c>
      <c r="BC19" s="28">
        <v>245.1</v>
      </c>
      <c r="BD19" s="2">
        <f t="shared" si="19"/>
        <v>20.0392445425558</v>
      </c>
      <c r="BE19" s="29">
        <v>1605</v>
      </c>
      <c r="BF19" s="28">
        <v>175.1</v>
      </c>
      <c r="BG19" s="2">
        <f t="shared" si="20"/>
        <v>10.909657320872274</v>
      </c>
      <c r="BH19" s="29">
        <v>1254.9</v>
      </c>
      <c r="BI19" s="26">
        <v>408.5</v>
      </c>
      <c r="BJ19" s="2">
        <f t="shared" si="21"/>
        <v>32.55239461311658</v>
      </c>
      <c r="BK19" s="27">
        <f t="shared" si="2"/>
        <v>-204.19999999999982</v>
      </c>
      <c r="BL19" s="17">
        <f t="shared" si="22"/>
        <v>155.4000000000001</v>
      </c>
      <c r="BM19" s="2">
        <f t="shared" si="23"/>
        <v>-76.10186092066613</v>
      </c>
      <c r="BN19" s="8"/>
      <c r="BO19" s="9"/>
    </row>
    <row r="20" spans="1:67" ht="15">
      <c r="A20" s="7">
        <v>11</v>
      </c>
      <c r="B20" s="20" t="s">
        <v>40</v>
      </c>
      <c r="C20" s="33">
        <f t="shared" si="3"/>
        <v>8248.6</v>
      </c>
      <c r="D20" s="21">
        <f t="shared" si="4"/>
        <v>1308</v>
      </c>
      <c r="E20" s="2">
        <f t="shared" si="5"/>
        <v>15.857236379506826</v>
      </c>
      <c r="F20" s="21">
        <v>1114</v>
      </c>
      <c r="G20" s="2">
        <v>359.8</v>
      </c>
      <c r="H20" s="2">
        <f t="shared" si="6"/>
        <v>32.29802513464991</v>
      </c>
      <c r="I20" s="21">
        <v>20.1</v>
      </c>
      <c r="J20" s="2">
        <v>3</v>
      </c>
      <c r="K20" s="2">
        <f t="shared" si="0"/>
        <v>14.925373134328357</v>
      </c>
      <c r="L20" s="21">
        <v>0.2</v>
      </c>
      <c r="M20" s="2">
        <v>0.4</v>
      </c>
      <c r="N20" s="2">
        <f t="shared" si="7"/>
        <v>200</v>
      </c>
      <c r="O20" s="21">
        <v>86.1</v>
      </c>
      <c r="P20" s="2">
        <v>0.6</v>
      </c>
      <c r="Q20" s="2">
        <f t="shared" si="8"/>
        <v>0.6968641114982579</v>
      </c>
      <c r="R20" s="23">
        <v>294.1</v>
      </c>
      <c r="S20" s="2">
        <v>52.7</v>
      </c>
      <c r="T20" s="2">
        <f t="shared" si="24"/>
        <v>17.91907514450867</v>
      </c>
      <c r="U20" s="23"/>
      <c r="V20" s="2"/>
      <c r="W20" s="2" t="e">
        <f t="shared" si="9"/>
        <v>#DIV/0!</v>
      </c>
      <c r="X20" s="23">
        <v>19.6</v>
      </c>
      <c r="Y20" s="2">
        <v>44.8</v>
      </c>
      <c r="Z20" s="2">
        <f t="shared" si="10"/>
        <v>228.57142857142856</v>
      </c>
      <c r="AA20" s="23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7134.6</v>
      </c>
      <c r="AK20" s="25">
        <v>948.2</v>
      </c>
      <c r="AL20" s="2">
        <f t="shared" si="14"/>
        <v>13.290163428923835</v>
      </c>
      <c r="AM20" s="23">
        <v>2164</v>
      </c>
      <c r="AN20" s="25">
        <v>721.3</v>
      </c>
      <c r="AO20" s="2">
        <f t="shared" si="15"/>
        <v>33.33179297597042</v>
      </c>
      <c r="AP20" s="23">
        <v>0</v>
      </c>
      <c r="AQ20" s="25">
        <v>0</v>
      </c>
      <c r="AR20" s="2" t="e">
        <f t="shared" si="16"/>
        <v>#DIV/0!</v>
      </c>
      <c r="AS20" s="21">
        <v>8248.6</v>
      </c>
      <c r="AT20" s="26">
        <v>1048</v>
      </c>
      <c r="AU20" s="2">
        <f t="shared" si="17"/>
        <v>12.705186334650728</v>
      </c>
      <c r="AV20" s="30">
        <v>1255.6</v>
      </c>
      <c r="AW20" s="25">
        <v>319.1</v>
      </c>
      <c r="AX20" s="2">
        <f t="shared" si="18"/>
        <v>25.414144632048423</v>
      </c>
      <c r="AY20" s="29">
        <v>1242</v>
      </c>
      <c r="AZ20" s="25">
        <v>310.6</v>
      </c>
      <c r="BA20" s="2">
        <f t="shared" si="1"/>
        <v>25.008051529790663</v>
      </c>
      <c r="BB20" s="21">
        <v>5509.6</v>
      </c>
      <c r="BC20" s="28">
        <v>260</v>
      </c>
      <c r="BD20" s="2">
        <f t="shared" si="19"/>
        <v>4.719035864672571</v>
      </c>
      <c r="BE20" s="29">
        <v>474.7</v>
      </c>
      <c r="BF20" s="28">
        <v>138.5</v>
      </c>
      <c r="BG20" s="2">
        <f t="shared" si="20"/>
        <v>29.1763218875079</v>
      </c>
      <c r="BH20" s="29">
        <v>899.4</v>
      </c>
      <c r="BI20" s="26">
        <v>308.5</v>
      </c>
      <c r="BJ20" s="2">
        <f t="shared" si="21"/>
        <v>34.300644874360685</v>
      </c>
      <c r="BK20" s="27">
        <f t="shared" si="2"/>
        <v>0</v>
      </c>
      <c r="BL20" s="17">
        <f t="shared" si="22"/>
        <v>260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10399.5</v>
      </c>
      <c r="D21" s="21">
        <f t="shared" si="4"/>
        <v>2513.9</v>
      </c>
      <c r="E21" s="2">
        <f t="shared" si="5"/>
        <v>24.173277561421223</v>
      </c>
      <c r="F21" s="21">
        <v>1751</v>
      </c>
      <c r="G21" s="2">
        <v>394.9</v>
      </c>
      <c r="H21" s="2">
        <f t="shared" si="6"/>
        <v>22.552826956025125</v>
      </c>
      <c r="I21" s="21">
        <v>79</v>
      </c>
      <c r="J21" s="2">
        <v>16.8</v>
      </c>
      <c r="K21" s="2">
        <f t="shared" si="0"/>
        <v>21.265822784810126</v>
      </c>
      <c r="L21" s="21">
        <v>0.1</v>
      </c>
      <c r="M21" s="2">
        <v>10.6</v>
      </c>
      <c r="N21" s="2">
        <f t="shared" si="7"/>
        <v>10599.999999999998</v>
      </c>
      <c r="O21" s="21">
        <v>184.8</v>
      </c>
      <c r="P21" s="2">
        <v>21</v>
      </c>
      <c r="Q21" s="2">
        <f t="shared" si="8"/>
        <v>11.363636363636363</v>
      </c>
      <c r="R21" s="23">
        <v>838.4</v>
      </c>
      <c r="S21" s="2">
        <v>64.3</v>
      </c>
      <c r="T21" s="2">
        <f t="shared" si="24"/>
        <v>7.669370229007634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13</v>
      </c>
      <c r="AC21" s="2">
        <f t="shared" si="11"/>
        <v>34.946236559139784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8648.5</v>
      </c>
      <c r="AK21" s="25">
        <v>2119</v>
      </c>
      <c r="AL21" s="2">
        <f t="shared" si="14"/>
        <v>24.501358617101232</v>
      </c>
      <c r="AM21" s="23">
        <v>3803.7</v>
      </c>
      <c r="AN21" s="25">
        <v>1267.9</v>
      </c>
      <c r="AO21" s="2">
        <f t="shared" si="15"/>
        <v>33.333333333333336</v>
      </c>
      <c r="AP21" s="23">
        <v>0</v>
      </c>
      <c r="AQ21" s="25">
        <v>0</v>
      </c>
      <c r="AR21" s="2" t="e">
        <f t="shared" si="16"/>
        <v>#DIV/0!</v>
      </c>
      <c r="AS21" s="21">
        <v>10401.5</v>
      </c>
      <c r="AT21" s="26">
        <v>2202.6</v>
      </c>
      <c r="AU21" s="2">
        <f t="shared" si="17"/>
        <v>21.17579195308369</v>
      </c>
      <c r="AV21" s="30">
        <v>1414.3</v>
      </c>
      <c r="AW21" s="25">
        <v>415.8</v>
      </c>
      <c r="AX21" s="2">
        <f t="shared" si="18"/>
        <v>29.399703033302693</v>
      </c>
      <c r="AY21" s="29">
        <v>1374.5</v>
      </c>
      <c r="AZ21" s="25">
        <v>381</v>
      </c>
      <c r="BA21" s="2">
        <f t="shared" si="1"/>
        <v>27.71917060749363</v>
      </c>
      <c r="BB21" s="21">
        <v>2543.9</v>
      </c>
      <c r="BC21" s="28">
        <v>456</v>
      </c>
      <c r="BD21" s="2">
        <f t="shared" si="19"/>
        <v>17.925232910098668</v>
      </c>
      <c r="BE21" s="29">
        <v>4658.9</v>
      </c>
      <c r="BF21" s="28">
        <v>381.4</v>
      </c>
      <c r="BG21" s="2">
        <f t="shared" si="20"/>
        <v>8.186481787546416</v>
      </c>
      <c r="BH21" s="29">
        <v>1675.2</v>
      </c>
      <c r="BI21" s="26">
        <v>926.7</v>
      </c>
      <c r="BJ21" s="2">
        <f t="shared" si="21"/>
        <v>55.318767908309454</v>
      </c>
      <c r="BK21" s="27">
        <f t="shared" si="2"/>
        <v>-2</v>
      </c>
      <c r="BL21" s="17">
        <f t="shared" si="22"/>
        <v>311.3000000000002</v>
      </c>
      <c r="BM21" s="2">
        <f t="shared" si="23"/>
        <v>-15565.00000000001</v>
      </c>
      <c r="BN21" s="8"/>
      <c r="BO21" s="9"/>
    </row>
    <row r="22" spans="1:67" ht="15">
      <c r="A22" s="7">
        <v>13</v>
      </c>
      <c r="B22" s="20" t="s">
        <v>42</v>
      </c>
      <c r="C22" s="33">
        <f t="shared" si="3"/>
        <v>12601.7</v>
      </c>
      <c r="D22" s="21">
        <f t="shared" si="4"/>
        <v>1703.1</v>
      </c>
      <c r="E22" s="2">
        <f t="shared" si="5"/>
        <v>13.514843235436489</v>
      </c>
      <c r="F22" s="21">
        <v>2592.6</v>
      </c>
      <c r="G22" s="2">
        <v>487.3</v>
      </c>
      <c r="H22" s="2">
        <f t="shared" si="6"/>
        <v>18.7958034405616</v>
      </c>
      <c r="I22" s="21">
        <v>360.3</v>
      </c>
      <c r="J22" s="2">
        <v>43.9</v>
      </c>
      <c r="K22" s="2">
        <f t="shared" si="0"/>
        <v>12.18429086872051</v>
      </c>
      <c r="L22" s="21">
        <v>0</v>
      </c>
      <c r="M22" s="2"/>
      <c r="N22" s="2" t="e">
        <f t="shared" si="7"/>
        <v>#DIV/0!</v>
      </c>
      <c r="O22" s="21">
        <v>126.7</v>
      </c>
      <c r="P22" s="2">
        <v>8.1</v>
      </c>
      <c r="Q22" s="2">
        <f t="shared" si="8"/>
        <v>6.393054459352801</v>
      </c>
      <c r="R22" s="23">
        <v>832.9</v>
      </c>
      <c r="S22" s="2">
        <v>59</v>
      </c>
      <c r="T22" s="2">
        <f t="shared" si="24"/>
        <v>7.083683515428023</v>
      </c>
      <c r="U22" s="23"/>
      <c r="V22" s="2"/>
      <c r="W22" s="2" t="e">
        <f t="shared" si="9"/>
        <v>#DIV/0!</v>
      </c>
      <c r="X22" s="23">
        <v>295</v>
      </c>
      <c r="Y22" s="2">
        <v>89.5</v>
      </c>
      <c r="Z22" s="2">
        <f t="shared" si="10"/>
        <v>30.338983050847457</v>
      </c>
      <c r="AA22" s="23">
        <v>33.5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16</v>
      </c>
      <c r="AH22" s="2">
        <v>1.7</v>
      </c>
      <c r="AI22" s="2">
        <f t="shared" si="13"/>
        <v>10.625</v>
      </c>
      <c r="AJ22" s="23">
        <v>10009.1</v>
      </c>
      <c r="AK22" s="25">
        <v>1215.8</v>
      </c>
      <c r="AL22" s="2">
        <f t="shared" si="14"/>
        <v>12.146946278886213</v>
      </c>
      <c r="AM22" s="23">
        <v>2588</v>
      </c>
      <c r="AN22" s="25">
        <v>862.7</v>
      </c>
      <c r="AO22" s="2">
        <f t="shared" si="15"/>
        <v>33.33462132921175</v>
      </c>
      <c r="AP22" s="23">
        <v>0</v>
      </c>
      <c r="AQ22" s="25">
        <v>0</v>
      </c>
      <c r="AR22" s="2" t="e">
        <f t="shared" si="16"/>
        <v>#DIV/0!</v>
      </c>
      <c r="AS22" s="21">
        <v>13007.8</v>
      </c>
      <c r="AT22" s="26">
        <v>1629.3</v>
      </c>
      <c r="AU22" s="2">
        <f t="shared" si="17"/>
        <v>12.525561586125248</v>
      </c>
      <c r="AV22" s="30">
        <v>1655.5</v>
      </c>
      <c r="AW22" s="25">
        <v>422.5</v>
      </c>
      <c r="AX22" s="2">
        <f t="shared" si="18"/>
        <v>25.52099063726971</v>
      </c>
      <c r="AY22" s="29">
        <v>1642</v>
      </c>
      <c r="AZ22" s="25">
        <v>414.2</v>
      </c>
      <c r="BA22" s="2">
        <f t="shared" si="1"/>
        <v>25.22533495736906</v>
      </c>
      <c r="BB22" s="21">
        <v>8073.1</v>
      </c>
      <c r="BC22" s="28">
        <v>363</v>
      </c>
      <c r="BD22" s="2">
        <f t="shared" si="19"/>
        <v>4.49641401692039</v>
      </c>
      <c r="BE22" s="29">
        <v>979.8</v>
      </c>
      <c r="BF22" s="28">
        <v>269.8</v>
      </c>
      <c r="BG22" s="2">
        <f t="shared" si="20"/>
        <v>27.536231884057973</v>
      </c>
      <c r="BH22" s="29">
        <v>2178.9</v>
      </c>
      <c r="BI22" s="26">
        <v>546.6</v>
      </c>
      <c r="BJ22" s="2">
        <f t="shared" si="21"/>
        <v>25.086052595346274</v>
      </c>
      <c r="BK22" s="27">
        <f t="shared" si="2"/>
        <v>-406.09999999999854</v>
      </c>
      <c r="BL22" s="17">
        <f t="shared" si="22"/>
        <v>73.79999999999995</v>
      </c>
      <c r="BM22" s="2">
        <f t="shared" si="23"/>
        <v>-18.172863826643738</v>
      </c>
      <c r="BN22" s="8"/>
      <c r="BO22" s="9"/>
    </row>
    <row r="23" spans="1:67" ht="15">
      <c r="A23" s="7">
        <v>14</v>
      </c>
      <c r="B23" s="20" t="s">
        <v>43</v>
      </c>
      <c r="C23" s="33">
        <f t="shared" si="3"/>
        <v>7971.7</v>
      </c>
      <c r="D23" s="21">
        <f t="shared" si="4"/>
        <v>1402.3000000000002</v>
      </c>
      <c r="E23" s="2">
        <f t="shared" si="5"/>
        <v>17.590978084975603</v>
      </c>
      <c r="F23" s="21">
        <v>2226.5</v>
      </c>
      <c r="G23" s="2">
        <v>649.6</v>
      </c>
      <c r="H23" s="2">
        <f t="shared" si="6"/>
        <v>29.175836514709186</v>
      </c>
      <c r="I23" s="21">
        <v>68.6</v>
      </c>
      <c r="J23" s="2">
        <v>18.4</v>
      </c>
      <c r="K23" s="2">
        <f t="shared" si="0"/>
        <v>26.82215743440233</v>
      </c>
      <c r="L23" s="21">
        <v>2.2</v>
      </c>
      <c r="M23" s="2">
        <v>50.8</v>
      </c>
      <c r="N23" s="2">
        <f t="shared" si="7"/>
        <v>2309.0909090909086</v>
      </c>
      <c r="O23" s="21">
        <v>112</v>
      </c>
      <c r="P23" s="2">
        <v>8.1</v>
      </c>
      <c r="Q23" s="2">
        <f t="shared" si="8"/>
        <v>7.232142857142857</v>
      </c>
      <c r="R23" s="23">
        <v>411.8</v>
      </c>
      <c r="S23" s="2">
        <v>39.6</v>
      </c>
      <c r="T23" s="2">
        <f t="shared" si="24"/>
        <v>9.61631860126275</v>
      </c>
      <c r="U23" s="23"/>
      <c r="V23" s="2"/>
      <c r="W23" s="2" t="e">
        <f t="shared" si="9"/>
        <v>#DIV/0!</v>
      </c>
      <c r="X23" s="23">
        <v>453.7</v>
      </c>
      <c r="Y23" s="2">
        <v>160.4</v>
      </c>
      <c r="Z23" s="2">
        <f t="shared" si="10"/>
        <v>35.353757989861144</v>
      </c>
      <c r="AA23" s="23"/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5745.2</v>
      </c>
      <c r="AK23" s="25">
        <v>752.7</v>
      </c>
      <c r="AL23" s="2">
        <f t="shared" si="14"/>
        <v>13.101371579753534</v>
      </c>
      <c r="AM23" s="23">
        <v>1790.9</v>
      </c>
      <c r="AN23" s="25">
        <v>597</v>
      </c>
      <c r="AO23" s="2">
        <f t="shared" si="15"/>
        <v>33.335194594896414</v>
      </c>
      <c r="AP23" s="23">
        <v>0</v>
      </c>
      <c r="AQ23" s="25">
        <v>0</v>
      </c>
      <c r="AR23" s="2" t="e">
        <f t="shared" si="16"/>
        <v>#DIV/0!</v>
      </c>
      <c r="AS23" s="21">
        <v>7971.7</v>
      </c>
      <c r="AT23" s="26">
        <v>1117.1</v>
      </c>
      <c r="AU23" s="2">
        <f t="shared" si="17"/>
        <v>14.013322127024347</v>
      </c>
      <c r="AV23" s="30">
        <v>1519.6</v>
      </c>
      <c r="AW23" s="25">
        <v>413.6</v>
      </c>
      <c r="AX23" s="2">
        <f t="shared" si="18"/>
        <v>27.217688865490924</v>
      </c>
      <c r="AY23" s="29">
        <v>1431.9</v>
      </c>
      <c r="AZ23" s="25">
        <v>404.1</v>
      </c>
      <c r="BA23" s="2">
        <f t="shared" si="1"/>
        <v>28.22124450031427</v>
      </c>
      <c r="BB23" s="21">
        <v>3413.3</v>
      </c>
      <c r="BC23" s="28">
        <v>90</v>
      </c>
      <c r="BD23" s="2">
        <f t="shared" si="19"/>
        <v>2.6367444994580023</v>
      </c>
      <c r="BE23" s="29">
        <v>1891.5</v>
      </c>
      <c r="BF23" s="28">
        <v>253.6</v>
      </c>
      <c r="BG23" s="2">
        <f t="shared" si="20"/>
        <v>13.407348665080624</v>
      </c>
      <c r="BH23" s="29">
        <v>1038</v>
      </c>
      <c r="BI23" s="26">
        <v>336.2</v>
      </c>
      <c r="BJ23" s="2">
        <f t="shared" si="21"/>
        <v>32.38921001926782</v>
      </c>
      <c r="BK23" s="27">
        <f t="shared" si="2"/>
        <v>0</v>
      </c>
      <c r="BL23" s="17">
        <f t="shared" si="22"/>
        <v>285.2000000000003</v>
      </c>
      <c r="BM23" s="2" t="e">
        <f t="shared" si="23"/>
        <v>#DIV/0!</v>
      </c>
      <c r="BN23" s="8"/>
      <c r="BO23" s="9"/>
    </row>
    <row r="24" spans="1:67" ht="15">
      <c r="A24" s="7">
        <v>15</v>
      </c>
      <c r="B24" s="20" t="s">
        <v>44</v>
      </c>
      <c r="C24" s="33">
        <f t="shared" si="3"/>
        <v>101999.20000000001</v>
      </c>
      <c r="D24" s="21">
        <f t="shared" si="4"/>
        <v>15483.7</v>
      </c>
      <c r="E24" s="2">
        <f t="shared" si="5"/>
        <v>15.180217099741958</v>
      </c>
      <c r="F24" s="21">
        <v>40743.9</v>
      </c>
      <c r="G24" s="2">
        <v>9412.5</v>
      </c>
      <c r="H24" s="2">
        <f t="shared" si="6"/>
        <v>23.101617665466488</v>
      </c>
      <c r="I24" s="21">
        <v>22516.5</v>
      </c>
      <c r="J24" s="2">
        <v>5821.6</v>
      </c>
      <c r="K24" s="2">
        <f t="shared" si="0"/>
        <v>25.85481757822042</v>
      </c>
      <c r="L24" s="21">
        <v>2</v>
      </c>
      <c r="M24" s="2">
        <v>2.6</v>
      </c>
      <c r="N24" s="2">
        <f t="shared" si="7"/>
        <v>130</v>
      </c>
      <c r="O24" s="21">
        <v>3665.7</v>
      </c>
      <c r="P24" s="2">
        <v>217.2</v>
      </c>
      <c r="Q24" s="2">
        <f t="shared" si="8"/>
        <v>5.925198461412554</v>
      </c>
      <c r="R24" s="23">
        <v>7745.1</v>
      </c>
      <c r="S24" s="2">
        <v>1271.7</v>
      </c>
      <c r="T24" s="2">
        <f t="shared" si="24"/>
        <v>16.419413564705426</v>
      </c>
      <c r="U24" s="23">
        <v>0</v>
      </c>
      <c r="V24" s="2">
        <v>714.1</v>
      </c>
      <c r="W24" s="2" t="e">
        <f t="shared" si="9"/>
        <v>#DIV/0!</v>
      </c>
      <c r="X24" s="23">
        <v>2659.4</v>
      </c>
      <c r="Y24" s="2">
        <v>130.6</v>
      </c>
      <c r="Z24" s="2">
        <f t="shared" si="10"/>
        <v>4.910882153869293</v>
      </c>
      <c r="AA24" s="23"/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705.6</v>
      </c>
      <c r="AH24" s="2">
        <v>112.4</v>
      </c>
      <c r="AI24" s="2">
        <f t="shared" si="13"/>
        <v>15.929705215419501</v>
      </c>
      <c r="AJ24" s="23">
        <v>61255.3</v>
      </c>
      <c r="AK24" s="25">
        <v>6071.2</v>
      </c>
      <c r="AL24" s="2">
        <f t="shared" si="14"/>
        <v>9.911305633961469</v>
      </c>
      <c r="AM24" s="23">
        <v>16374</v>
      </c>
      <c r="AN24" s="25">
        <v>5458</v>
      </c>
      <c r="AO24" s="2">
        <f t="shared" si="15"/>
        <v>33.33333333333333</v>
      </c>
      <c r="AP24" s="23">
        <v>0</v>
      </c>
      <c r="AQ24" s="25">
        <v>0</v>
      </c>
      <c r="AR24" s="2" t="e">
        <f t="shared" si="16"/>
        <v>#DIV/0!</v>
      </c>
      <c r="AS24" s="21">
        <v>101396.5</v>
      </c>
      <c r="AT24" s="26">
        <v>16565.7</v>
      </c>
      <c r="AU24" s="2">
        <f t="shared" si="17"/>
        <v>16.337546167767133</v>
      </c>
      <c r="AV24" s="30">
        <v>3836.4</v>
      </c>
      <c r="AW24" s="25">
        <v>1156</v>
      </c>
      <c r="AX24" s="2">
        <f t="shared" si="18"/>
        <v>30.13241580648525</v>
      </c>
      <c r="AY24" s="29">
        <v>3333.3</v>
      </c>
      <c r="AZ24" s="25">
        <v>1049</v>
      </c>
      <c r="BA24" s="2">
        <f t="shared" si="1"/>
        <v>31.47031470314703</v>
      </c>
      <c r="BB24" s="21">
        <v>25198.8</v>
      </c>
      <c r="BC24" s="28">
        <v>4170.2</v>
      </c>
      <c r="BD24" s="2">
        <f t="shared" si="19"/>
        <v>16.549200755591535</v>
      </c>
      <c r="BE24" s="29">
        <v>62944.4</v>
      </c>
      <c r="BF24" s="28">
        <v>6878.3</v>
      </c>
      <c r="BG24" s="2">
        <f t="shared" si="20"/>
        <v>10.927580531389609</v>
      </c>
      <c r="BH24" s="29">
        <v>6229</v>
      </c>
      <c r="BI24" s="26">
        <v>2268</v>
      </c>
      <c r="BJ24" s="2">
        <f t="shared" si="21"/>
        <v>36.41033873816022</v>
      </c>
      <c r="BK24" s="27">
        <f t="shared" si="2"/>
        <v>602.7000000000116</v>
      </c>
      <c r="BL24" s="17">
        <f t="shared" si="22"/>
        <v>-1082</v>
      </c>
      <c r="BM24" s="2">
        <f t="shared" si="23"/>
        <v>-179.52546872407154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8543.9</v>
      </c>
      <c r="D25" s="21">
        <f t="shared" si="4"/>
        <v>1382.8</v>
      </c>
      <c r="E25" s="2">
        <f t="shared" si="5"/>
        <v>16.184646355879632</v>
      </c>
      <c r="F25" s="21">
        <v>2175.4</v>
      </c>
      <c r="G25" s="2">
        <v>549</v>
      </c>
      <c r="H25" s="2">
        <f t="shared" si="6"/>
        <v>25.236738071159326</v>
      </c>
      <c r="I25" s="21">
        <v>83.2</v>
      </c>
      <c r="J25" s="2">
        <v>16</v>
      </c>
      <c r="K25" s="2">
        <f t="shared" si="0"/>
        <v>19.23076923076923</v>
      </c>
      <c r="L25" s="21">
        <v>1.2</v>
      </c>
      <c r="M25" s="2">
        <v>2.2</v>
      </c>
      <c r="N25" s="2">
        <f t="shared" si="7"/>
        <v>183.33333333333334</v>
      </c>
      <c r="O25" s="21">
        <v>80.4</v>
      </c>
      <c r="P25" s="2">
        <v>2.2</v>
      </c>
      <c r="Q25" s="2">
        <f t="shared" si="8"/>
        <v>2.736318407960199</v>
      </c>
      <c r="R25" s="23">
        <v>603.1</v>
      </c>
      <c r="S25" s="2">
        <v>3.9</v>
      </c>
      <c r="T25" s="2">
        <f t="shared" si="24"/>
        <v>0.6466589288675177</v>
      </c>
      <c r="U25" s="23"/>
      <c r="V25" s="2"/>
      <c r="W25" s="2" t="e">
        <f t="shared" si="9"/>
        <v>#DIV/0!</v>
      </c>
      <c r="X25" s="23">
        <v>271.5</v>
      </c>
      <c r="Y25" s="2">
        <v>87.5</v>
      </c>
      <c r="Z25" s="2">
        <f t="shared" si="10"/>
        <v>32.22836095764273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11</v>
      </c>
      <c r="AH25" s="2">
        <v>0</v>
      </c>
      <c r="AI25" s="2">
        <f t="shared" si="13"/>
        <v>0</v>
      </c>
      <c r="AJ25" s="23">
        <v>6368.5</v>
      </c>
      <c r="AK25" s="25">
        <v>833.8</v>
      </c>
      <c r="AL25" s="2">
        <f t="shared" si="14"/>
        <v>13.092564968202872</v>
      </c>
      <c r="AM25" s="23">
        <v>1632.6</v>
      </c>
      <c r="AN25" s="25">
        <v>544.2</v>
      </c>
      <c r="AO25" s="2">
        <f t="shared" si="15"/>
        <v>33.333333333333336</v>
      </c>
      <c r="AP25" s="23">
        <v>0</v>
      </c>
      <c r="AQ25" s="25">
        <v>0</v>
      </c>
      <c r="AR25" s="2" t="e">
        <f t="shared" si="16"/>
        <v>#DIV/0!</v>
      </c>
      <c r="AS25" s="21">
        <v>8543.9</v>
      </c>
      <c r="AT25" s="26">
        <v>1402</v>
      </c>
      <c r="AU25" s="2">
        <f t="shared" si="17"/>
        <v>16.409368087173306</v>
      </c>
      <c r="AV25" s="30">
        <v>1285</v>
      </c>
      <c r="AW25" s="25">
        <v>277.8</v>
      </c>
      <c r="AX25" s="2">
        <f t="shared" si="18"/>
        <v>21.618677042801558</v>
      </c>
      <c r="AY25" s="29">
        <v>1277.1</v>
      </c>
      <c r="AZ25" s="25">
        <v>274.9</v>
      </c>
      <c r="BA25" s="2">
        <f t="shared" si="1"/>
        <v>21.525330827656408</v>
      </c>
      <c r="BB25" s="21">
        <v>3148.1</v>
      </c>
      <c r="BC25" s="28">
        <v>376.7</v>
      </c>
      <c r="BD25" s="2">
        <f t="shared" si="19"/>
        <v>11.965947714494456</v>
      </c>
      <c r="BE25" s="29">
        <v>2020.3</v>
      </c>
      <c r="BF25" s="28">
        <v>218.3</v>
      </c>
      <c r="BG25" s="2">
        <f t="shared" si="20"/>
        <v>10.805325941691828</v>
      </c>
      <c r="BH25" s="29">
        <v>1400.1</v>
      </c>
      <c r="BI25" s="26">
        <v>505.5</v>
      </c>
      <c r="BJ25" s="2">
        <f t="shared" si="21"/>
        <v>36.10456395971717</v>
      </c>
      <c r="BK25" s="27">
        <f t="shared" si="2"/>
        <v>0</v>
      </c>
      <c r="BL25" s="17">
        <f t="shared" si="22"/>
        <v>-19.200000000000045</v>
      </c>
      <c r="BM25" s="2" t="e">
        <f t="shared" si="23"/>
        <v>#DIV/0!</v>
      </c>
      <c r="BN25" s="8"/>
      <c r="BO25" s="9"/>
    </row>
    <row r="26" spans="1:67" ht="15">
      <c r="A26" s="7">
        <v>17</v>
      </c>
      <c r="B26" s="20" t="s">
        <v>46</v>
      </c>
      <c r="C26" s="33">
        <f t="shared" si="3"/>
        <v>27110</v>
      </c>
      <c r="D26" s="21">
        <f t="shared" si="4"/>
        <v>2779.9</v>
      </c>
      <c r="E26" s="2">
        <f t="shared" si="5"/>
        <v>10.254149760236075</v>
      </c>
      <c r="F26" s="21">
        <v>2273.1</v>
      </c>
      <c r="G26" s="2">
        <v>818.6</v>
      </c>
      <c r="H26" s="2">
        <f t="shared" si="6"/>
        <v>36.01249395099204</v>
      </c>
      <c r="I26" s="21">
        <v>1010.7</v>
      </c>
      <c r="J26" s="2">
        <v>231.8</v>
      </c>
      <c r="K26" s="2">
        <f t="shared" si="0"/>
        <v>22.93459978232908</v>
      </c>
      <c r="L26" s="21">
        <v>31.1</v>
      </c>
      <c r="M26" s="2">
        <v>35.5</v>
      </c>
      <c r="N26" s="2">
        <f t="shared" si="7"/>
        <v>114.14790996784565</v>
      </c>
      <c r="O26" s="21">
        <v>275</v>
      </c>
      <c r="P26" s="2">
        <v>25.7</v>
      </c>
      <c r="Q26" s="2">
        <f t="shared" si="8"/>
        <v>9.345454545454546</v>
      </c>
      <c r="R26" s="23">
        <v>492.3</v>
      </c>
      <c r="S26" s="2">
        <v>37.6</v>
      </c>
      <c r="T26" s="2">
        <f t="shared" si="24"/>
        <v>7.637619337802154</v>
      </c>
      <c r="U26" s="23"/>
      <c r="V26" s="2"/>
      <c r="W26" s="2" t="e">
        <f t="shared" si="9"/>
        <v>#DIV/0!</v>
      </c>
      <c r="X26" s="23">
        <v>41.2</v>
      </c>
      <c r="Y26" s="2">
        <v>10.1</v>
      </c>
      <c r="Z26" s="2">
        <f t="shared" si="10"/>
        <v>24.514563106796114</v>
      </c>
      <c r="AA26" s="23"/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32.4</v>
      </c>
      <c r="AH26" s="2">
        <v>17.2</v>
      </c>
      <c r="AI26" s="2">
        <f t="shared" si="13"/>
        <v>53.086419753086425</v>
      </c>
      <c r="AJ26" s="23">
        <v>24836.9</v>
      </c>
      <c r="AK26" s="25">
        <v>1961.3</v>
      </c>
      <c r="AL26" s="2">
        <f t="shared" si="14"/>
        <v>7.89671818946809</v>
      </c>
      <c r="AM26" s="23">
        <v>5000.2</v>
      </c>
      <c r="AN26" s="25">
        <v>1666.7</v>
      </c>
      <c r="AO26" s="2">
        <f t="shared" si="15"/>
        <v>33.33266669333227</v>
      </c>
      <c r="AP26" s="23">
        <v>0</v>
      </c>
      <c r="AQ26" s="25">
        <v>0</v>
      </c>
      <c r="AR26" s="2" t="e">
        <f t="shared" si="16"/>
        <v>#DIV/0!</v>
      </c>
      <c r="AS26" s="21">
        <v>27110</v>
      </c>
      <c r="AT26" s="26">
        <v>2054.8</v>
      </c>
      <c r="AU26" s="2">
        <f t="shared" si="17"/>
        <v>7.579490962744376</v>
      </c>
      <c r="AV26" s="30">
        <v>1727.9</v>
      </c>
      <c r="AW26" s="25">
        <v>367.5</v>
      </c>
      <c r="AX26" s="2">
        <f t="shared" si="18"/>
        <v>21.268591932403496</v>
      </c>
      <c r="AY26" s="29">
        <v>1700.3</v>
      </c>
      <c r="AZ26" s="25">
        <v>344.9</v>
      </c>
      <c r="BA26" s="2">
        <f t="shared" si="1"/>
        <v>20.284655649003117</v>
      </c>
      <c r="BB26" s="21">
        <v>9252.6</v>
      </c>
      <c r="BC26" s="28">
        <v>228.4</v>
      </c>
      <c r="BD26" s="2">
        <f t="shared" si="19"/>
        <v>2.4684953418498585</v>
      </c>
      <c r="BE26" s="29">
        <v>12569.1</v>
      </c>
      <c r="BF26" s="28">
        <v>447.4</v>
      </c>
      <c r="BG26" s="2">
        <f t="shared" si="20"/>
        <v>3.5595229570931886</v>
      </c>
      <c r="BH26" s="29">
        <v>2366.3</v>
      </c>
      <c r="BI26" s="26">
        <v>690.9</v>
      </c>
      <c r="BJ26" s="2">
        <f t="shared" si="21"/>
        <v>29.1974812999197</v>
      </c>
      <c r="BK26" s="27">
        <f t="shared" si="2"/>
        <v>0</v>
      </c>
      <c r="BL26" s="17">
        <f t="shared" si="22"/>
        <v>725.0999999999999</v>
      </c>
      <c r="BM26" s="2" t="e">
        <f t="shared" si="23"/>
        <v>#DIV/0!</v>
      </c>
      <c r="BN26" s="8"/>
      <c r="BO26" s="9"/>
    </row>
    <row r="27" spans="1:67" ht="21.75" customHeight="1">
      <c r="A27" s="35" t="s">
        <v>20</v>
      </c>
      <c r="B27" s="36"/>
      <c r="C27" s="22">
        <f>SUM(C10:C26)</f>
        <v>297321.20000000007</v>
      </c>
      <c r="D27" s="22">
        <f>SUM(D10:D26)</f>
        <v>45319.100000000006</v>
      </c>
      <c r="E27" s="6">
        <f>D27/C27*100</f>
        <v>15.24247177799632</v>
      </c>
      <c r="F27" s="22">
        <f>SUM(F10:F26)</f>
        <v>80575.3</v>
      </c>
      <c r="G27" s="6">
        <f>SUM(G10:G26)</f>
        <v>19147.3</v>
      </c>
      <c r="H27" s="6">
        <f>G27/F27*100</f>
        <v>23.76323761748327</v>
      </c>
      <c r="I27" s="22">
        <f>SUM(I10:I26)</f>
        <v>27694</v>
      </c>
      <c r="J27" s="6">
        <f>SUM(J10:J26)</f>
        <v>7138.400000000001</v>
      </c>
      <c r="K27" s="2">
        <f t="shared" si="0"/>
        <v>25.77598035675598</v>
      </c>
      <c r="L27" s="22">
        <f>SUM(L10:L26)</f>
        <v>575.6000000000003</v>
      </c>
      <c r="M27" s="6">
        <f>SUM(M10:M26)</f>
        <v>84.6</v>
      </c>
      <c r="N27" s="6">
        <f>M27/L27*100</f>
        <v>14.69770674079221</v>
      </c>
      <c r="O27" s="22">
        <f>SUM(O10:O26)</f>
        <v>6144.0999999999985</v>
      </c>
      <c r="P27" s="6">
        <f>SUM(P10:P26)</f>
        <v>324.9</v>
      </c>
      <c r="Q27" s="6">
        <f>P27/O27*100</f>
        <v>5.2879998697937864</v>
      </c>
      <c r="R27" s="22">
        <f>SUM(R10:R26)</f>
        <v>17776.1</v>
      </c>
      <c r="S27" s="6">
        <f>SUM(S10:S26)</f>
        <v>2255</v>
      </c>
      <c r="T27" s="6">
        <f>S27/R27*100</f>
        <v>12.685572200876457</v>
      </c>
      <c r="U27" s="22">
        <f>SUM(U10:U26)</f>
        <v>0</v>
      </c>
      <c r="V27" s="6">
        <f>SUM(V10:V26)</f>
        <v>714.1</v>
      </c>
      <c r="W27" s="6" t="e">
        <f>V27/U27*100</f>
        <v>#DIV/0!</v>
      </c>
      <c r="X27" s="22">
        <f>SUM(X10:X26)</f>
        <v>6097.2</v>
      </c>
      <c r="Y27" s="6">
        <f>SUM(Y10:Y26)</f>
        <v>1196.1999999999998</v>
      </c>
      <c r="Z27" s="6">
        <f>Y27/X27*100</f>
        <v>19.618841435412975</v>
      </c>
      <c r="AA27" s="22">
        <f>SUM(AA10:AA26)</f>
        <v>338.8</v>
      </c>
      <c r="AB27" s="6">
        <f>SUM(AB10:AB26)</f>
        <v>67.5</v>
      </c>
      <c r="AC27" s="6">
        <f>AB27/AA27*100</f>
        <v>19.923258559622194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958.6</v>
      </c>
      <c r="AH27" s="6">
        <f>SUM(AH10:AH26)</f>
        <v>154.2</v>
      </c>
      <c r="AI27" s="2">
        <f>AH27/AG27*100</f>
        <v>16.08595868975589</v>
      </c>
      <c r="AJ27" s="22">
        <f>SUM(AJ10:AJ26)</f>
        <v>216745.90000000002</v>
      </c>
      <c r="AK27" s="6">
        <f>SUM(AK10:AK26)</f>
        <v>26171.800000000003</v>
      </c>
      <c r="AL27" s="6">
        <f>AK27/AJ27*100</f>
        <v>12.074876618196699</v>
      </c>
      <c r="AM27" s="22">
        <f>SUM(AM10:AM26)</f>
        <v>57504.99999999999</v>
      </c>
      <c r="AN27" s="6">
        <f>SUM(AN10:AN26)</f>
        <v>19168.4</v>
      </c>
      <c r="AO27" s="6">
        <f>AN27/AM27*100</f>
        <v>33.33344926528128</v>
      </c>
      <c r="AP27" s="22">
        <f>SUM(AP10:AP26)</f>
        <v>0</v>
      </c>
      <c r="AQ27" s="6">
        <f>SUM(AQ10:AQ26)</f>
        <v>0</v>
      </c>
      <c r="AR27" s="6" t="e">
        <f>AQ27/AP27*100</f>
        <v>#DIV/0!</v>
      </c>
      <c r="AS27" s="22">
        <f>SUM(AS10:AS26)</f>
        <v>319671.70000000007</v>
      </c>
      <c r="AT27" s="6">
        <f>SUM(AT10:AT26)</f>
        <v>42855.5</v>
      </c>
      <c r="AU27" s="6">
        <f>(AT27/AS27)*100</f>
        <v>13.406097568223895</v>
      </c>
      <c r="AV27" s="22">
        <f>SUM(AV10:AV26)</f>
        <v>27151.7</v>
      </c>
      <c r="AW27" s="6">
        <f>SUM(AW10:AW26)</f>
        <v>6798.600000000001</v>
      </c>
      <c r="AX27" s="6">
        <f>AW27/AV27*100</f>
        <v>25.03931613858433</v>
      </c>
      <c r="AY27" s="22">
        <f>SUM(AY10:AY26)</f>
        <v>26160.5</v>
      </c>
      <c r="AZ27" s="34">
        <f>SUM(AZ10:AZ26)</f>
        <v>6502.9</v>
      </c>
      <c r="BA27" s="6">
        <f t="shared" si="1"/>
        <v>24.857705319087938</v>
      </c>
      <c r="BB27" s="22">
        <f>SUM(BB10:BB26)</f>
        <v>111314.80000000002</v>
      </c>
      <c r="BC27" s="34">
        <f>SUM(BC10:BC26)</f>
        <v>9754.1</v>
      </c>
      <c r="BD27" s="6">
        <f>BC27/BB27*100</f>
        <v>8.762626353369003</v>
      </c>
      <c r="BE27" s="22">
        <f>SUM(BE10:BE26)</f>
        <v>133684.5</v>
      </c>
      <c r="BF27" s="6">
        <f>SUM(BF10:BF26)</f>
        <v>12302</v>
      </c>
      <c r="BG27" s="6">
        <f>BF27/BE27*100</f>
        <v>9.202263538405724</v>
      </c>
      <c r="BH27" s="22">
        <f>SUM(BH10:BH26)</f>
        <v>40700.8</v>
      </c>
      <c r="BI27" s="6">
        <f>SUM(BI10:BI26)</f>
        <v>11208.9</v>
      </c>
      <c r="BJ27" s="6">
        <f>BI27/BH27*100</f>
        <v>27.539753518358356</v>
      </c>
      <c r="BK27" s="22">
        <f>SUM(BK10:BK26)</f>
        <v>-22350.49999999999</v>
      </c>
      <c r="BL27" s="6">
        <f>SUM(BL10:BL26)</f>
        <v>2463.6000000000004</v>
      </c>
      <c r="BM27" s="6">
        <f>BL27/BK27*100</f>
        <v>-11.022572201964168</v>
      </c>
      <c r="BN27" s="8"/>
      <c r="BO27" s="9"/>
    </row>
    <row r="28" spans="3:65" ht="15" hidden="1">
      <c r="C28" s="13">
        <f aca="true" t="shared" si="25" ref="C28:AC28">C27-C20</f>
        <v>289072.6000000001</v>
      </c>
      <c r="D28" s="13">
        <f t="shared" si="25"/>
        <v>44011.100000000006</v>
      </c>
      <c r="E28" s="13">
        <f t="shared" si="25"/>
        <v>-0.6147646015105064</v>
      </c>
      <c r="F28" s="13">
        <f t="shared" si="25"/>
        <v>79461.3</v>
      </c>
      <c r="G28" s="13">
        <f t="shared" si="25"/>
        <v>18787.5</v>
      </c>
      <c r="H28" s="13">
        <f t="shared" si="25"/>
        <v>-8.534787517166642</v>
      </c>
      <c r="I28" s="13">
        <f t="shared" si="25"/>
        <v>27673.9</v>
      </c>
      <c r="J28" s="13">
        <f t="shared" si="25"/>
        <v>7135.400000000001</v>
      </c>
      <c r="K28" s="13">
        <f t="shared" si="25"/>
        <v>10.850607222427623</v>
      </c>
      <c r="L28" s="13">
        <f t="shared" si="25"/>
        <v>575.4000000000002</v>
      </c>
      <c r="M28" s="13">
        <f t="shared" si="25"/>
        <v>84.19999999999999</v>
      </c>
      <c r="N28" s="13">
        <f t="shared" si="25"/>
        <v>-185.3022932592078</v>
      </c>
      <c r="O28" s="13">
        <f t="shared" si="25"/>
        <v>6057.999999999998</v>
      </c>
      <c r="P28" s="13">
        <f t="shared" si="25"/>
        <v>324.29999999999995</v>
      </c>
      <c r="Q28" s="13">
        <f t="shared" si="25"/>
        <v>4.591135758295529</v>
      </c>
      <c r="R28" s="13">
        <f t="shared" si="25"/>
        <v>17482</v>
      </c>
      <c r="S28" s="13">
        <f t="shared" si="25"/>
        <v>2202.3</v>
      </c>
      <c r="T28" s="13">
        <f t="shared" si="25"/>
        <v>-5.233502943632214</v>
      </c>
      <c r="U28" s="13">
        <f t="shared" si="25"/>
        <v>0</v>
      </c>
      <c r="V28" s="13">
        <f t="shared" si="25"/>
        <v>714.1</v>
      </c>
      <c r="W28" s="13" t="e">
        <f t="shared" si="25"/>
        <v>#DIV/0!</v>
      </c>
      <c r="X28" s="13">
        <f t="shared" si="25"/>
        <v>6077.599999999999</v>
      </c>
      <c r="Y28" s="13">
        <f t="shared" si="25"/>
        <v>1151.3999999999999</v>
      </c>
      <c r="Z28" s="13">
        <f t="shared" si="25"/>
        <v>-208.95258713601558</v>
      </c>
      <c r="AA28" s="13">
        <f t="shared" si="25"/>
        <v>311.8</v>
      </c>
      <c r="AB28" s="13">
        <f t="shared" si="25"/>
        <v>67.5</v>
      </c>
      <c r="AC28" s="13">
        <f t="shared" si="25"/>
        <v>19.923258559622194</v>
      </c>
      <c r="AD28" s="13"/>
      <c r="AE28" s="13"/>
      <c r="AF28" s="2" t="e">
        <f t="shared" si="12"/>
        <v>#DIV/0!</v>
      </c>
      <c r="AG28" s="13">
        <f aca="true" t="shared" si="26" ref="AG28:BM28">AG27-AG20</f>
        <v>958.6</v>
      </c>
      <c r="AH28" s="13">
        <f t="shared" si="26"/>
        <v>154.2</v>
      </c>
      <c r="AI28" s="13" t="e">
        <f t="shared" si="26"/>
        <v>#DIV/0!</v>
      </c>
      <c r="AJ28" s="13">
        <f t="shared" si="26"/>
        <v>209611.30000000002</v>
      </c>
      <c r="AK28" s="13">
        <f t="shared" si="26"/>
        <v>25223.600000000002</v>
      </c>
      <c r="AL28" s="13">
        <f t="shared" si="26"/>
        <v>-1.215286810727136</v>
      </c>
      <c r="AM28" s="13">
        <f t="shared" si="26"/>
        <v>55340.99999999999</v>
      </c>
      <c r="AN28" s="13">
        <f t="shared" si="26"/>
        <v>18447.100000000002</v>
      </c>
      <c r="AO28" s="13">
        <f t="shared" si="26"/>
        <v>0.001656289310858483</v>
      </c>
      <c r="AP28" s="13">
        <f t="shared" si="26"/>
        <v>0</v>
      </c>
      <c r="AQ28" s="13">
        <f t="shared" si="26"/>
        <v>0</v>
      </c>
      <c r="AR28" s="13" t="e">
        <f t="shared" si="26"/>
        <v>#DIV/0!</v>
      </c>
      <c r="AS28" s="13">
        <f t="shared" si="26"/>
        <v>311423.1000000001</v>
      </c>
      <c r="AT28" s="13">
        <f t="shared" si="26"/>
        <v>41807.5</v>
      </c>
      <c r="AU28" s="13">
        <f t="shared" si="26"/>
        <v>0.7009112335731675</v>
      </c>
      <c r="AV28" s="13">
        <f t="shared" si="26"/>
        <v>25896.100000000002</v>
      </c>
      <c r="AW28" s="13">
        <f t="shared" si="26"/>
        <v>6479.500000000001</v>
      </c>
      <c r="AX28" s="13">
        <f t="shared" si="26"/>
        <v>-0.3748284934640935</v>
      </c>
      <c r="AY28" s="13">
        <f t="shared" si="26"/>
        <v>24918.5</v>
      </c>
      <c r="AZ28" s="13">
        <f t="shared" si="26"/>
        <v>6192.299999999999</v>
      </c>
      <c r="BA28" s="13">
        <f t="shared" si="26"/>
        <v>-0.15034621070272536</v>
      </c>
      <c r="BB28" s="13">
        <f t="shared" si="26"/>
        <v>105805.20000000001</v>
      </c>
      <c r="BC28" s="13">
        <f t="shared" si="26"/>
        <v>9494.1</v>
      </c>
      <c r="BD28" s="13">
        <f t="shared" si="26"/>
        <v>4.043590488696432</v>
      </c>
      <c r="BE28" s="13">
        <f t="shared" si="26"/>
        <v>133209.8</v>
      </c>
      <c r="BF28" s="13">
        <f t="shared" si="26"/>
        <v>12163.5</v>
      </c>
      <c r="BG28" s="13">
        <f t="shared" si="26"/>
        <v>-19.974058349102176</v>
      </c>
      <c r="BH28" s="13">
        <f t="shared" si="26"/>
        <v>39801.4</v>
      </c>
      <c r="BI28" s="13">
        <f t="shared" si="26"/>
        <v>10900.4</v>
      </c>
      <c r="BJ28" s="13">
        <f t="shared" si="26"/>
        <v>-6.760891356002329</v>
      </c>
      <c r="BK28" s="13">
        <f t="shared" si="26"/>
        <v>-22350.49999999999</v>
      </c>
      <c r="BL28" s="13">
        <f t="shared" si="26"/>
        <v>2203.6000000000004</v>
      </c>
      <c r="BM28" s="13" t="e">
        <f t="shared" si="26"/>
        <v>#DIV/0!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2022-04-06T10:20:18Z</cp:lastPrinted>
  <dcterms:created xsi:type="dcterms:W3CDTF">2013-04-03T10:22:22Z</dcterms:created>
  <dcterms:modified xsi:type="dcterms:W3CDTF">2022-05-05T10:11:05Z</dcterms:modified>
  <cp:category/>
  <cp:version/>
  <cp:contentType/>
  <cp:contentStatus/>
</cp:coreProperties>
</file>