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7400" windowHeight="1117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<sst xmlns="http://schemas.openxmlformats.org/spreadsheetml/2006/main" count="111" uniqueCount="48">
  <si>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</si>
  <si>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</si>
  <si>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</si>
  <si>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</si>
  <si>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</si>
  <si>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</si>
  <si>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</si>
  <si>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</si>
  <si>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</si>
  <si>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</si>
  <si>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</si>
  <si>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</si>
  <si>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</si>
  <si>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</si>
  <si>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</si>
  <si>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</si>
  <si>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</si>
  <si>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</si>
  <si>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</si>
  <si>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</si>
  <si>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</si>
  <si>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</si>
  <si>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</si>
  <si>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</si>
  <si>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</si>
  <si>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</si>
  <si>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</si>
  <si>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</si>
  <si>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</si>
  <si>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</si>
  <si>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</si>
  <si>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</si>
  <si>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</si>
  <si>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</si>
  <si>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</si>
  <si>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</si>
  <si>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</si>
  <si>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</si>
  <si>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</si>
  <si>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</si>
  <si>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</si>
  <si>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</si>
  <si>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</si>
  <si>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</si>
  <si>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</si>
  <si>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</si>
  <si>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</si>
  <si>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июля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</si>
</sst>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S1" activePane="topRight" state="frozen"/>
      <selection pane="topLeft" activeCell="A1" sqref="A1"/>
      <selection pane="topRight" activeCell="BH13" sqref="BH13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5" width="10.7109375" style="10" customWidth="1"/>
    <col min="5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14203.1</v>
      </c>
      <c r="D10" s="21">
        <f>G10+AK10</f>
        <v>4511.799999999999</v>
      </c>
      <c r="E10" s="2">
        <f>D10/C10*100</f>
        <v>31.766304539149896</v>
      </c>
      <c r="F10" s="21">
        <v>3385.1</v>
      </c>
      <c r="G10" s="2">
        <v>1571.6</v>
      </c>
      <c r="H10" s="2">
        <f>G10/F10*100</f>
        <v>46.426988862958254</v>
      </c>
      <c r="I10" s="21">
        <v>85</v>
      </c>
      <c r="J10" s="2">
        <v>27.1</v>
      </c>
      <c r="K10" s="2">
        <f aca="true" t="shared" si="0" ref="K10:K27">J10/I10*100</f>
        <v>31.88235294117647</v>
      </c>
      <c r="L10" s="21">
        <v>0.9</v>
      </c>
      <c r="M10" s="2">
        <v>0.9</v>
      </c>
      <c r="N10" s="2">
        <f>M10/L10*100</f>
        <v>100</v>
      </c>
      <c r="O10" s="21">
        <v>213.7</v>
      </c>
      <c r="P10" s="2">
        <v>19.1</v>
      </c>
      <c r="Q10" s="2">
        <f>P10/O10*100</f>
        <v>8.937763219466543</v>
      </c>
      <c r="R10" s="23">
        <v>669.6</v>
      </c>
      <c r="S10" s="2">
        <v>42.6</v>
      </c>
      <c r="T10" s="2">
        <f>S10/R10*100</f>
        <v>6.362007168458781</v>
      </c>
      <c r="U10" s="23">
        <v>0</v>
      </c>
      <c r="V10" s="2"/>
      <c r="W10" s="2" t="e">
        <f>V10/U10*100</f>
        <v>#DIV/0!</v>
      </c>
      <c r="X10" s="23">
        <v>651.7</v>
      </c>
      <c r="Y10" s="2">
        <v>41</v>
      </c>
      <c r="Z10" s="2">
        <f>Y10/X10*100</f>
        <v>6.29123829983121</v>
      </c>
      <c r="AA10" s="23">
        <v>57.2</v>
      </c>
      <c r="AB10" s="2">
        <v>21.5</v>
      </c>
      <c r="AC10" s="2">
        <f>AB10/AA10*100</f>
        <v>37.58741258741259</v>
      </c>
      <c r="AD10" s="2"/>
      <c r="AE10" s="2"/>
      <c r="AF10" s="2" t="e">
        <f>AE10/AD10*100</f>
        <v>#DIV/0!</v>
      </c>
      <c r="AG10" s="21"/>
      <c r="AH10" s="2">
        <v>0</v>
      </c>
      <c r="AI10" s="2" t="e">
        <f>AH10/AG10*100</f>
        <v>#DIV/0!</v>
      </c>
      <c r="AJ10" s="23">
        <v>10818</v>
      </c>
      <c r="AK10" s="25">
        <v>2940.2</v>
      </c>
      <c r="AL10" s="2">
        <f>AK10/AJ10*100</f>
        <v>27.17877611388427</v>
      </c>
      <c r="AM10" s="23">
        <v>2223.3</v>
      </c>
      <c r="AN10" s="25">
        <v>1111.7</v>
      </c>
      <c r="AO10" s="2">
        <f>AN10/AM10*100</f>
        <v>50.002248909279004</v>
      </c>
      <c r="AP10" s="23">
        <v>0</v>
      </c>
      <c r="AQ10" s="25">
        <v>0</v>
      </c>
      <c r="AR10" s="2" t="e">
        <f>AQ10/AP10*100</f>
        <v>#DIV/0!</v>
      </c>
      <c r="AS10" s="27">
        <v>15231.1</v>
      </c>
      <c r="AT10" s="26">
        <v>5158</v>
      </c>
      <c r="AU10" s="2">
        <f>AT10/AS10*100</f>
        <v>33.86492111534952</v>
      </c>
      <c r="AV10" s="29">
        <v>1398.9</v>
      </c>
      <c r="AW10" s="25">
        <v>753.4</v>
      </c>
      <c r="AX10" s="2">
        <f>AW10/AV10*100</f>
        <v>53.85660161555508</v>
      </c>
      <c r="AY10" s="29">
        <v>1384.7</v>
      </c>
      <c r="AZ10" s="25">
        <v>744.3</v>
      </c>
      <c r="BA10" s="2">
        <f aca="true" t="shared" si="1" ref="BA10:BA27">AZ10/AY10*100</f>
        <v>53.751715172961646</v>
      </c>
      <c r="BB10" s="21">
        <v>5933.5</v>
      </c>
      <c r="BC10" s="28">
        <v>2344.3</v>
      </c>
      <c r="BD10" s="2">
        <f>BC10/BB10*100</f>
        <v>39.509564338080395</v>
      </c>
      <c r="BE10" s="29">
        <v>6497.4</v>
      </c>
      <c r="BF10" s="28">
        <v>1132.5</v>
      </c>
      <c r="BG10" s="2">
        <f>BF10/BE10*100</f>
        <v>17.430048942653986</v>
      </c>
      <c r="BH10" s="29">
        <v>1235.3</v>
      </c>
      <c r="BI10" s="26">
        <v>825.6</v>
      </c>
      <c r="BJ10" s="2">
        <f>BI10/BH10*100</f>
        <v>66.83396745729783</v>
      </c>
      <c r="BK10" s="27">
        <f aca="true" t="shared" si="2" ref="BK10:BK26">C10-AS10</f>
        <v>-1028</v>
      </c>
      <c r="BL10" s="17">
        <f>D10-AT10</f>
        <v>-646.2000000000007</v>
      </c>
      <c r="BM10" s="2">
        <f>BL10/BK10*100</f>
        <v>62.85992217898839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3" ref="C11:C26">F11+AJ11</f>
        <v>8129</v>
      </c>
      <c r="D11" s="21">
        <f aca="true" t="shared" si="4" ref="D11:D26">G11+AK11</f>
        <v>2338.2</v>
      </c>
      <c r="E11" s="2">
        <f aca="true" t="shared" si="5" ref="E11:E26">D11/C11*100</f>
        <v>28.76368557018083</v>
      </c>
      <c r="F11" s="21">
        <v>2582.3</v>
      </c>
      <c r="G11" s="2">
        <v>715.2</v>
      </c>
      <c r="H11" s="2">
        <f aca="true" t="shared" si="6" ref="H11:H26">G11/F11*100</f>
        <v>27.696239786237076</v>
      </c>
      <c r="I11" s="21">
        <v>30.4</v>
      </c>
      <c r="J11" s="2">
        <v>14.3</v>
      </c>
      <c r="K11" s="2">
        <f t="shared" si="0"/>
        <v>47.039473684210535</v>
      </c>
      <c r="L11" s="21">
        <v>0</v>
      </c>
      <c r="M11" s="2"/>
      <c r="N11" s="2" t="e">
        <f aca="true" t="shared" si="7" ref="N11:N26">M11/L11*100</f>
        <v>#DIV/0!</v>
      </c>
      <c r="O11" s="21">
        <v>106.3</v>
      </c>
      <c r="P11" s="2">
        <v>-63</v>
      </c>
      <c r="Q11" s="2">
        <f aca="true" t="shared" si="8" ref="Q11:Q26">P11/O11*100</f>
        <v>-59.26622765757291</v>
      </c>
      <c r="R11" s="23">
        <v>454.9</v>
      </c>
      <c r="S11" s="2">
        <v>26.1</v>
      </c>
      <c r="T11" s="2">
        <f>S11/R11*100</f>
        <v>5.737524730710047</v>
      </c>
      <c r="U11" s="23"/>
      <c r="V11" s="2"/>
      <c r="W11" s="2" t="e">
        <f aca="true" t="shared" si="9" ref="W11:W26">V11/U11*100</f>
        <v>#DIV/0!</v>
      </c>
      <c r="X11" s="23">
        <v>416.5</v>
      </c>
      <c r="Y11" s="2">
        <v>0</v>
      </c>
      <c r="Z11" s="2">
        <f aca="true" t="shared" si="10" ref="Z11:Z26">Y11/X11*100</f>
        <v>0</v>
      </c>
      <c r="AA11" s="23">
        <v>21.4</v>
      </c>
      <c r="AB11" s="2">
        <v>1.8</v>
      </c>
      <c r="AC11" s="2">
        <f aca="true" t="shared" si="11" ref="AC11:AC26">AB11/AA11*100</f>
        <v>8.41121495327103</v>
      </c>
      <c r="AD11" s="2"/>
      <c r="AE11" s="2"/>
      <c r="AF11" s="2" t="e">
        <f aca="true" t="shared" si="12" ref="AF11:AF28">AE11/AD11*100</f>
        <v>#DIV/0!</v>
      </c>
      <c r="AG11" s="21"/>
      <c r="AH11" s="2">
        <v>0</v>
      </c>
      <c r="AI11" s="2" t="e">
        <f aca="true" t="shared" si="13" ref="AI11:AI26">AH11/AG11*100</f>
        <v>#DIV/0!</v>
      </c>
      <c r="AJ11" s="23">
        <v>5546.7</v>
      </c>
      <c r="AK11" s="25">
        <v>1623</v>
      </c>
      <c r="AL11" s="2">
        <f aca="true" t="shared" si="14" ref="AL11:AL26">AK11/AJ11*100</f>
        <v>29.26064146249121</v>
      </c>
      <c r="AM11" s="23">
        <v>2447.2</v>
      </c>
      <c r="AN11" s="25">
        <v>1223.6</v>
      </c>
      <c r="AO11" s="2">
        <f aca="true" t="shared" si="15" ref="AO11:AO26">AN11/AM11*100</f>
        <v>50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8508.8</v>
      </c>
      <c r="AT11" s="26">
        <v>2164.6</v>
      </c>
      <c r="AU11" s="2">
        <f aca="true" t="shared" si="17" ref="AU11:AU26">AT11/AS11*100</f>
        <v>25.43954494170741</v>
      </c>
      <c r="AV11" s="30">
        <v>1452.9</v>
      </c>
      <c r="AW11" s="25">
        <v>549.2</v>
      </c>
      <c r="AX11" s="2">
        <f aca="true" t="shared" si="18" ref="AX11:AX26">AW11/AV11*100</f>
        <v>37.80026154587377</v>
      </c>
      <c r="AY11" s="29">
        <v>1426.8</v>
      </c>
      <c r="AZ11" s="25">
        <v>529.1</v>
      </c>
      <c r="BA11" s="2">
        <f t="shared" si="1"/>
        <v>37.08298289879451</v>
      </c>
      <c r="BB11" s="21">
        <v>4787</v>
      </c>
      <c r="BC11" s="28">
        <v>500.1</v>
      </c>
      <c r="BD11" s="2">
        <f aca="true" t="shared" si="19" ref="BD11:BD26">BC11/BB11*100</f>
        <v>10.447044077710467</v>
      </c>
      <c r="BE11" s="29">
        <v>1017.3</v>
      </c>
      <c r="BF11" s="28">
        <v>396.4</v>
      </c>
      <c r="BG11" s="2">
        <f aca="true" t="shared" si="20" ref="BG11:BG26">BF11/BE11*100</f>
        <v>38.965890101248405</v>
      </c>
      <c r="BH11" s="29">
        <v>1138.5</v>
      </c>
      <c r="BI11" s="26">
        <v>682.5</v>
      </c>
      <c r="BJ11" s="2">
        <f aca="true" t="shared" si="21" ref="BJ11:BJ26">BI11/BH11*100</f>
        <v>59.94729907773386</v>
      </c>
      <c r="BK11" s="27">
        <f t="shared" si="2"/>
        <v>-379.7999999999993</v>
      </c>
      <c r="BL11" s="17">
        <f aca="true" t="shared" si="22" ref="BL11:BL26">D11-AT11</f>
        <v>173.5999999999999</v>
      </c>
      <c r="BM11" s="2">
        <f aca="true" t="shared" si="23" ref="BM11:BM26">BL11/BK11*100</f>
        <v>-45.70826750921544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3"/>
        <v>11354.2</v>
      </c>
      <c r="D12" s="21">
        <f t="shared" si="4"/>
        <v>3357.2000000000003</v>
      </c>
      <c r="E12" s="2">
        <f t="shared" si="5"/>
        <v>29.567913195117224</v>
      </c>
      <c r="F12" s="21">
        <v>3153.6</v>
      </c>
      <c r="G12" s="2">
        <v>1092.4</v>
      </c>
      <c r="H12" s="2">
        <f t="shared" si="6"/>
        <v>34.63977676306444</v>
      </c>
      <c r="I12" s="21">
        <v>150</v>
      </c>
      <c r="J12" s="2">
        <v>76.9</v>
      </c>
      <c r="K12" s="2">
        <f t="shared" si="0"/>
        <v>51.26666666666667</v>
      </c>
      <c r="L12" s="21">
        <v>2.2</v>
      </c>
      <c r="M12" s="2">
        <v>5.7</v>
      </c>
      <c r="N12" s="2">
        <f t="shared" si="7"/>
        <v>259.09090909090907</v>
      </c>
      <c r="O12" s="21">
        <v>223.4</v>
      </c>
      <c r="P12" s="2">
        <v>0.9</v>
      </c>
      <c r="Q12" s="2">
        <f t="shared" si="8"/>
        <v>0.40286481647269473</v>
      </c>
      <c r="R12" s="24">
        <v>815.1</v>
      </c>
      <c r="S12" s="2">
        <v>112.1</v>
      </c>
      <c r="T12" s="2">
        <f aca="true" t="shared" si="24" ref="T12:T26">S12/R12*100</f>
        <v>13.75291375291375</v>
      </c>
      <c r="U12" s="23"/>
      <c r="V12" s="2"/>
      <c r="W12" s="2" t="e">
        <f t="shared" si="9"/>
        <v>#DIV/0!</v>
      </c>
      <c r="X12" s="23">
        <v>206.8</v>
      </c>
      <c r="Y12" s="2">
        <v>105.3</v>
      </c>
      <c r="Z12" s="2">
        <f t="shared" si="10"/>
        <v>50.91876208897486</v>
      </c>
      <c r="AA12" s="23">
        <v>4.4</v>
      </c>
      <c r="AB12" s="2">
        <v>2.5</v>
      </c>
      <c r="AC12" s="2">
        <f t="shared" si="11"/>
        <v>56.81818181818181</v>
      </c>
      <c r="AD12" s="2"/>
      <c r="AE12" s="2"/>
      <c r="AF12" s="2" t="e">
        <f t="shared" si="12"/>
        <v>#DIV/0!</v>
      </c>
      <c r="AG12" s="21">
        <v>28.9</v>
      </c>
      <c r="AH12" s="2">
        <v>1.2</v>
      </c>
      <c r="AI12" s="2">
        <f t="shared" si="13"/>
        <v>4.1522491349480966</v>
      </c>
      <c r="AJ12" s="23">
        <v>8200.6</v>
      </c>
      <c r="AK12" s="25">
        <v>2264.8</v>
      </c>
      <c r="AL12" s="2">
        <f t="shared" si="14"/>
        <v>27.61749140306807</v>
      </c>
      <c r="AM12" s="23">
        <v>3679.3</v>
      </c>
      <c r="AN12" s="25">
        <v>1839.6</v>
      </c>
      <c r="AO12" s="2">
        <f t="shared" si="15"/>
        <v>49.99864104585111</v>
      </c>
      <c r="AP12" s="23">
        <v>0</v>
      </c>
      <c r="AQ12" s="25">
        <v>0</v>
      </c>
      <c r="AR12" s="2" t="e">
        <f t="shared" si="16"/>
        <v>#DIV/0!</v>
      </c>
      <c r="AS12" s="21">
        <v>11503.5</v>
      </c>
      <c r="AT12" s="26">
        <v>3363.5</v>
      </c>
      <c r="AU12" s="2">
        <f t="shared" si="17"/>
        <v>29.238927283000827</v>
      </c>
      <c r="AV12" s="30">
        <v>1318.5</v>
      </c>
      <c r="AW12" s="25">
        <v>580.6</v>
      </c>
      <c r="AX12" s="2">
        <f t="shared" si="18"/>
        <v>44.03488813045127</v>
      </c>
      <c r="AY12" s="29">
        <v>1306.6</v>
      </c>
      <c r="AZ12" s="25">
        <v>573.8</v>
      </c>
      <c r="BA12" s="2">
        <f t="shared" si="1"/>
        <v>43.915505893157814</v>
      </c>
      <c r="BB12" s="21">
        <v>5926.3</v>
      </c>
      <c r="BC12" s="28">
        <v>314.9</v>
      </c>
      <c r="BD12" s="2">
        <f t="shared" si="19"/>
        <v>5.3136020788687715</v>
      </c>
      <c r="BE12" s="29">
        <v>2020</v>
      </c>
      <c r="BF12" s="28">
        <v>1170.2</v>
      </c>
      <c r="BG12" s="2">
        <f t="shared" si="20"/>
        <v>57.93069306930694</v>
      </c>
      <c r="BH12" s="29">
        <v>2121</v>
      </c>
      <c r="BI12" s="26">
        <v>1249.5</v>
      </c>
      <c r="BJ12" s="2">
        <f t="shared" si="21"/>
        <v>58.91089108910891</v>
      </c>
      <c r="BK12" s="27">
        <f t="shared" si="2"/>
        <v>-149.29999999999927</v>
      </c>
      <c r="BL12" s="17">
        <f t="shared" si="22"/>
        <v>-6.299999999999727</v>
      </c>
      <c r="BM12" s="2">
        <f t="shared" si="23"/>
        <v>4.219691895512229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10073.2</v>
      </c>
      <c r="D13" s="21">
        <f t="shared" si="4"/>
        <v>2224.2</v>
      </c>
      <c r="E13" s="2">
        <f t="shared" si="5"/>
        <v>22.08037167930747</v>
      </c>
      <c r="F13" s="21">
        <v>3121.1</v>
      </c>
      <c r="G13" s="2">
        <v>1060.4</v>
      </c>
      <c r="H13" s="2">
        <f t="shared" si="6"/>
        <v>33.975201050911544</v>
      </c>
      <c r="I13" s="21">
        <v>98.2</v>
      </c>
      <c r="J13" s="2">
        <v>37.8</v>
      </c>
      <c r="K13" s="2">
        <f t="shared" si="0"/>
        <v>38.49287169042769</v>
      </c>
      <c r="L13" s="21">
        <v>387.5</v>
      </c>
      <c r="M13" s="2">
        <v>-31.5</v>
      </c>
      <c r="N13" s="2">
        <f t="shared" si="7"/>
        <v>-8.129032258064516</v>
      </c>
      <c r="O13" s="21">
        <v>69.9</v>
      </c>
      <c r="P13" s="2">
        <v>8.4</v>
      </c>
      <c r="Q13" s="2">
        <f t="shared" si="8"/>
        <v>12.017167381974248</v>
      </c>
      <c r="R13" s="23">
        <v>580.7</v>
      </c>
      <c r="S13" s="2">
        <v>34.1</v>
      </c>
      <c r="T13" s="2">
        <f t="shared" si="24"/>
        <v>5.87222317892199</v>
      </c>
      <c r="U13" s="23"/>
      <c r="V13" s="2"/>
      <c r="W13" s="2" t="e">
        <f t="shared" si="9"/>
        <v>#DIV/0!</v>
      </c>
      <c r="X13" s="23">
        <v>175.4</v>
      </c>
      <c r="Y13" s="2">
        <v>143.1</v>
      </c>
      <c r="Z13" s="2">
        <f t="shared" si="10"/>
        <v>81.5849486887115</v>
      </c>
      <c r="AA13" s="23">
        <v>18.4</v>
      </c>
      <c r="AB13" s="2">
        <v>30</v>
      </c>
      <c r="AC13" s="2">
        <f t="shared" si="11"/>
        <v>163.0434782608696</v>
      </c>
      <c r="AD13" s="2"/>
      <c r="AE13" s="2"/>
      <c r="AF13" s="2" t="e">
        <f t="shared" si="12"/>
        <v>#DIV/0!</v>
      </c>
      <c r="AG13" s="21">
        <v>127.1</v>
      </c>
      <c r="AH13" s="2">
        <v>50.3</v>
      </c>
      <c r="AI13" s="2">
        <f t="shared" si="13"/>
        <v>39.57513768686074</v>
      </c>
      <c r="AJ13" s="23">
        <v>6952.1</v>
      </c>
      <c r="AK13" s="25">
        <v>1163.8</v>
      </c>
      <c r="AL13" s="2">
        <f t="shared" si="14"/>
        <v>16.740265531278318</v>
      </c>
      <c r="AM13" s="23">
        <v>1157.3</v>
      </c>
      <c r="AN13" s="25">
        <v>578.7</v>
      </c>
      <c r="AO13" s="2">
        <f t="shared" si="15"/>
        <v>50.00432040093321</v>
      </c>
      <c r="AP13" s="23">
        <v>0</v>
      </c>
      <c r="AQ13" s="25">
        <v>0</v>
      </c>
      <c r="AR13" s="2" t="e">
        <f t="shared" si="16"/>
        <v>#DIV/0!</v>
      </c>
      <c r="AS13" s="21">
        <v>10703.1</v>
      </c>
      <c r="AT13" s="26">
        <v>2245.5</v>
      </c>
      <c r="AU13" s="2">
        <f t="shared" si="17"/>
        <v>20.979903018751575</v>
      </c>
      <c r="AV13" s="30">
        <v>1577.8</v>
      </c>
      <c r="AW13" s="25">
        <v>740.7</v>
      </c>
      <c r="AX13" s="2">
        <f t="shared" si="18"/>
        <v>46.94511344910636</v>
      </c>
      <c r="AY13" s="29">
        <v>1569.5</v>
      </c>
      <c r="AZ13" s="25">
        <v>737.4</v>
      </c>
      <c r="BA13" s="2">
        <f t="shared" si="1"/>
        <v>46.98311564192418</v>
      </c>
      <c r="BB13" s="21">
        <v>6696</v>
      </c>
      <c r="BC13" s="28">
        <v>392</v>
      </c>
      <c r="BD13" s="2">
        <f t="shared" si="19"/>
        <v>5.854241338112306</v>
      </c>
      <c r="BE13" s="29">
        <v>1266.1</v>
      </c>
      <c r="BF13" s="28">
        <v>632.6</v>
      </c>
      <c r="BG13" s="2">
        <f t="shared" si="20"/>
        <v>49.96445778374537</v>
      </c>
      <c r="BH13" s="29">
        <v>1051.5</v>
      </c>
      <c r="BI13" s="26">
        <v>439.6</v>
      </c>
      <c r="BJ13" s="2">
        <f t="shared" si="21"/>
        <v>41.806942463147884</v>
      </c>
      <c r="BK13" s="27">
        <f t="shared" si="2"/>
        <v>-629.8999999999996</v>
      </c>
      <c r="BL13" s="17">
        <f t="shared" si="22"/>
        <v>-21.300000000000182</v>
      </c>
      <c r="BM13" s="2">
        <f>BL13/BK13*100</f>
        <v>3.381489125258008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3"/>
        <v>28452.600000000002</v>
      </c>
      <c r="D14" s="21">
        <f t="shared" si="4"/>
        <v>3010</v>
      </c>
      <c r="E14" s="2">
        <f t="shared" si="5"/>
        <v>10.578998052902017</v>
      </c>
      <c r="F14" s="21">
        <v>3118.4</v>
      </c>
      <c r="G14" s="2">
        <v>1219.2</v>
      </c>
      <c r="H14" s="2">
        <f t="shared" si="6"/>
        <v>39.09697280656747</v>
      </c>
      <c r="I14" s="21">
        <v>650.9</v>
      </c>
      <c r="J14" s="2">
        <v>339</v>
      </c>
      <c r="K14" s="2">
        <f t="shared" si="0"/>
        <v>52.08173298509756</v>
      </c>
      <c r="L14" s="21">
        <v>0.2</v>
      </c>
      <c r="M14" s="2"/>
      <c r="N14" s="2">
        <f t="shared" si="7"/>
        <v>0</v>
      </c>
      <c r="O14" s="21">
        <v>193.8</v>
      </c>
      <c r="P14" s="2">
        <v>7.1</v>
      </c>
      <c r="Q14" s="2">
        <f t="shared" si="8"/>
        <v>3.663570691434468</v>
      </c>
      <c r="R14" s="23">
        <v>562.4</v>
      </c>
      <c r="S14" s="2">
        <v>50</v>
      </c>
      <c r="T14" s="2">
        <f t="shared" si="24"/>
        <v>8.890469416785207</v>
      </c>
      <c r="U14" s="23"/>
      <c r="V14" s="2"/>
      <c r="W14" s="2" t="e">
        <f t="shared" si="9"/>
        <v>#DIV/0!</v>
      </c>
      <c r="X14" s="23">
        <v>153.9</v>
      </c>
      <c r="Y14" s="2">
        <v>73.3</v>
      </c>
      <c r="Z14" s="2">
        <f t="shared" si="10"/>
        <v>47.628330084470434</v>
      </c>
      <c r="AA14" s="23">
        <v>65.4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3.4</v>
      </c>
      <c r="AH14" s="2">
        <v>0.4</v>
      </c>
      <c r="AI14" s="2">
        <f t="shared" si="13"/>
        <v>11.764705882352942</v>
      </c>
      <c r="AJ14" s="23">
        <v>25334.2</v>
      </c>
      <c r="AK14" s="25">
        <v>1790.8</v>
      </c>
      <c r="AL14" s="2">
        <f t="shared" si="14"/>
        <v>7.068705544284011</v>
      </c>
      <c r="AM14" s="23">
        <v>2488.5</v>
      </c>
      <c r="AN14" s="25">
        <v>1244.2</v>
      </c>
      <c r="AO14" s="2">
        <f t="shared" si="15"/>
        <v>49.99799075748443</v>
      </c>
      <c r="AP14" s="23">
        <v>0</v>
      </c>
      <c r="AQ14" s="25">
        <v>0</v>
      </c>
      <c r="AR14" s="2" t="e">
        <f t="shared" si="16"/>
        <v>#DIV/0!</v>
      </c>
      <c r="AS14" s="21">
        <v>28660.5</v>
      </c>
      <c r="AT14" s="26">
        <v>3126.7</v>
      </c>
      <c r="AU14" s="2">
        <f t="shared" si="17"/>
        <v>10.90943982135692</v>
      </c>
      <c r="AV14" s="30">
        <v>1517.7</v>
      </c>
      <c r="AW14" s="25">
        <v>734.3</v>
      </c>
      <c r="AX14" s="2">
        <f t="shared" si="18"/>
        <v>48.38242076826777</v>
      </c>
      <c r="AY14" s="29">
        <v>1436.9</v>
      </c>
      <c r="AZ14" s="25">
        <v>666.2</v>
      </c>
      <c r="BA14" s="2">
        <f t="shared" si="1"/>
        <v>46.363699631150396</v>
      </c>
      <c r="BB14" s="21">
        <v>2178.2</v>
      </c>
      <c r="BC14" s="28">
        <v>443.2</v>
      </c>
      <c r="BD14" s="2">
        <f t="shared" si="19"/>
        <v>20.34707556698191</v>
      </c>
      <c r="BE14" s="29">
        <v>16859.3</v>
      </c>
      <c r="BF14" s="28">
        <v>1007.7</v>
      </c>
      <c r="BG14" s="2">
        <f t="shared" si="20"/>
        <v>5.977116487635905</v>
      </c>
      <c r="BH14" s="29">
        <v>7995.9</v>
      </c>
      <c r="BI14" s="32">
        <v>899.7</v>
      </c>
      <c r="BJ14" s="2">
        <f t="shared" si="21"/>
        <v>11.252016658537501</v>
      </c>
      <c r="BK14" s="27">
        <f t="shared" si="2"/>
        <v>-207.89999999999782</v>
      </c>
      <c r="BL14" s="17">
        <f t="shared" si="22"/>
        <v>-116.69999999999982</v>
      </c>
      <c r="BM14" s="2">
        <f t="shared" si="23"/>
        <v>56.13275613275663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3"/>
        <v>15949.3</v>
      </c>
      <c r="D15" s="21">
        <f t="shared" si="4"/>
        <v>3129.3</v>
      </c>
      <c r="E15" s="2">
        <f t="shared" si="5"/>
        <v>19.62029681553423</v>
      </c>
      <c r="F15" s="21">
        <v>2509.7</v>
      </c>
      <c r="G15" s="2">
        <v>766.2</v>
      </c>
      <c r="H15" s="2">
        <f t="shared" si="6"/>
        <v>30.52954536398773</v>
      </c>
      <c r="I15" s="21">
        <v>63.7</v>
      </c>
      <c r="J15" s="2">
        <v>31.9</v>
      </c>
      <c r="K15" s="2">
        <f t="shared" si="0"/>
        <v>50.078492935635786</v>
      </c>
      <c r="L15" s="21">
        <v>0</v>
      </c>
      <c r="M15" s="2"/>
      <c r="N15" s="2" t="e">
        <f t="shared" si="7"/>
        <v>#DIV/0!</v>
      </c>
      <c r="O15" s="21">
        <v>75.8</v>
      </c>
      <c r="P15" s="2">
        <v>3.7</v>
      </c>
      <c r="Q15" s="2">
        <f t="shared" si="8"/>
        <v>4.881266490765172</v>
      </c>
      <c r="R15" s="23">
        <v>557.8</v>
      </c>
      <c r="S15" s="2">
        <v>41.3</v>
      </c>
      <c r="T15" s="2">
        <f t="shared" si="24"/>
        <v>7.404087486554321</v>
      </c>
      <c r="U15" s="23"/>
      <c r="V15" s="2"/>
      <c r="W15" s="2" t="e">
        <f t="shared" si="9"/>
        <v>#DIV/0!</v>
      </c>
      <c r="X15" s="23">
        <v>39.2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/>
      <c r="AH15" s="2">
        <v>0</v>
      </c>
      <c r="AI15" s="2" t="e">
        <f t="shared" si="13"/>
        <v>#DIV/0!</v>
      </c>
      <c r="AJ15" s="23">
        <v>13439.6</v>
      </c>
      <c r="AK15" s="25">
        <v>2363.1</v>
      </c>
      <c r="AL15" s="2">
        <f t="shared" si="14"/>
        <v>17.583112592636684</v>
      </c>
      <c r="AM15" s="23">
        <v>3250.8</v>
      </c>
      <c r="AN15" s="25">
        <v>1625.4</v>
      </c>
      <c r="AO15" s="2">
        <f t="shared" si="15"/>
        <v>50</v>
      </c>
      <c r="AP15" s="23">
        <v>0</v>
      </c>
      <c r="AQ15" s="25">
        <v>0</v>
      </c>
      <c r="AR15" s="2" t="e">
        <f t="shared" si="16"/>
        <v>#DIV/0!</v>
      </c>
      <c r="AS15" s="21">
        <v>16998.7</v>
      </c>
      <c r="AT15" s="26">
        <v>3532.6</v>
      </c>
      <c r="AU15" s="2">
        <f t="shared" si="17"/>
        <v>20.781589180349084</v>
      </c>
      <c r="AV15" s="30">
        <v>1482.1</v>
      </c>
      <c r="AW15" s="25">
        <v>647.4</v>
      </c>
      <c r="AX15" s="2">
        <f t="shared" si="18"/>
        <v>43.681263072667164</v>
      </c>
      <c r="AY15" s="29">
        <v>1473.6</v>
      </c>
      <c r="AZ15" s="25">
        <v>643.9</v>
      </c>
      <c r="BA15" s="2">
        <f t="shared" si="1"/>
        <v>43.6957111834962</v>
      </c>
      <c r="BB15" s="21">
        <v>5733.3</v>
      </c>
      <c r="BC15" s="28">
        <v>423.9</v>
      </c>
      <c r="BD15" s="2">
        <f t="shared" si="19"/>
        <v>7.393647637486264</v>
      </c>
      <c r="BE15" s="29">
        <v>4500.5</v>
      </c>
      <c r="BF15" s="28">
        <v>1816.8</v>
      </c>
      <c r="BG15" s="2">
        <f t="shared" si="20"/>
        <v>40.36884790578824</v>
      </c>
      <c r="BH15" s="29">
        <v>5160.3</v>
      </c>
      <c r="BI15" s="26">
        <v>594.1</v>
      </c>
      <c r="BJ15" s="2">
        <f t="shared" si="21"/>
        <v>11.51289653702304</v>
      </c>
      <c r="BK15" s="27">
        <f t="shared" si="2"/>
        <v>-1049.4000000000015</v>
      </c>
      <c r="BL15" s="17">
        <f t="shared" si="22"/>
        <v>-403.2999999999997</v>
      </c>
      <c r="BM15" s="2">
        <f t="shared" si="23"/>
        <v>38.431484657899674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3"/>
        <v>8448.1</v>
      </c>
      <c r="D16" s="21">
        <f t="shared" si="4"/>
        <v>1918.2</v>
      </c>
      <c r="E16" s="2">
        <f t="shared" si="5"/>
        <v>22.705697139001668</v>
      </c>
      <c r="F16" s="21">
        <v>1677.3</v>
      </c>
      <c r="G16" s="2">
        <v>924.6</v>
      </c>
      <c r="H16" s="2">
        <f t="shared" si="6"/>
        <v>55.124306921838674</v>
      </c>
      <c r="I16" s="21">
        <v>17.8</v>
      </c>
      <c r="J16" s="2">
        <v>5.4</v>
      </c>
      <c r="K16" s="2">
        <f t="shared" si="0"/>
        <v>30.337078651685395</v>
      </c>
      <c r="L16" s="21">
        <v>0</v>
      </c>
      <c r="M16" s="2"/>
      <c r="N16" s="2" t="e">
        <f t="shared" si="7"/>
        <v>#DIV/0!</v>
      </c>
      <c r="O16" s="21">
        <v>31.9</v>
      </c>
      <c r="P16" s="2">
        <v>9.1</v>
      </c>
      <c r="Q16" s="2">
        <f t="shared" si="8"/>
        <v>28.526645768025077</v>
      </c>
      <c r="R16" s="23">
        <v>424.2</v>
      </c>
      <c r="S16" s="2">
        <v>109.2</v>
      </c>
      <c r="T16" s="2">
        <f t="shared" si="24"/>
        <v>25.742574257425744</v>
      </c>
      <c r="U16" s="23"/>
      <c r="V16" s="2"/>
      <c r="W16" s="2" t="e">
        <f t="shared" si="9"/>
        <v>#DIV/0!</v>
      </c>
      <c r="X16" s="23">
        <v>458.5</v>
      </c>
      <c r="Y16" s="2">
        <v>289.9</v>
      </c>
      <c r="Z16" s="2">
        <f t="shared" si="10"/>
        <v>63.227917121046886</v>
      </c>
      <c r="AA16" s="23">
        <v>30.7</v>
      </c>
      <c r="AB16" s="2">
        <v>5.7</v>
      </c>
      <c r="AC16" s="2">
        <f t="shared" si="11"/>
        <v>18.566775244299674</v>
      </c>
      <c r="AD16" s="2"/>
      <c r="AE16" s="2"/>
      <c r="AF16" s="2" t="e">
        <f t="shared" si="12"/>
        <v>#DIV/0!</v>
      </c>
      <c r="AG16" s="21"/>
      <c r="AH16" s="2">
        <v>0</v>
      </c>
      <c r="AI16" s="2" t="e">
        <f t="shared" si="13"/>
        <v>#DIV/0!</v>
      </c>
      <c r="AJ16" s="23">
        <v>6770.8</v>
      </c>
      <c r="AK16" s="25">
        <v>993.6</v>
      </c>
      <c r="AL16" s="2">
        <f t="shared" si="14"/>
        <v>14.674779937378155</v>
      </c>
      <c r="AM16" s="23">
        <v>661.1</v>
      </c>
      <c r="AN16" s="25">
        <v>330.6</v>
      </c>
      <c r="AO16" s="2">
        <f t="shared" si="15"/>
        <v>50.007563152321886</v>
      </c>
      <c r="AP16" s="23">
        <v>0</v>
      </c>
      <c r="AQ16" s="25">
        <v>0</v>
      </c>
      <c r="AR16" s="2" t="e">
        <f t="shared" si="16"/>
        <v>#DIV/0!</v>
      </c>
      <c r="AS16" s="21">
        <v>8775</v>
      </c>
      <c r="AT16" s="26">
        <v>1313.9</v>
      </c>
      <c r="AU16" s="2">
        <f t="shared" si="17"/>
        <v>14.973219373219374</v>
      </c>
      <c r="AV16" s="30">
        <v>1262</v>
      </c>
      <c r="AW16" s="25">
        <v>523.4</v>
      </c>
      <c r="AX16" s="2">
        <f t="shared" si="18"/>
        <v>41.47385103011093</v>
      </c>
      <c r="AY16" s="29">
        <v>1216.4</v>
      </c>
      <c r="AZ16" s="25">
        <v>510</v>
      </c>
      <c r="BA16" s="2">
        <f t="shared" si="1"/>
        <v>41.92699769812561</v>
      </c>
      <c r="BB16" s="21">
        <v>6263</v>
      </c>
      <c r="BC16" s="28">
        <v>186.2</v>
      </c>
      <c r="BD16" s="2">
        <f t="shared" si="19"/>
        <v>2.973016126456969</v>
      </c>
      <c r="BE16" s="29">
        <v>287</v>
      </c>
      <c r="BF16" s="28">
        <v>111.2</v>
      </c>
      <c r="BG16" s="2">
        <f t="shared" si="20"/>
        <v>38.745644599303134</v>
      </c>
      <c r="BH16" s="29">
        <v>846.7</v>
      </c>
      <c r="BI16" s="26">
        <v>445.1</v>
      </c>
      <c r="BJ16" s="2">
        <f t="shared" si="21"/>
        <v>52.56879650407464</v>
      </c>
      <c r="BK16" s="27">
        <f t="shared" si="2"/>
        <v>-326.89999999999964</v>
      </c>
      <c r="BL16" s="17">
        <f t="shared" si="22"/>
        <v>604.3</v>
      </c>
      <c r="BM16" s="2">
        <f t="shared" si="23"/>
        <v>-184.85775466503537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6829.3</v>
      </c>
      <c r="D17" s="21">
        <f t="shared" si="4"/>
        <v>2214.7000000000003</v>
      </c>
      <c r="E17" s="2">
        <f t="shared" si="5"/>
        <v>32.42938514928324</v>
      </c>
      <c r="F17" s="21">
        <v>4722.1</v>
      </c>
      <c r="G17" s="2">
        <v>1806.4</v>
      </c>
      <c r="H17" s="2">
        <f t="shared" si="6"/>
        <v>38.254166578429086</v>
      </c>
      <c r="I17" s="21">
        <v>2067.5</v>
      </c>
      <c r="J17" s="2">
        <v>831.4</v>
      </c>
      <c r="K17" s="2">
        <f t="shared" si="0"/>
        <v>40.212817412333735</v>
      </c>
      <c r="L17" s="21">
        <v>5.1</v>
      </c>
      <c r="M17" s="2"/>
      <c r="N17" s="2">
        <f t="shared" si="7"/>
        <v>0</v>
      </c>
      <c r="O17" s="21">
        <v>225.6</v>
      </c>
      <c r="P17" s="2">
        <v>20</v>
      </c>
      <c r="Q17" s="2">
        <f t="shared" si="8"/>
        <v>8.865248226950355</v>
      </c>
      <c r="R17" s="23">
        <v>1189.3</v>
      </c>
      <c r="S17" s="2">
        <v>356.9</v>
      </c>
      <c r="T17" s="2">
        <f t="shared" si="24"/>
        <v>30.00924913814849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/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34.2</v>
      </c>
      <c r="AH17" s="2">
        <v>0</v>
      </c>
      <c r="AI17" s="2">
        <f t="shared" si="13"/>
        <v>0</v>
      </c>
      <c r="AJ17" s="23">
        <v>2107.2</v>
      </c>
      <c r="AK17" s="25">
        <v>408.3</v>
      </c>
      <c r="AL17" s="2">
        <f t="shared" si="14"/>
        <v>19.376423690205012</v>
      </c>
      <c r="AM17" s="23">
        <v>0</v>
      </c>
      <c r="AN17" s="25">
        <v>0</v>
      </c>
      <c r="AO17" s="2" t="e">
        <f t="shared" si="15"/>
        <v>#DIV/0!</v>
      </c>
      <c r="AP17" s="23">
        <v>0</v>
      </c>
      <c r="AQ17" s="25">
        <v>0</v>
      </c>
      <c r="AR17" s="2" t="e">
        <f t="shared" si="16"/>
        <v>#DIV/0!</v>
      </c>
      <c r="AS17" s="21">
        <v>26023.9</v>
      </c>
      <c r="AT17" s="26">
        <v>4167.4</v>
      </c>
      <c r="AU17" s="2">
        <f t="shared" si="17"/>
        <v>16.013741214806387</v>
      </c>
      <c r="AV17" s="30">
        <v>1636.7</v>
      </c>
      <c r="AW17" s="25">
        <v>469.1</v>
      </c>
      <c r="AX17" s="2">
        <f t="shared" si="18"/>
        <v>28.66133072646178</v>
      </c>
      <c r="AY17" s="29">
        <v>1528.6</v>
      </c>
      <c r="AZ17" s="25">
        <v>465.9</v>
      </c>
      <c r="BA17" s="2">
        <f t="shared" si="1"/>
        <v>30.478869553840116</v>
      </c>
      <c r="BB17" s="21">
        <v>12606.5</v>
      </c>
      <c r="BC17" s="28">
        <v>423.5</v>
      </c>
      <c r="BD17" s="2">
        <f t="shared" si="19"/>
        <v>3.3593780985999286</v>
      </c>
      <c r="BE17" s="29">
        <v>10187.7</v>
      </c>
      <c r="BF17" s="28">
        <v>2555.2</v>
      </c>
      <c r="BG17" s="2">
        <f t="shared" si="20"/>
        <v>25.081225399255963</v>
      </c>
      <c r="BH17" s="29">
        <v>1467.3</v>
      </c>
      <c r="BI17" s="26">
        <v>664.7</v>
      </c>
      <c r="BJ17" s="2">
        <f t="shared" si="21"/>
        <v>45.300892796292516</v>
      </c>
      <c r="BK17" s="27">
        <f t="shared" si="2"/>
        <v>-19194.600000000002</v>
      </c>
      <c r="BL17" s="17">
        <f t="shared" si="22"/>
        <v>-1952.6999999999994</v>
      </c>
      <c r="BM17" s="2">
        <f t="shared" si="23"/>
        <v>10.173173705104556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3"/>
        <v>12653.5</v>
      </c>
      <c r="D18" s="21">
        <f t="shared" si="4"/>
        <v>4917.3</v>
      </c>
      <c r="E18" s="2">
        <f t="shared" si="5"/>
        <v>38.8611846524677</v>
      </c>
      <c r="F18" s="21">
        <v>2816.4</v>
      </c>
      <c r="G18" s="2">
        <v>1020.4</v>
      </c>
      <c r="H18" s="2">
        <f t="shared" si="6"/>
        <v>36.230649055531885</v>
      </c>
      <c r="I18" s="21">
        <v>380</v>
      </c>
      <c r="J18" s="2">
        <v>136.8</v>
      </c>
      <c r="K18" s="2">
        <f t="shared" si="0"/>
        <v>36.00000000000001</v>
      </c>
      <c r="L18" s="21">
        <v>142.9</v>
      </c>
      <c r="M18" s="2">
        <v>7.4</v>
      </c>
      <c r="N18" s="2">
        <f t="shared" si="7"/>
        <v>5.178446466060182</v>
      </c>
      <c r="O18" s="21">
        <v>385.9</v>
      </c>
      <c r="P18" s="2">
        <v>31.9</v>
      </c>
      <c r="Q18" s="2">
        <f t="shared" si="8"/>
        <v>8.266390256543147</v>
      </c>
      <c r="R18" s="23">
        <v>947.6</v>
      </c>
      <c r="S18" s="2">
        <v>322.5</v>
      </c>
      <c r="T18" s="2">
        <f t="shared" si="24"/>
        <v>34.033347403967916</v>
      </c>
      <c r="U18" s="23"/>
      <c r="V18" s="2"/>
      <c r="W18" s="2" t="e">
        <f t="shared" si="9"/>
        <v>#DIV/0!</v>
      </c>
      <c r="X18" s="23">
        <v>42.1</v>
      </c>
      <c r="Y18" s="2">
        <v>31.1</v>
      </c>
      <c r="Z18" s="2">
        <f t="shared" si="10"/>
        <v>73.87173396674585</v>
      </c>
      <c r="AA18" s="23">
        <v>21.4</v>
      </c>
      <c r="AB18" s="2">
        <v>7.9</v>
      </c>
      <c r="AC18" s="2">
        <f t="shared" si="11"/>
        <v>36.91588785046729</v>
      </c>
      <c r="AD18" s="2"/>
      <c r="AE18" s="2"/>
      <c r="AF18" s="2" t="e">
        <f t="shared" si="12"/>
        <v>#DIV/0!</v>
      </c>
      <c r="AG18" s="21"/>
      <c r="AH18" s="2">
        <v>0</v>
      </c>
      <c r="AI18" s="2" t="e">
        <f t="shared" si="13"/>
        <v>#DIV/0!</v>
      </c>
      <c r="AJ18" s="23">
        <v>9837.1</v>
      </c>
      <c r="AK18" s="25">
        <v>3896.9</v>
      </c>
      <c r="AL18" s="2">
        <f t="shared" si="14"/>
        <v>39.614317227638224</v>
      </c>
      <c r="AM18" s="23">
        <v>6654.4</v>
      </c>
      <c r="AN18" s="25">
        <v>3327.2</v>
      </c>
      <c r="AO18" s="2">
        <f t="shared" si="15"/>
        <v>50</v>
      </c>
      <c r="AP18" s="23">
        <v>0</v>
      </c>
      <c r="AQ18" s="25">
        <v>0</v>
      </c>
      <c r="AR18" s="2" t="e">
        <f t="shared" si="16"/>
        <v>#DIV/0!</v>
      </c>
      <c r="AS18" s="21">
        <v>12884.7</v>
      </c>
      <c r="AT18" s="26">
        <v>3558.4</v>
      </c>
      <c r="AU18" s="2">
        <f t="shared" si="17"/>
        <v>27.617251468796322</v>
      </c>
      <c r="AV18" s="30">
        <v>1671.8</v>
      </c>
      <c r="AW18" s="25">
        <v>428.8</v>
      </c>
      <c r="AX18" s="2">
        <f t="shared" si="18"/>
        <v>25.649001076683813</v>
      </c>
      <c r="AY18" s="29">
        <v>1658.5</v>
      </c>
      <c r="AZ18" s="25">
        <v>420.5</v>
      </c>
      <c r="BA18" s="2">
        <f t="shared" si="1"/>
        <v>25.354235755200484</v>
      </c>
      <c r="BB18" s="21">
        <v>3850.2</v>
      </c>
      <c r="BC18" s="28">
        <v>840.6</v>
      </c>
      <c r="BD18" s="2">
        <f t="shared" si="19"/>
        <v>21.832632071061244</v>
      </c>
      <c r="BE18" s="29">
        <v>3916.2</v>
      </c>
      <c r="BF18" s="28">
        <v>652.1</v>
      </c>
      <c r="BG18" s="2">
        <f t="shared" si="20"/>
        <v>16.651345692252693</v>
      </c>
      <c r="BH18" s="29">
        <v>3101.8</v>
      </c>
      <c r="BI18" s="26">
        <v>1552.4</v>
      </c>
      <c r="BJ18" s="2">
        <f t="shared" si="21"/>
        <v>50.048359017344765</v>
      </c>
      <c r="BK18" s="27">
        <f t="shared" si="2"/>
        <v>-231.20000000000073</v>
      </c>
      <c r="BL18" s="17">
        <f t="shared" si="22"/>
        <v>1358.9</v>
      </c>
      <c r="BM18" s="2">
        <f t="shared" si="23"/>
        <v>-587.7595155709325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3"/>
        <v>5241.2</v>
      </c>
      <c r="D19" s="21">
        <f t="shared" si="4"/>
        <v>2632.1</v>
      </c>
      <c r="E19" s="2">
        <f t="shared" si="5"/>
        <v>50.21941540105319</v>
      </c>
      <c r="F19" s="21">
        <v>1471.1</v>
      </c>
      <c r="G19" s="2">
        <v>522.1</v>
      </c>
      <c r="H19" s="2">
        <f t="shared" si="6"/>
        <v>35.49044932363538</v>
      </c>
      <c r="I19" s="21">
        <v>12.1</v>
      </c>
      <c r="J19" s="2">
        <v>8.2</v>
      </c>
      <c r="K19" s="2">
        <f t="shared" si="0"/>
        <v>67.76859504132231</v>
      </c>
      <c r="L19" s="21"/>
      <c r="M19" s="2"/>
      <c r="N19" s="2" t="e">
        <f t="shared" si="7"/>
        <v>#DIV/0!</v>
      </c>
      <c r="O19" s="21">
        <v>87.1</v>
      </c>
      <c r="P19" s="2">
        <v>31.9</v>
      </c>
      <c r="Q19" s="2">
        <f t="shared" si="8"/>
        <v>36.624569460390354</v>
      </c>
      <c r="R19" s="23">
        <v>356.8</v>
      </c>
      <c r="S19" s="2">
        <v>18.1</v>
      </c>
      <c r="T19" s="2">
        <f t="shared" si="24"/>
        <v>5.072869955156951</v>
      </c>
      <c r="U19" s="23"/>
      <c r="V19" s="2"/>
      <c r="W19" s="2" t="e">
        <f t="shared" si="9"/>
        <v>#DIV/0!</v>
      </c>
      <c r="X19" s="23">
        <v>212.7</v>
      </c>
      <c r="Y19" s="2">
        <v>101.9</v>
      </c>
      <c r="Z19" s="2">
        <f t="shared" si="10"/>
        <v>47.90785143394453</v>
      </c>
      <c r="AA19" s="23">
        <v>5.2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/>
      <c r="AH19" s="2">
        <v>0</v>
      </c>
      <c r="AI19" s="2" t="e">
        <f t="shared" si="13"/>
        <v>#DIV/0!</v>
      </c>
      <c r="AJ19" s="23">
        <v>3770.1</v>
      </c>
      <c r="AK19" s="25">
        <v>2110</v>
      </c>
      <c r="AL19" s="2">
        <f t="shared" si="14"/>
        <v>55.96668523381343</v>
      </c>
      <c r="AM19" s="23">
        <v>1589.7</v>
      </c>
      <c r="AN19" s="25">
        <v>794.9</v>
      </c>
      <c r="AO19" s="2">
        <f t="shared" si="15"/>
        <v>50.00314524753098</v>
      </c>
      <c r="AP19" s="23">
        <v>0</v>
      </c>
      <c r="AQ19" s="25">
        <v>0</v>
      </c>
      <c r="AR19" s="2" t="e">
        <f t="shared" si="16"/>
        <v>#DIV/0!</v>
      </c>
      <c r="AS19" s="21">
        <v>5445.4</v>
      </c>
      <c r="AT19" s="26">
        <v>2448.5</v>
      </c>
      <c r="AU19" s="2">
        <f t="shared" si="17"/>
        <v>44.96455724097403</v>
      </c>
      <c r="AV19" s="30">
        <v>1253.1</v>
      </c>
      <c r="AW19" s="25">
        <v>440.1</v>
      </c>
      <c r="AX19" s="2">
        <f t="shared" si="18"/>
        <v>35.120900167584395</v>
      </c>
      <c r="AY19" s="29">
        <v>1245.7</v>
      </c>
      <c r="AZ19" s="25">
        <v>437.7</v>
      </c>
      <c r="BA19" s="2">
        <f t="shared" si="1"/>
        <v>35.13687083567471</v>
      </c>
      <c r="BB19" s="21">
        <v>1223.1</v>
      </c>
      <c r="BC19" s="28">
        <v>245.1</v>
      </c>
      <c r="BD19" s="2">
        <f t="shared" si="19"/>
        <v>20.0392445425558</v>
      </c>
      <c r="BE19" s="29">
        <v>1605</v>
      </c>
      <c r="BF19" s="28">
        <v>1145.1</v>
      </c>
      <c r="BG19" s="2">
        <f t="shared" si="20"/>
        <v>71.34579439252336</v>
      </c>
      <c r="BH19" s="29">
        <v>1252.5</v>
      </c>
      <c r="BI19" s="26">
        <v>571.9</v>
      </c>
      <c r="BJ19" s="2">
        <f t="shared" si="21"/>
        <v>45.66067864271457</v>
      </c>
      <c r="BK19" s="27">
        <f t="shared" si="2"/>
        <v>-204.19999999999982</v>
      </c>
      <c r="BL19" s="17">
        <f t="shared" si="22"/>
        <v>183.5999999999999</v>
      </c>
      <c r="BM19" s="2">
        <f t="shared" si="23"/>
        <v>-89.91185112634675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3"/>
        <v>8248.6</v>
      </c>
      <c r="D20" s="21">
        <f t="shared" si="4"/>
        <v>1827.8000000000002</v>
      </c>
      <c r="E20" s="2">
        <f t="shared" si="5"/>
        <v>22.15891181533836</v>
      </c>
      <c r="F20" s="21">
        <v>1114</v>
      </c>
      <c r="G20" s="2">
        <v>511.1</v>
      </c>
      <c r="H20" s="2">
        <f t="shared" si="6"/>
        <v>45.87971274685817</v>
      </c>
      <c r="I20" s="21">
        <v>20.1</v>
      </c>
      <c r="J20" s="2">
        <v>5.9</v>
      </c>
      <c r="K20" s="2">
        <f t="shared" si="0"/>
        <v>29.35323383084577</v>
      </c>
      <c r="L20" s="21">
        <v>0.2</v>
      </c>
      <c r="M20" s="2">
        <v>0.4</v>
      </c>
      <c r="N20" s="2">
        <f t="shared" si="7"/>
        <v>200</v>
      </c>
      <c r="O20" s="21">
        <v>86.1</v>
      </c>
      <c r="P20" s="2">
        <v>8.3</v>
      </c>
      <c r="Q20" s="2">
        <f t="shared" si="8"/>
        <v>9.639953542392568</v>
      </c>
      <c r="R20" s="23">
        <v>294.1</v>
      </c>
      <c r="S20" s="2">
        <v>75.7</v>
      </c>
      <c r="T20" s="2">
        <f t="shared" si="24"/>
        <v>25.73954437266236</v>
      </c>
      <c r="U20" s="23"/>
      <c r="V20" s="2"/>
      <c r="W20" s="2" t="e">
        <f t="shared" si="9"/>
        <v>#DIV/0!</v>
      </c>
      <c r="X20" s="23">
        <v>19.6</v>
      </c>
      <c r="Y20" s="2">
        <v>46.8</v>
      </c>
      <c r="Z20" s="2">
        <f t="shared" si="10"/>
        <v>238.7755102040816</v>
      </c>
      <c r="AA20" s="23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1"/>
      <c r="AH20" s="2">
        <v>0</v>
      </c>
      <c r="AI20" s="2" t="e">
        <f t="shared" si="13"/>
        <v>#DIV/0!</v>
      </c>
      <c r="AJ20" s="23">
        <v>7134.6</v>
      </c>
      <c r="AK20" s="25">
        <v>1316.7</v>
      </c>
      <c r="AL20" s="2">
        <f t="shared" si="14"/>
        <v>18.45513413506013</v>
      </c>
      <c r="AM20" s="23">
        <v>2164</v>
      </c>
      <c r="AN20" s="25">
        <v>1082</v>
      </c>
      <c r="AO20" s="2">
        <f t="shared" si="15"/>
        <v>50</v>
      </c>
      <c r="AP20" s="23">
        <v>0</v>
      </c>
      <c r="AQ20" s="25">
        <v>0</v>
      </c>
      <c r="AR20" s="2" t="e">
        <f t="shared" si="16"/>
        <v>#DIV/0!</v>
      </c>
      <c r="AS20" s="21">
        <v>8827.6</v>
      </c>
      <c r="AT20" s="26">
        <v>1508.9</v>
      </c>
      <c r="AU20" s="2">
        <f t="shared" si="17"/>
        <v>17.092981104717026</v>
      </c>
      <c r="AV20" s="30">
        <v>1262.6</v>
      </c>
      <c r="AW20" s="25">
        <v>551.2</v>
      </c>
      <c r="AX20" s="2">
        <f t="shared" si="18"/>
        <v>43.65594804371932</v>
      </c>
      <c r="AY20" s="29">
        <v>1235.1</v>
      </c>
      <c r="AZ20" s="25">
        <v>528.7</v>
      </c>
      <c r="BA20" s="2">
        <f t="shared" si="1"/>
        <v>42.80625050603191</v>
      </c>
      <c r="BB20" s="21">
        <v>6030.5</v>
      </c>
      <c r="BC20" s="28">
        <v>260</v>
      </c>
      <c r="BD20" s="2">
        <f t="shared" si="19"/>
        <v>4.311416963767515</v>
      </c>
      <c r="BE20" s="29">
        <v>528.2</v>
      </c>
      <c r="BF20" s="28">
        <v>205.4</v>
      </c>
      <c r="BG20" s="2">
        <f t="shared" si="20"/>
        <v>38.88678530859523</v>
      </c>
      <c r="BH20" s="29">
        <v>899.8</v>
      </c>
      <c r="BI20" s="26">
        <v>442.8</v>
      </c>
      <c r="BJ20" s="2">
        <f t="shared" si="21"/>
        <v>49.210935763503</v>
      </c>
      <c r="BK20" s="27">
        <f t="shared" si="2"/>
        <v>-579</v>
      </c>
      <c r="BL20" s="17">
        <f t="shared" si="22"/>
        <v>318.9000000000001</v>
      </c>
      <c r="BM20" s="2">
        <f t="shared" si="23"/>
        <v>-55.0777202072539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10399.5</v>
      </c>
      <c r="D21" s="21">
        <f t="shared" si="4"/>
        <v>3553.4</v>
      </c>
      <c r="E21" s="2">
        <f t="shared" si="5"/>
        <v>34.16895043030915</v>
      </c>
      <c r="F21" s="21">
        <v>1751</v>
      </c>
      <c r="G21" s="2">
        <v>792.6</v>
      </c>
      <c r="H21" s="2">
        <f t="shared" si="6"/>
        <v>45.265562535693896</v>
      </c>
      <c r="I21" s="21">
        <v>79</v>
      </c>
      <c r="J21" s="2">
        <v>26.6</v>
      </c>
      <c r="K21" s="2">
        <f t="shared" si="0"/>
        <v>33.67088607594937</v>
      </c>
      <c r="L21" s="21">
        <v>0.1</v>
      </c>
      <c r="M21" s="2">
        <v>10.6</v>
      </c>
      <c r="N21" s="2">
        <f t="shared" si="7"/>
        <v>10599.999999999998</v>
      </c>
      <c r="O21" s="21">
        <v>184.8</v>
      </c>
      <c r="P21" s="2">
        <v>23</v>
      </c>
      <c r="Q21" s="2">
        <f t="shared" si="8"/>
        <v>12.445887445887445</v>
      </c>
      <c r="R21" s="23">
        <v>838.4</v>
      </c>
      <c r="S21" s="2">
        <v>69.3</v>
      </c>
      <c r="T21" s="2">
        <f t="shared" si="24"/>
        <v>8.26574427480916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37.2</v>
      </c>
      <c r="AB21" s="2">
        <v>19.4</v>
      </c>
      <c r="AC21" s="2">
        <f t="shared" si="11"/>
        <v>52.150537634408586</v>
      </c>
      <c r="AD21" s="2"/>
      <c r="AE21" s="2"/>
      <c r="AF21" s="2" t="e">
        <f t="shared" si="12"/>
        <v>#DIV/0!</v>
      </c>
      <c r="AG21" s="21"/>
      <c r="AH21" s="2">
        <v>0</v>
      </c>
      <c r="AI21" s="2" t="e">
        <f t="shared" si="13"/>
        <v>#DIV/0!</v>
      </c>
      <c r="AJ21" s="23">
        <v>8648.5</v>
      </c>
      <c r="AK21" s="25">
        <v>2760.8</v>
      </c>
      <c r="AL21" s="2">
        <f t="shared" si="14"/>
        <v>31.922298664508297</v>
      </c>
      <c r="AM21" s="23">
        <v>3803.7</v>
      </c>
      <c r="AN21" s="25">
        <v>1901.8</v>
      </c>
      <c r="AO21" s="2">
        <f t="shared" si="15"/>
        <v>49.99868549044352</v>
      </c>
      <c r="AP21" s="23">
        <v>0</v>
      </c>
      <c r="AQ21" s="25">
        <v>0</v>
      </c>
      <c r="AR21" s="2" t="e">
        <f t="shared" si="16"/>
        <v>#DIV/0!</v>
      </c>
      <c r="AS21" s="21">
        <v>10401.5</v>
      </c>
      <c r="AT21" s="26">
        <v>2655.8</v>
      </c>
      <c r="AU21" s="2">
        <f t="shared" si="17"/>
        <v>25.532855838100275</v>
      </c>
      <c r="AV21" s="30">
        <v>1414.3</v>
      </c>
      <c r="AW21" s="25">
        <v>657</v>
      </c>
      <c r="AX21" s="2">
        <f t="shared" si="18"/>
        <v>46.45407622145231</v>
      </c>
      <c r="AY21" s="29">
        <v>1374.5</v>
      </c>
      <c r="AZ21" s="25">
        <v>622.2</v>
      </c>
      <c r="BA21" s="2">
        <f t="shared" si="1"/>
        <v>45.26736995271008</v>
      </c>
      <c r="BB21" s="21">
        <v>2543.9</v>
      </c>
      <c r="BC21" s="28">
        <v>456</v>
      </c>
      <c r="BD21" s="2">
        <f t="shared" si="19"/>
        <v>17.925232910098668</v>
      </c>
      <c r="BE21" s="29">
        <v>4658.9</v>
      </c>
      <c r="BF21" s="28">
        <v>413.3</v>
      </c>
      <c r="BG21" s="2">
        <f t="shared" si="20"/>
        <v>8.871192770825733</v>
      </c>
      <c r="BH21" s="29">
        <v>1675.2</v>
      </c>
      <c r="BI21" s="26">
        <v>1092.7</v>
      </c>
      <c r="BJ21" s="2">
        <f t="shared" si="21"/>
        <v>65.22803247373447</v>
      </c>
      <c r="BK21" s="27">
        <f t="shared" si="2"/>
        <v>-2</v>
      </c>
      <c r="BL21" s="17">
        <f t="shared" si="22"/>
        <v>897.5999999999999</v>
      </c>
      <c r="BM21" s="2">
        <f t="shared" si="23"/>
        <v>-44879.99999999999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3"/>
        <v>12609.400000000001</v>
      </c>
      <c r="D22" s="21">
        <f t="shared" si="4"/>
        <v>2716.7</v>
      </c>
      <c r="E22" s="2">
        <f t="shared" si="5"/>
        <v>21.545037828921277</v>
      </c>
      <c r="F22" s="21">
        <v>2600.3</v>
      </c>
      <c r="G22" s="2">
        <v>911.8</v>
      </c>
      <c r="H22" s="2">
        <f t="shared" si="6"/>
        <v>35.0651847863708</v>
      </c>
      <c r="I22" s="21">
        <v>360.3</v>
      </c>
      <c r="J22" s="2">
        <v>90.9</v>
      </c>
      <c r="K22" s="2">
        <f t="shared" si="0"/>
        <v>25.228975853455456</v>
      </c>
      <c r="L22" s="21">
        <v>0</v>
      </c>
      <c r="M22" s="2"/>
      <c r="N22" s="2" t="e">
        <f t="shared" si="7"/>
        <v>#DIV/0!</v>
      </c>
      <c r="O22" s="21">
        <v>126.7</v>
      </c>
      <c r="P22" s="2">
        <v>10.5</v>
      </c>
      <c r="Q22" s="2">
        <f t="shared" si="8"/>
        <v>8.287292817679557</v>
      </c>
      <c r="R22" s="23">
        <v>832.9</v>
      </c>
      <c r="S22" s="2">
        <v>86.8</v>
      </c>
      <c r="T22" s="2">
        <f t="shared" si="24"/>
        <v>10.421419137951734</v>
      </c>
      <c r="U22" s="23"/>
      <c r="V22" s="2"/>
      <c r="W22" s="2" t="e">
        <f t="shared" si="9"/>
        <v>#DIV/0!</v>
      </c>
      <c r="X22" s="23">
        <v>295</v>
      </c>
      <c r="Y22" s="2">
        <v>169</v>
      </c>
      <c r="Z22" s="2">
        <f t="shared" si="10"/>
        <v>57.28813559322033</v>
      </c>
      <c r="AA22" s="23">
        <v>33.5</v>
      </c>
      <c r="AB22" s="2">
        <v>6.8</v>
      </c>
      <c r="AC22" s="2">
        <f t="shared" si="11"/>
        <v>20.298507462686565</v>
      </c>
      <c r="AD22" s="2"/>
      <c r="AE22" s="2"/>
      <c r="AF22" s="2" t="e">
        <f t="shared" si="12"/>
        <v>#DIV/0!</v>
      </c>
      <c r="AG22" s="21">
        <v>16</v>
      </c>
      <c r="AH22" s="2">
        <v>3.7</v>
      </c>
      <c r="AI22" s="2">
        <f t="shared" si="13"/>
        <v>23.125</v>
      </c>
      <c r="AJ22" s="23">
        <v>10009.1</v>
      </c>
      <c r="AK22" s="25">
        <v>1804.9</v>
      </c>
      <c r="AL22" s="2">
        <f t="shared" si="14"/>
        <v>18.032590342788062</v>
      </c>
      <c r="AM22" s="23">
        <v>2588</v>
      </c>
      <c r="AN22" s="25">
        <v>1294</v>
      </c>
      <c r="AO22" s="2">
        <f t="shared" si="15"/>
        <v>50</v>
      </c>
      <c r="AP22" s="23">
        <v>0</v>
      </c>
      <c r="AQ22" s="25">
        <v>0</v>
      </c>
      <c r="AR22" s="2" t="e">
        <f t="shared" si="16"/>
        <v>#DIV/0!</v>
      </c>
      <c r="AS22" s="21">
        <v>13015.5</v>
      </c>
      <c r="AT22" s="26">
        <v>2304.5</v>
      </c>
      <c r="AU22" s="2">
        <f t="shared" si="17"/>
        <v>17.705812300718375</v>
      </c>
      <c r="AV22" s="30">
        <v>1652.6</v>
      </c>
      <c r="AW22" s="25">
        <v>706.7</v>
      </c>
      <c r="AX22" s="2">
        <f t="shared" si="18"/>
        <v>42.762919036669494</v>
      </c>
      <c r="AY22" s="29">
        <v>1639.1</v>
      </c>
      <c r="AZ22" s="25">
        <v>698.4</v>
      </c>
      <c r="BA22" s="2">
        <f t="shared" si="1"/>
        <v>42.608748703556834</v>
      </c>
      <c r="BB22" s="21">
        <v>8128.2</v>
      </c>
      <c r="BC22" s="28">
        <v>363</v>
      </c>
      <c r="BD22" s="2">
        <f t="shared" si="19"/>
        <v>4.4659334169926925</v>
      </c>
      <c r="BE22" s="29">
        <v>916.3</v>
      </c>
      <c r="BF22" s="28">
        <v>293</v>
      </c>
      <c r="BG22" s="2">
        <f t="shared" si="20"/>
        <v>31.976426934410128</v>
      </c>
      <c r="BH22" s="29">
        <v>2195.2</v>
      </c>
      <c r="BI22" s="26">
        <v>882.2</v>
      </c>
      <c r="BJ22" s="2">
        <f t="shared" si="21"/>
        <v>40.18768221574345</v>
      </c>
      <c r="BK22" s="27">
        <f t="shared" si="2"/>
        <v>-406.09999999999854</v>
      </c>
      <c r="BL22" s="17">
        <f t="shared" si="22"/>
        <v>412.1999999999998</v>
      </c>
      <c r="BM22" s="2">
        <f t="shared" si="23"/>
        <v>-101.50209308052236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3"/>
        <v>7971.7</v>
      </c>
      <c r="D23" s="21">
        <f t="shared" si="4"/>
        <v>2249.7</v>
      </c>
      <c r="E23" s="2">
        <f t="shared" si="5"/>
        <v>28.221082077850397</v>
      </c>
      <c r="F23" s="21">
        <v>2226.5</v>
      </c>
      <c r="G23" s="2">
        <v>960.8</v>
      </c>
      <c r="H23" s="2">
        <f t="shared" si="6"/>
        <v>43.15293060857848</v>
      </c>
      <c r="I23" s="21">
        <v>68.6</v>
      </c>
      <c r="J23" s="2">
        <v>32.8</v>
      </c>
      <c r="K23" s="2">
        <f t="shared" si="0"/>
        <v>47.8134110787172</v>
      </c>
      <c r="L23" s="21">
        <v>2.2</v>
      </c>
      <c r="M23" s="2">
        <v>50.8</v>
      </c>
      <c r="N23" s="2">
        <f t="shared" si="7"/>
        <v>2309.0909090909086</v>
      </c>
      <c r="O23" s="21">
        <v>112</v>
      </c>
      <c r="P23" s="2">
        <v>22.2</v>
      </c>
      <c r="Q23" s="2">
        <f t="shared" si="8"/>
        <v>19.82142857142857</v>
      </c>
      <c r="R23" s="23">
        <v>411.8</v>
      </c>
      <c r="S23" s="2">
        <v>42.8</v>
      </c>
      <c r="T23" s="2">
        <f t="shared" si="24"/>
        <v>10.39339485186984</v>
      </c>
      <c r="U23" s="23"/>
      <c r="V23" s="2"/>
      <c r="W23" s="2" t="e">
        <f t="shared" si="9"/>
        <v>#DIV/0!</v>
      </c>
      <c r="X23" s="23">
        <v>453.7</v>
      </c>
      <c r="Y23" s="2">
        <v>240.5</v>
      </c>
      <c r="Z23" s="2">
        <f t="shared" si="10"/>
        <v>53.00859598853869</v>
      </c>
      <c r="AA23" s="23"/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/>
      <c r="AH23" s="2">
        <v>0</v>
      </c>
      <c r="AI23" s="2" t="e">
        <f t="shared" si="13"/>
        <v>#DIV/0!</v>
      </c>
      <c r="AJ23" s="23">
        <v>5745.2</v>
      </c>
      <c r="AK23" s="25">
        <v>1288.9</v>
      </c>
      <c r="AL23" s="2">
        <f t="shared" si="14"/>
        <v>22.434380004177402</v>
      </c>
      <c r="AM23" s="23">
        <v>1790.9</v>
      </c>
      <c r="AN23" s="25">
        <v>895.5</v>
      </c>
      <c r="AO23" s="2">
        <f t="shared" si="15"/>
        <v>50.00279189234463</v>
      </c>
      <c r="AP23" s="23">
        <v>0</v>
      </c>
      <c r="AQ23" s="25">
        <v>0</v>
      </c>
      <c r="AR23" s="2" t="e">
        <f t="shared" si="16"/>
        <v>#DIV/0!</v>
      </c>
      <c r="AS23" s="21">
        <v>8297</v>
      </c>
      <c r="AT23" s="26">
        <v>1863</v>
      </c>
      <c r="AU23" s="2">
        <f t="shared" si="17"/>
        <v>22.453898999638426</v>
      </c>
      <c r="AV23" s="30">
        <v>1532.8</v>
      </c>
      <c r="AW23" s="25">
        <v>685</v>
      </c>
      <c r="AX23" s="2">
        <f t="shared" si="18"/>
        <v>44.689457202505224</v>
      </c>
      <c r="AY23" s="29">
        <v>1445.1</v>
      </c>
      <c r="AZ23" s="25">
        <v>675.5</v>
      </c>
      <c r="BA23" s="2">
        <f t="shared" si="1"/>
        <v>46.74416995363643</v>
      </c>
      <c r="BB23" s="21">
        <v>3527.8</v>
      </c>
      <c r="BC23" s="28">
        <v>90</v>
      </c>
      <c r="BD23" s="2">
        <f t="shared" si="19"/>
        <v>2.551165032031294</v>
      </c>
      <c r="BE23" s="29">
        <v>2006.4</v>
      </c>
      <c r="BF23" s="28">
        <v>478.1</v>
      </c>
      <c r="BG23" s="2">
        <f t="shared" si="20"/>
        <v>23.828748006379584</v>
      </c>
      <c r="BH23" s="29">
        <v>1120.7</v>
      </c>
      <c r="BI23" s="26">
        <v>567</v>
      </c>
      <c r="BJ23" s="2">
        <f t="shared" si="21"/>
        <v>50.59337913803872</v>
      </c>
      <c r="BK23" s="27">
        <f t="shared" si="2"/>
        <v>-325.3000000000002</v>
      </c>
      <c r="BL23" s="17">
        <f t="shared" si="22"/>
        <v>386.6999999999998</v>
      </c>
      <c r="BM23" s="2">
        <f t="shared" si="23"/>
        <v>-118.87488472179515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3"/>
        <v>91435.5</v>
      </c>
      <c r="D24" s="21">
        <f t="shared" si="4"/>
        <v>30558.800000000003</v>
      </c>
      <c r="E24" s="2">
        <f t="shared" si="5"/>
        <v>33.42115480311258</v>
      </c>
      <c r="F24" s="21">
        <v>41341.7</v>
      </c>
      <c r="G24" s="2">
        <v>16780.4</v>
      </c>
      <c r="H24" s="2">
        <f t="shared" si="6"/>
        <v>40.58952582985219</v>
      </c>
      <c r="I24" s="21">
        <v>22516.5</v>
      </c>
      <c r="J24" s="2">
        <v>9876.8</v>
      </c>
      <c r="K24" s="2">
        <f t="shared" si="0"/>
        <v>43.86472142650945</v>
      </c>
      <c r="L24" s="21">
        <v>2</v>
      </c>
      <c r="M24" s="2">
        <v>2.6</v>
      </c>
      <c r="N24" s="2">
        <f t="shared" si="7"/>
        <v>130</v>
      </c>
      <c r="O24" s="21">
        <v>3665.7</v>
      </c>
      <c r="P24" s="2">
        <v>481.7</v>
      </c>
      <c r="Q24" s="2">
        <f t="shared" si="8"/>
        <v>13.140737103418173</v>
      </c>
      <c r="R24" s="23">
        <v>7745.1</v>
      </c>
      <c r="S24" s="2">
        <v>1832.7</v>
      </c>
      <c r="T24" s="2">
        <f t="shared" si="24"/>
        <v>23.662702870201805</v>
      </c>
      <c r="U24" s="23">
        <v>0</v>
      </c>
      <c r="V24" s="2">
        <v>1341.4</v>
      </c>
      <c r="W24" s="2" t="e">
        <f t="shared" si="9"/>
        <v>#DIV/0!</v>
      </c>
      <c r="X24" s="23">
        <v>2659.4</v>
      </c>
      <c r="Y24" s="2">
        <v>188.7</v>
      </c>
      <c r="Z24" s="2">
        <f t="shared" si="10"/>
        <v>7.095585470406858</v>
      </c>
      <c r="AA24" s="23"/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1">
        <v>705.6</v>
      </c>
      <c r="AH24" s="2">
        <v>220.7</v>
      </c>
      <c r="AI24" s="2">
        <f t="shared" si="13"/>
        <v>31.278344671201815</v>
      </c>
      <c r="AJ24" s="23">
        <v>50093.8</v>
      </c>
      <c r="AK24" s="25">
        <v>13778.4</v>
      </c>
      <c r="AL24" s="2">
        <f t="shared" si="14"/>
        <v>27.505200244341616</v>
      </c>
      <c r="AM24" s="23">
        <v>16374</v>
      </c>
      <c r="AN24" s="25">
        <v>8187</v>
      </c>
      <c r="AO24" s="2">
        <f t="shared" si="15"/>
        <v>50</v>
      </c>
      <c r="AP24" s="23">
        <v>0</v>
      </c>
      <c r="AQ24" s="25">
        <v>0</v>
      </c>
      <c r="AR24" s="2" t="e">
        <f t="shared" si="16"/>
        <v>#DIV/0!</v>
      </c>
      <c r="AS24" s="21">
        <v>92274.6</v>
      </c>
      <c r="AT24" s="26">
        <v>32090.6</v>
      </c>
      <c r="AU24" s="2">
        <f t="shared" si="17"/>
        <v>34.77728432309649</v>
      </c>
      <c r="AV24" s="30">
        <v>3837.6</v>
      </c>
      <c r="AW24" s="25">
        <v>1700.6</v>
      </c>
      <c r="AX24" s="2">
        <f t="shared" si="18"/>
        <v>44.314154680008336</v>
      </c>
      <c r="AY24" s="29">
        <v>3333.3</v>
      </c>
      <c r="AZ24" s="25">
        <v>1543.9</v>
      </c>
      <c r="BA24" s="2">
        <f t="shared" si="1"/>
        <v>46.31746317463175</v>
      </c>
      <c r="BB24" s="21">
        <v>27378.6</v>
      </c>
      <c r="BC24" s="28">
        <v>9887.8</v>
      </c>
      <c r="BD24" s="2">
        <f t="shared" si="19"/>
        <v>36.115067972796275</v>
      </c>
      <c r="BE24" s="29">
        <v>51641.6</v>
      </c>
      <c r="BF24" s="28">
        <v>14725.5</v>
      </c>
      <c r="BG24" s="2">
        <f t="shared" si="20"/>
        <v>28.51480202007684</v>
      </c>
      <c r="BH24" s="29">
        <v>5824.8</v>
      </c>
      <c r="BI24" s="26">
        <v>3249.6</v>
      </c>
      <c r="BJ24" s="2">
        <f t="shared" si="21"/>
        <v>55.78903996703749</v>
      </c>
      <c r="BK24" s="27">
        <f t="shared" si="2"/>
        <v>-839.1000000000058</v>
      </c>
      <c r="BL24" s="17">
        <f t="shared" si="22"/>
        <v>-1531.7999999999956</v>
      </c>
      <c r="BM24" s="2">
        <f t="shared" si="23"/>
        <v>182.55273507329102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8678.1</v>
      </c>
      <c r="D25" s="21">
        <f t="shared" si="4"/>
        <v>2020.8000000000002</v>
      </c>
      <c r="E25" s="2">
        <f t="shared" si="5"/>
        <v>23.286203201161545</v>
      </c>
      <c r="F25" s="21">
        <v>2309.6</v>
      </c>
      <c r="G25" s="2">
        <v>907.1</v>
      </c>
      <c r="H25" s="2">
        <f t="shared" si="6"/>
        <v>39.275199168687216</v>
      </c>
      <c r="I25" s="21">
        <v>83.2</v>
      </c>
      <c r="J25" s="2">
        <v>31</v>
      </c>
      <c r="K25" s="2">
        <f t="shared" si="0"/>
        <v>37.25961538461539</v>
      </c>
      <c r="L25" s="21">
        <v>1.2</v>
      </c>
      <c r="M25" s="2">
        <v>2.2</v>
      </c>
      <c r="N25" s="2">
        <f t="shared" si="7"/>
        <v>183.33333333333334</v>
      </c>
      <c r="O25" s="21">
        <v>80.4</v>
      </c>
      <c r="P25" s="2">
        <v>3.8</v>
      </c>
      <c r="Q25" s="2">
        <f t="shared" si="8"/>
        <v>4.72636815920398</v>
      </c>
      <c r="R25" s="23">
        <v>603.1</v>
      </c>
      <c r="S25" s="2">
        <v>23.5</v>
      </c>
      <c r="T25" s="2">
        <f t="shared" si="24"/>
        <v>3.8965345713811974</v>
      </c>
      <c r="U25" s="23"/>
      <c r="V25" s="2"/>
      <c r="W25" s="2" t="e">
        <f t="shared" si="9"/>
        <v>#DIV/0!</v>
      </c>
      <c r="X25" s="23">
        <v>271.5</v>
      </c>
      <c r="Y25" s="2">
        <v>145.5</v>
      </c>
      <c r="Z25" s="2">
        <f t="shared" si="10"/>
        <v>53.591160220994475</v>
      </c>
      <c r="AA25" s="23">
        <v>17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11</v>
      </c>
      <c r="AH25" s="2">
        <v>0</v>
      </c>
      <c r="AI25" s="2">
        <f t="shared" si="13"/>
        <v>0</v>
      </c>
      <c r="AJ25" s="23">
        <v>6368.5</v>
      </c>
      <c r="AK25" s="25">
        <v>1113.7</v>
      </c>
      <c r="AL25" s="2">
        <f t="shared" si="14"/>
        <v>17.487634450812596</v>
      </c>
      <c r="AM25" s="23">
        <v>1632.6</v>
      </c>
      <c r="AN25" s="25">
        <v>816.3</v>
      </c>
      <c r="AO25" s="2">
        <f t="shared" si="15"/>
        <v>50</v>
      </c>
      <c r="AP25" s="23">
        <v>0</v>
      </c>
      <c r="AQ25" s="25">
        <v>0</v>
      </c>
      <c r="AR25" s="2" t="e">
        <f t="shared" si="16"/>
        <v>#DIV/0!</v>
      </c>
      <c r="AS25" s="21">
        <v>9018.4</v>
      </c>
      <c r="AT25" s="26">
        <v>1965.7</v>
      </c>
      <c r="AU25" s="2">
        <f t="shared" si="17"/>
        <v>21.796549277033623</v>
      </c>
      <c r="AV25" s="30">
        <v>1286</v>
      </c>
      <c r="AW25" s="25">
        <v>537.7</v>
      </c>
      <c r="AX25" s="2">
        <f t="shared" si="18"/>
        <v>41.81181959564542</v>
      </c>
      <c r="AY25" s="29">
        <v>1277.1</v>
      </c>
      <c r="AZ25" s="25">
        <v>533.9</v>
      </c>
      <c r="BA25" s="2">
        <f t="shared" si="1"/>
        <v>41.805653433560416</v>
      </c>
      <c r="BB25" s="21">
        <v>3298.1</v>
      </c>
      <c r="BC25" s="28">
        <v>452.7</v>
      </c>
      <c r="BD25" s="2">
        <f t="shared" si="19"/>
        <v>13.726084715442225</v>
      </c>
      <c r="BE25" s="29">
        <v>2189</v>
      </c>
      <c r="BF25" s="28">
        <v>260.6</v>
      </c>
      <c r="BG25" s="2">
        <f t="shared" si="20"/>
        <v>11.904979442667885</v>
      </c>
      <c r="BH25" s="29">
        <v>1471.7</v>
      </c>
      <c r="BI25" s="26">
        <v>666.6</v>
      </c>
      <c r="BJ25" s="2">
        <f t="shared" si="21"/>
        <v>45.29455731467011</v>
      </c>
      <c r="BK25" s="27">
        <f t="shared" si="2"/>
        <v>-340.2999999999993</v>
      </c>
      <c r="BL25" s="17">
        <f t="shared" si="22"/>
        <v>55.100000000000136</v>
      </c>
      <c r="BM25" s="2">
        <f t="shared" si="23"/>
        <v>-16.191595650896343</v>
      </c>
      <c r="BN25" s="8"/>
      <c r="BO25" s="9"/>
    </row>
    <row r="26" spans="1:67" ht="14.25">
      <c r="A26" s="7">
        <v>17</v>
      </c>
      <c r="B26" s="20" t="s">
        <v>46</v>
      </c>
      <c r="C26" s="33">
        <f t="shared" si="3"/>
        <v>27620</v>
      </c>
      <c r="D26" s="21">
        <f t="shared" si="4"/>
        <v>10568.3</v>
      </c>
      <c r="E26" s="2">
        <f t="shared" si="5"/>
        <v>38.2632150615496</v>
      </c>
      <c r="F26" s="21">
        <v>2783.1</v>
      </c>
      <c r="G26" s="2">
        <v>1333.4</v>
      </c>
      <c r="H26" s="2">
        <f t="shared" si="6"/>
        <v>47.91060328410766</v>
      </c>
      <c r="I26" s="21">
        <v>1010.7</v>
      </c>
      <c r="J26" s="2">
        <v>398.2</v>
      </c>
      <c r="K26" s="2">
        <f t="shared" si="0"/>
        <v>39.39843672702087</v>
      </c>
      <c r="L26" s="21">
        <v>31.1</v>
      </c>
      <c r="M26" s="2">
        <v>35.5</v>
      </c>
      <c r="N26" s="2">
        <f t="shared" si="7"/>
        <v>114.14790996784565</v>
      </c>
      <c r="O26" s="21">
        <v>275</v>
      </c>
      <c r="P26" s="2">
        <v>31.6</v>
      </c>
      <c r="Q26" s="2">
        <f t="shared" si="8"/>
        <v>11.490909090909092</v>
      </c>
      <c r="R26" s="23">
        <v>492.3</v>
      </c>
      <c r="S26" s="2">
        <v>71</v>
      </c>
      <c r="T26" s="2">
        <f t="shared" si="24"/>
        <v>14.422100345317896</v>
      </c>
      <c r="U26" s="23"/>
      <c r="V26" s="2"/>
      <c r="W26" s="2" t="e">
        <f t="shared" si="9"/>
        <v>#DIV/0!</v>
      </c>
      <c r="X26" s="23">
        <v>41.2</v>
      </c>
      <c r="Y26" s="2">
        <v>10.1</v>
      </c>
      <c r="Z26" s="2">
        <f t="shared" si="10"/>
        <v>24.514563106796114</v>
      </c>
      <c r="AA26" s="23"/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32.4</v>
      </c>
      <c r="AH26" s="2">
        <v>25.4</v>
      </c>
      <c r="AI26" s="2">
        <f t="shared" si="13"/>
        <v>78.39506172839506</v>
      </c>
      <c r="AJ26" s="23">
        <v>24836.9</v>
      </c>
      <c r="AK26" s="25">
        <v>9234.9</v>
      </c>
      <c r="AL26" s="2">
        <f t="shared" si="14"/>
        <v>37.18217651961396</v>
      </c>
      <c r="AM26" s="23">
        <v>5000.2</v>
      </c>
      <c r="AN26" s="25">
        <v>2500.1</v>
      </c>
      <c r="AO26" s="2">
        <f t="shared" si="15"/>
        <v>50</v>
      </c>
      <c r="AP26" s="23">
        <v>0</v>
      </c>
      <c r="AQ26" s="25">
        <v>0</v>
      </c>
      <c r="AR26" s="2" t="e">
        <f t="shared" si="16"/>
        <v>#DIV/0!</v>
      </c>
      <c r="AS26" s="21">
        <v>28068</v>
      </c>
      <c r="AT26" s="26">
        <v>9293.8</v>
      </c>
      <c r="AU26" s="2">
        <f t="shared" si="17"/>
        <v>33.11172865897107</v>
      </c>
      <c r="AV26" s="30">
        <v>1727.9</v>
      </c>
      <c r="AW26" s="25">
        <v>699</v>
      </c>
      <c r="AX26" s="2">
        <f t="shared" si="18"/>
        <v>40.4537299612246</v>
      </c>
      <c r="AY26" s="29">
        <v>1700.3</v>
      </c>
      <c r="AZ26" s="25">
        <v>676.4</v>
      </c>
      <c r="BA26" s="2">
        <f t="shared" si="1"/>
        <v>39.78121507969182</v>
      </c>
      <c r="BB26" s="21">
        <v>10210.6</v>
      </c>
      <c r="BC26" s="28">
        <v>228.4</v>
      </c>
      <c r="BD26" s="2">
        <f t="shared" si="19"/>
        <v>2.23689107398194</v>
      </c>
      <c r="BE26" s="29">
        <v>12569.1</v>
      </c>
      <c r="BF26" s="28">
        <v>6999.6</v>
      </c>
      <c r="BG26" s="2">
        <f t="shared" si="20"/>
        <v>55.688951476239346</v>
      </c>
      <c r="BH26" s="29">
        <v>2364.5</v>
      </c>
      <c r="BI26" s="26">
        <v>918.7</v>
      </c>
      <c r="BJ26" s="2">
        <f t="shared" si="21"/>
        <v>38.85388031296257</v>
      </c>
      <c r="BK26" s="27">
        <f t="shared" si="2"/>
        <v>-448</v>
      </c>
      <c r="BL26" s="17">
        <f t="shared" si="22"/>
        <v>1274.5</v>
      </c>
      <c r="BM26" s="2">
        <f t="shared" si="23"/>
        <v>-284.48660714285717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288296.30000000005</v>
      </c>
      <c r="D27" s="22">
        <f>SUM(D10:D26)</f>
        <v>83748.5</v>
      </c>
      <c r="E27" s="6">
        <f>D27/C27*100</f>
        <v>29.049453635027568</v>
      </c>
      <c r="F27" s="22">
        <f>SUM(F10:F26)</f>
        <v>82683.30000000002</v>
      </c>
      <c r="G27" s="6">
        <f>SUM(G10:G26)</f>
        <v>32895.7</v>
      </c>
      <c r="H27" s="6">
        <f>G27/F27*100</f>
        <v>39.785180320572586</v>
      </c>
      <c r="I27" s="22">
        <f>SUM(I10:I26)</f>
        <v>27694</v>
      </c>
      <c r="J27" s="6">
        <f>SUM(J10:J26)</f>
        <v>11971</v>
      </c>
      <c r="K27" s="2">
        <f t="shared" si="0"/>
        <v>43.22596952408464</v>
      </c>
      <c r="L27" s="22">
        <f>SUM(L10:L26)</f>
        <v>575.6000000000003</v>
      </c>
      <c r="M27" s="6">
        <f>SUM(M10:M26)</f>
        <v>84.6</v>
      </c>
      <c r="N27" s="6">
        <f>M27/L27*100</f>
        <v>14.69770674079221</v>
      </c>
      <c r="O27" s="22">
        <f>SUM(O10:O26)</f>
        <v>6144.0999999999985</v>
      </c>
      <c r="P27" s="6">
        <f>SUM(P10:P26)</f>
        <v>650.1999999999999</v>
      </c>
      <c r="Q27" s="6">
        <f>P27/O27*100</f>
        <v>10.582510050292152</v>
      </c>
      <c r="R27" s="22">
        <f>SUM(R10:R26)</f>
        <v>17776.1</v>
      </c>
      <c r="S27" s="6">
        <f>SUM(S10:S26)</f>
        <v>3314.7</v>
      </c>
      <c r="T27" s="6">
        <f>S27/R27*100</f>
        <v>18.64694730565197</v>
      </c>
      <c r="U27" s="22">
        <f>SUM(U10:U26)</f>
        <v>0</v>
      </c>
      <c r="V27" s="6">
        <f>SUM(V10:V26)</f>
        <v>1341.4</v>
      </c>
      <c r="W27" s="6" t="e">
        <f>V27/U27*100</f>
        <v>#DIV/0!</v>
      </c>
      <c r="X27" s="22">
        <f>SUM(X10:X26)</f>
        <v>6097.2</v>
      </c>
      <c r="Y27" s="6">
        <f>SUM(Y10:Y26)</f>
        <v>1586.1999999999998</v>
      </c>
      <c r="Z27" s="6">
        <f>Y27/X27*100</f>
        <v>26.01522010102998</v>
      </c>
      <c r="AA27" s="22">
        <f>SUM(AA10:AA26)</f>
        <v>338.8</v>
      </c>
      <c r="AB27" s="6">
        <f>SUM(AB10:AB26)</f>
        <v>95.60000000000001</v>
      </c>
      <c r="AC27" s="6">
        <f>AB27/AA27*100</f>
        <v>28.217237308146398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958.6</v>
      </c>
      <c r="AH27" s="6">
        <f>SUM(AH10:AH26)</f>
        <v>301.7</v>
      </c>
      <c r="AI27" s="2">
        <f>AH27/AG27*100</f>
        <v>31.47298143125391</v>
      </c>
      <c r="AJ27" s="22">
        <f>SUM(AJ10:AJ26)</f>
        <v>205613.00000000003</v>
      </c>
      <c r="AK27" s="6">
        <f>SUM(AK10:AK26)</f>
        <v>50852.8</v>
      </c>
      <c r="AL27" s="6">
        <f>AK27/AJ27*100</f>
        <v>24.732288328072638</v>
      </c>
      <c r="AM27" s="22">
        <f>SUM(AM10:AM26)</f>
        <v>57504.99999999999</v>
      </c>
      <c r="AN27" s="6">
        <f>SUM(AN10:AN26)</f>
        <v>28752.599999999995</v>
      </c>
      <c r="AO27" s="6">
        <f>AN27/AM27*100</f>
        <v>50.00017389792192</v>
      </c>
      <c r="AP27" s="22">
        <f>SUM(AP10:AP26)</f>
        <v>0</v>
      </c>
      <c r="AQ27" s="6">
        <f>SUM(AQ10:AQ26)</f>
        <v>0</v>
      </c>
      <c r="AR27" s="6" t="e">
        <f>AQ27/AP27*100</f>
        <v>#DIV/0!</v>
      </c>
      <c r="AS27" s="22">
        <f>SUM(AS10:AS26)</f>
        <v>314637.30000000005</v>
      </c>
      <c r="AT27" s="6">
        <f>SUM(AT10:AT26)</f>
        <v>82761.4</v>
      </c>
      <c r="AU27" s="6">
        <f>(AT27/AS27)*100</f>
        <v>26.303747203526086</v>
      </c>
      <c r="AV27" s="22">
        <f>SUM(AV10:AV26)</f>
        <v>27285.3</v>
      </c>
      <c r="AW27" s="6">
        <f>SUM(AW10:AW26)</f>
        <v>11404.200000000003</v>
      </c>
      <c r="AX27" s="6">
        <f>AW27/AV27*100</f>
        <v>41.796131983155774</v>
      </c>
      <c r="AY27" s="22">
        <f>SUM(AY10:AY26)</f>
        <v>26251.799999999996</v>
      </c>
      <c r="AZ27" s="34">
        <f>SUM(AZ10:AZ26)</f>
        <v>11007.799999999997</v>
      </c>
      <c r="BA27" s="6">
        <f t="shared" si="1"/>
        <v>41.93160088070151</v>
      </c>
      <c r="BB27" s="22">
        <f>SUM(BB10:BB26)</f>
        <v>116314.80000000002</v>
      </c>
      <c r="BC27" s="34">
        <f>SUM(BC10:BC26)</f>
        <v>17851.7</v>
      </c>
      <c r="BD27" s="6">
        <f>BC27/BB27*100</f>
        <v>15.347745944626134</v>
      </c>
      <c r="BE27" s="22">
        <f>SUM(BE10:BE26)</f>
        <v>122666</v>
      </c>
      <c r="BF27" s="6">
        <f>SUM(BF10:BF26)</f>
        <v>33995.299999999996</v>
      </c>
      <c r="BG27" s="6">
        <f>BF27/BE27*100</f>
        <v>27.7137104006</v>
      </c>
      <c r="BH27" s="22">
        <f>SUM(BH10:BH26)</f>
        <v>40922.7</v>
      </c>
      <c r="BI27" s="6">
        <f>SUM(BI10:BI26)</f>
        <v>15744.700000000003</v>
      </c>
      <c r="BJ27" s="6">
        <f>BI27/BH27*100</f>
        <v>38.474245345492854</v>
      </c>
      <c r="BK27" s="22">
        <f>SUM(BK10:BK26)</f>
        <v>-26341.000000000004</v>
      </c>
      <c r="BL27" s="6">
        <f>SUM(BL10:BL26)</f>
        <v>987.1000000000047</v>
      </c>
      <c r="BM27" s="6">
        <f>BL27/BK27*100</f>
        <v>-3.747390000379654</v>
      </c>
      <c r="BN27" s="8"/>
      <c r="BO27" s="9"/>
    </row>
    <row r="28" spans="3:65" ht="14.25" hidden="1">
      <c r="C28" s="13">
        <f aca="true" t="shared" si="25" ref="C28:AC28">C27-C20</f>
        <v>280047.70000000007</v>
      </c>
      <c r="D28" s="13">
        <f t="shared" si="25"/>
        <v>81920.7</v>
      </c>
      <c r="E28" s="13">
        <f t="shared" si="25"/>
        <v>6.890541819689208</v>
      </c>
      <c r="F28" s="13">
        <f t="shared" si="25"/>
        <v>81569.30000000002</v>
      </c>
      <c r="G28" s="13">
        <f t="shared" si="25"/>
        <v>32384.6</v>
      </c>
      <c r="H28" s="13">
        <f t="shared" si="25"/>
        <v>-6.094532426285582</v>
      </c>
      <c r="I28" s="13">
        <f t="shared" si="25"/>
        <v>27673.9</v>
      </c>
      <c r="J28" s="13">
        <f t="shared" si="25"/>
        <v>11965.1</v>
      </c>
      <c r="K28" s="13">
        <f t="shared" si="25"/>
        <v>13.87273569323887</v>
      </c>
      <c r="L28" s="13">
        <f t="shared" si="25"/>
        <v>575.4000000000002</v>
      </c>
      <c r="M28" s="13">
        <f t="shared" si="25"/>
        <v>84.19999999999999</v>
      </c>
      <c r="N28" s="13">
        <f t="shared" si="25"/>
        <v>-185.3022932592078</v>
      </c>
      <c r="O28" s="13">
        <f t="shared" si="25"/>
        <v>6057.999999999998</v>
      </c>
      <c r="P28" s="13">
        <f t="shared" si="25"/>
        <v>641.9</v>
      </c>
      <c r="Q28" s="13">
        <f t="shared" si="25"/>
        <v>0.9425565078995835</v>
      </c>
      <c r="R28" s="13">
        <f t="shared" si="25"/>
        <v>17482</v>
      </c>
      <c r="S28" s="13">
        <f t="shared" si="25"/>
        <v>3239</v>
      </c>
      <c r="T28" s="13">
        <f t="shared" si="25"/>
        <v>-7.092597067010388</v>
      </c>
      <c r="U28" s="13">
        <f t="shared" si="25"/>
        <v>0</v>
      </c>
      <c r="V28" s="13">
        <f t="shared" si="25"/>
        <v>1341.4</v>
      </c>
      <c r="W28" s="13" t="e">
        <f t="shared" si="25"/>
        <v>#DIV/0!</v>
      </c>
      <c r="X28" s="13">
        <f t="shared" si="25"/>
        <v>6077.599999999999</v>
      </c>
      <c r="Y28" s="13">
        <f t="shared" si="25"/>
        <v>1539.3999999999999</v>
      </c>
      <c r="Z28" s="13">
        <f t="shared" si="25"/>
        <v>-212.76029010305163</v>
      </c>
      <c r="AA28" s="13">
        <f t="shared" si="25"/>
        <v>311.8</v>
      </c>
      <c r="AB28" s="13">
        <f t="shared" si="25"/>
        <v>95.60000000000001</v>
      </c>
      <c r="AC28" s="13">
        <f t="shared" si="25"/>
        <v>28.217237308146398</v>
      </c>
      <c r="AD28" s="13"/>
      <c r="AE28" s="13"/>
      <c r="AF28" s="2" t="e">
        <f t="shared" si="12"/>
        <v>#DIV/0!</v>
      </c>
      <c r="AG28" s="13">
        <f aca="true" t="shared" si="26" ref="AG28:BM28">AG27-AG20</f>
        <v>958.6</v>
      </c>
      <c r="AH28" s="13">
        <f t="shared" si="26"/>
        <v>301.7</v>
      </c>
      <c r="AI28" s="13" t="e">
        <f t="shared" si="26"/>
        <v>#DIV/0!</v>
      </c>
      <c r="AJ28" s="13">
        <f t="shared" si="26"/>
        <v>198478.40000000002</v>
      </c>
      <c r="AK28" s="13">
        <f t="shared" si="26"/>
        <v>49536.100000000006</v>
      </c>
      <c r="AL28" s="13">
        <f t="shared" si="26"/>
        <v>6.277154193012507</v>
      </c>
      <c r="AM28" s="13">
        <f t="shared" si="26"/>
        <v>55340.99999999999</v>
      </c>
      <c r="AN28" s="13">
        <f t="shared" si="26"/>
        <v>27670.599999999995</v>
      </c>
      <c r="AO28" s="13">
        <f t="shared" si="26"/>
        <v>0.0001738979219183534</v>
      </c>
      <c r="AP28" s="13">
        <f t="shared" si="26"/>
        <v>0</v>
      </c>
      <c r="AQ28" s="13">
        <f t="shared" si="26"/>
        <v>0</v>
      </c>
      <c r="AR28" s="13" t="e">
        <f t="shared" si="26"/>
        <v>#DIV/0!</v>
      </c>
      <c r="AS28" s="13">
        <f t="shared" si="26"/>
        <v>305809.70000000007</v>
      </c>
      <c r="AT28" s="13">
        <f t="shared" si="26"/>
        <v>81252.5</v>
      </c>
      <c r="AU28" s="13">
        <f t="shared" si="26"/>
        <v>9.21076609880906</v>
      </c>
      <c r="AV28" s="13">
        <f t="shared" si="26"/>
        <v>26022.7</v>
      </c>
      <c r="AW28" s="13">
        <f t="shared" si="26"/>
        <v>10853.000000000002</v>
      </c>
      <c r="AX28" s="13">
        <f t="shared" si="26"/>
        <v>-1.8598160605635456</v>
      </c>
      <c r="AY28" s="13">
        <f t="shared" si="26"/>
        <v>25016.699999999997</v>
      </c>
      <c r="AZ28" s="13">
        <f t="shared" si="26"/>
        <v>10479.099999999997</v>
      </c>
      <c r="BA28" s="13">
        <f t="shared" si="26"/>
        <v>-0.8746496253303988</v>
      </c>
      <c r="BB28" s="13">
        <f t="shared" si="26"/>
        <v>110284.30000000002</v>
      </c>
      <c r="BC28" s="13">
        <f t="shared" si="26"/>
        <v>17591.7</v>
      </c>
      <c r="BD28" s="13">
        <f t="shared" si="26"/>
        <v>11.036328980858618</v>
      </c>
      <c r="BE28" s="13">
        <f t="shared" si="26"/>
        <v>122137.8</v>
      </c>
      <c r="BF28" s="13">
        <f t="shared" si="26"/>
        <v>33789.899999999994</v>
      </c>
      <c r="BG28" s="13">
        <f t="shared" si="26"/>
        <v>-11.173074907995229</v>
      </c>
      <c r="BH28" s="13">
        <f t="shared" si="26"/>
        <v>40022.899999999994</v>
      </c>
      <c r="BI28" s="13">
        <f t="shared" si="26"/>
        <v>15301.900000000003</v>
      </c>
      <c r="BJ28" s="13">
        <f t="shared" si="26"/>
        <v>-10.736690418010149</v>
      </c>
      <c r="BK28" s="13">
        <f t="shared" si="26"/>
        <v>-25762.000000000004</v>
      </c>
      <c r="BL28" s="13">
        <f t="shared" si="26"/>
        <v>668.2000000000046</v>
      </c>
      <c r="BM28" s="13">
        <f t="shared" si="26"/>
        <v>51.330330206874244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2022-04-06T10:20:18Z</cp:lastPrinted>
  <dcterms:created xsi:type="dcterms:W3CDTF">2013-04-03T10:22:22Z</dcterms:created>
  <dcterms:modified xsi:type="dcterms:W3CDTF">2022-07-01T14:42:40Z</dcterms:modified>
  <cp:category/>
  <cp:version/>
  <cp:contentType/>
  <cp:contentStatus/>
</cp:coreProperties>
</file>