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28 августа" sheetId="1" r:id="rId1"/>
  </sheets>
  <definedNames>
    <definedName name="_xlnm.Print_Titles" localSheetId="0">'28 августа'!$11:$11</definedName>
    <definedName name="_xlnm.Print_Area" localSheetId="0">'28 августа'!$A$2:$E$175</definedName>
  </definedNames>
  <calcPr fullCalcOnLoad="1"/>
</workbook>
</file>

<file path=xl/sharedStrings.xml><?xml version="1.0" encoding="utf-8"?>
<sst xmlns="http://schemas.openxmlformats.org/spreadsheetml/2006/main" count="85" uniqueCount="83">
  <si>
    <t>Всего</t>
  </si>
  <si>
    <t>в том числе за счет:</t>
  </si>
  <si>
    <t>4</t>
  </si>
  <si>
    <t>Всего по объектам:</t>
  </si>
  <si>
    <t>Образование</t>
  </si>
  <si>
    <t>Культура</t>
  </si>
  <si>
    <t>Физическая культура и спорт</t>
  </si>
  <si>
    <t>Здравоохранение</t>
  </si>
  <si>
    <t>Социальная политика</t>
  </si>
  <si>
    <t>Водное хозяйство и охрана окружающей  среды</t>
  </si>
  <si>
    <t>Агропромышленный комплекс</t>
  </si>
  <si>
    <t>берегоукрепительные и противооползневые работы на р.Волге у г.Чебоксары</t>
  </si>
  <si>
    <t>% финансирования</t>
  </si>
  <si>
    <t>- реконструкция  стадиона "Олимпийский" (реконструкция эластичного покрытия центрального спортивного ядра), г.Чебоксары</t>
  </si>
  <si>
    <t xml:space="preserve">СДЮШОР № 4 (реконстркуция ледового стадиона "Сокол"), г.Новочебоксарск 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</si>
  <si>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</si>
  <si>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</si>
  <si>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Транспорт</t>
  </si>
  <si>
    <t>строительство набережной пассажирских причалов в Чебоксарском речном порту, г. Чебоксары</t>
  </si>
  <si>
    <t>5</t>
  </si>
  <si>
    <t>субсидий на стр-во дорог</t>
  </si>
  <si>
    <t>Наименование  строек и объектов</t>
  </si>
  <si>
    <t>ГОУ ВПО "Чувашский государственный педагогический университет  им.И.Я.Яковлева" , г.Чебоксары</t>
  </si>
  <si>
    <t>ФГУП ГТРК «Чувашия» (приобретение оборудования), г. Чебоксары</t>
  </si>
  <si>
    <t>Минобразования Чувашии</t>
  </si>
  <si>
    <t>Минкультуры Чувашии</t>
  </si>
  <si>
    <t>Минспорт Чувашии</t>
  </si>
  <si>
    <t>физкультурно-оздоровительный комплекс,  г. Шумерля</t>
  </si>
  <si>
    <t>Минстрой Чувашии</t>
  </si>
  <si>
    <t>Федерального фонда регионального развития</t>
  </si>
  <si>
    <t>Минздравсоцразвития Чувашии</t>
  </si>
  <si>
    <t>Отдел водных ресурсов по Чувашской Республике Верхне-Волжского бассейнового водного управления  Федерального агенства водных ресурсов</t>
  </si>
  <si>
    <t>Минприроды Чувашии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</si>
  <si>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</si>
  <si>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</si>
  <si>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</si>
  <si>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</si>
  <si>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</si>
  <si>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Прокуратура Чувашской Республики  </t>
  </si>
  <si>
    <t>- СДЮШОР № 3,(реконструкция открытого плавательного бассейна), г. Новочебоксарск</t>
  </si>
  <si>
    <t>Дом Соснина – памятник архитектуры XIX в. (реконструкция под центр туризма и ремесел с артелью «Посадские промыслы»), г. Мариинский Посад</t>
  </si>
  <si>
    <t>физкультурно-спортивный  комплекс на территории ЯСОШ, с. Яльчики Яльчикского района</t>
  </si>
  <si>
    <t xml:space="preserve">физкультурно-оздоровительный комплекс (спортивный корпус с плавательным бассейном), пгт Ибреси Ибресинского района </t>
  </si>
  <si>
    <t>физкультурно-спортивный  комплекс, с. Батырево Батыревского района</t>
  </si>
  <si>
    <t>физкультурно-спортивный  комплекс,  г. Канаш</t>
  </si>
  <si>
    <t xml:space="preserve">реконструкция стадиона в пгт Кугеси со строительст-вом физкультурно-оздоровительного комплекса, пгт Кугеси Чебоксарского района  </t>
  </si>
  <si>
    <t xml:space="preserve">Центр восстановительного лечения       (2-я очередь), г. Чебоксары </t>
  </si>
  <si>
    <t xml:space="preserve">строительство лечебного корпуса центральной районной больницы, г. Ядрин </t>
  </si>
  <si>
    <t>строительство лечебного корпуса центральной районной больницы, г. Мариинский Посад</t>
  </si>
  <si>
    <t xml:space="preserve">субсидии на строительство и реконструкцию автомобильных дорог общего пользования и искусственных сооружений на них </t>
  </si>
  <si>
    <t xml:space="preserve">    реконструкция молочно-товарной 
    фермы на 400 голов, д. Курмыши
    Чебоксарского района</t>
  </si>
  <si>
    <t>ФГУ ПУОХ «Приволжское» Чувашской государственной    сельскохозяйственной академии</t>
  </si>
  <si>
    <t xml:space="preserve">реконструкция  здания прокуратуры Московского и Ленинского районов г. Чебоксары (проектно-изыскательские работы)  </t>
  </si>
  <si>
    <t>Управление Судебного департамента при Верховном Суде Российской Федерации в Чувашской Республике</t>
  </si>
  <si>
    <t xml:space="preserve">административное здание районного суда в с. Яльчики Яльчикского района </t>
  </si>
  <si>
    <t>Управление Федеральной службы судебных приставов по Чувашской Республике</t>
  </si>
  <si>
    <t xml:space="preserve">административное здание отдела судебных приставов по Чебоксарскому району, пгт Кугеси </t>
  </si>
  <si>
    <t>из них</t>
  </si>
  <si>
    <t xml:space="preserve">проектно-изыскательские работы </t>
  </si>
  <si>
    <t xml:space="preserve">       проектно-изыскательские работы </t>
  </si>
  <si>
    <t xml:space="preserve">административное здание отдела судебных приставов по Ядринскому району, г. Ядрин </t>
  </si>
  <si>
    <t>Управление Федерального казначейства по Чувашской Республике</t>
  </si>
  <si>
    <t>строительство административного здания Управления Федерального казначейства по Чувашской Республике, г. Чебоксары</t>
  </si>
  <si>
    <t>в том числе:</t>
  </si>
  <si>
    <t xml:space="preserve">     проектно-изыскательские работы</t>
  </si>
  <si>
    <t xml:space="preserve">       строительство</t>
  </si>
  <si>
    <t xml:space="preserve">приобретение административного здания для отделения по Ибресинскому району Управления Федерального казначейства по Чувашской Республике, пгт Ибреси </t>
  </si>
  <si>
    <t xml:space="preserve">приобретение административного здания для отделения  по Комсомольскому району Управления Федерального казначейства по Чувашской Республике, с. Комсомольское </t>
  </si>
  <si>
    <t xml:space="preserve">приобретение административного здания для отделения  по Красноармейскому району Управления Федерального казначейства по Чувашской Республике, с. Красноармейское </t>
  </si>
  <si>
    <t xml:space="preserve">приобретение административного здания для отделения по Красночетайскому району Управления Федерального казначейства по Чувашской Республике, с. Красные Четаи </t>
  </si>
  <si>
    <t xml:space="preserve">Управление Федеральной налоговой службы по Чувашской Республике </t>
  </si>
  <si>
    <t xml:space="preserve">реконструкция административного здания Межрайонной инспекции № 7 Управления Федеральной налоговой службы по Чувашской Республике, г. Цивильск </t>
  </si>
  <si>
    <t>Управление Федеральной регистрационной службы по Чувашской Республике</t>
  </si>
  <si>
    <t xml:space="preserve">пристрой к зданию Управления Федеральной регистрационной службы по Чувашской Республике, г. Чебоксары </t>
  </si>
  <si>
    <t>госинвестиций ФАИП</t>
  </si>
  <si>
    <t>млн.рублей</t>
  </si>
  <si>
    <t>Оперативная информация</t>
  </si>
  <si>
    <t xml:space="preserve">            реконструкция студенческого 
            оздоровительного профилак-
            тория, около д.Вурманкасы
            Чебоксарского района</t>
  </si>
  <si>
    <t xml:space="preserve">Республиканский реабилитационный центр для детей с ограниченными возможностями, г. Чебоксары  </t>
  </si>
  <si>
    <t xml:space="preserve">Детский противотуберкулезный санаторий (2-я очередь), с. Чуварлеи Алатырского района  </t>
  </si>
  <si>
    <t>замена светосигнальногооборудования ССО на ИВПП аэропорта в г.Чебоксары</t>
  </si>
  <si>
    <t xml:space="preserve">о реализации утвержденных на 2007 год лимитов на федеральные госинвестиции   по   Чувашской Республике (по состоянию 01.09.2007г.)
                                                 </t>
  </si>
  <si>
    <t>Приложение 1
к протоколу заседания 
Совета по инвестиционной 
политике от 18.09.2007 г. №10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</si>
</sst>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</numFmts>
  <fonts count="11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="90" zoomScaleNormal="90" workbookViewId="0" topLeftCell="A1">
      <selection activeCell="F6" sqref="F6"/>
    </sheetView>
  </sheetViews>
  <sheetFormatPr defaultColWidth="9.00390625" defaultRowHeight="12.75"/>
  <cols>
    <col min="1" max="1" width="40.75390625" style="0" customWidth="1"/>
    <col min="2" max="2" width="16.625" style="0" customWidth="1"/>
    <col min="3" max="3" width="17.875" style="0" customWidth="1"/>
    <col min="4" max="4" width="16.625" style="0" customWidth="1"/>
    <col min="5" max="5" width="16.875" style="0" customWidth="1"/>
    <col min="6" max="7" width="11.875" style="0" customWidth="1"/>
  </cols>
  <sheetData>
    <row r="1" spans="1:5" ht="56.25" customHeight="1">
      <c r="A1" s="50" t="s">
        <v>82</v>
      </c>
      <c r="B1" s="51"/>
      <c r="C1" s="51"/>
      <c r="D1" s="51"/>
      <c r="E1" s="51"/>
    </row>
    <row r="2" spans="1:5" ht="21" customHeight="1">
      <c r="A2" s="63" t="s">
        <v>76</v>
      </c>
      <c r="B2" s="63"/>
      <c r="C2" s="63"/>
      <c r="D2" s="63"/>
      <c r="E2" s="63"/>
    </row>
    <row r="3" spans="1:7" ht="15.75">
      <c r="A3" s="59" t="s">
        <v>81</v>
      </c>
      <c r="B3" s="59"/>
      <c r="C3" s="59"/>
      <c r="D3" s="59"/>
      <c r="E3" s="59"/>
      <c r="F3" s="3"/>
      <c r="G3" s="3"/>
    </row>
    <row r="4" spans="1:7" ht="15.75">
      <c r="A4" s="59"/>
      <c r="B4" s="59"/>
      <c r="C4" s="59"/>
      <c r="D4" s="59"/>
      <c r="E4" s="59"/>
      <c r="F4" s="3"/>
      <c r="G4" s="3"/>
    </row>
    <row r="5" spans="1:7" ht="12" customHeight="1">
      <c r="A5" s="59"/>
      <c r="B5" s="59"/>
      <c r="C5" s="59"/>
      <c r="D5" s="59"/>
      <c r="E5" s="59"/>
      <c r="F5" s="3"/>
      <c r="G5" s="3"/>
    </row>
    <row r="6" spans="1:7" ht="15.75">
      <c r="A6" s="1"/>
      <c r="B6" s="1"/>
      <c r="C6" s="1"/>
      <c r="E6" s="1" t="s">
        <v>75</v>
      </c>
      <c r="F6" s="1"/>
      <c r="G6" s="1"/>
    </row>
    <row r="7" spans="1:7" ht="15.75">
      <c r="A7" s="68" t="s">
        <v>21</v>
      </c>
      <c r="B7" s="70" t="s">
        <v>0</v>
      </c>
      <c r="C7" s="64" t="s">
        <v>1</v>
      </c>
      <c r="D7" s="64"/>
      <c r="E7" s="64"/>
      <c r="F7" s="20"/>
      <c r="G7" s="20"/>
    </row>
    <row r="8" spans="1:7" ht="15.75" customHeight="1">
      <c r="A8" s="68"/>
      <c r="B8" s="71"/>
      <c r="C8" s="72" t="s">
        <v>74</v>
      </c>
      <c r="D8" s="74" t="s">
        <v>29</v>
      </c>
      <c r="E8" s="65" t="s">
        <v>20</v>
      </c>
      <c r="F8" s="21"/>
      <c r="G8" s="21"/>
    </row>
    <row r="9" spans="1:7" ht="15.75">
      <c r="A9" s="69"/>
      <c r="B9" s="71"/>
      <c r="C9" s="73"/>
      <c r="D9" s="75"/>
      <c r="E9" s="66"/>
      <c r="F9" s="21"/>
      <c r="G9" s="21"/>
    </row>
    <row r="10" spans="1:7" ht="31.5" customHeight="1">
      <c r="A10" s="69"/>
      <c r="B10" s="71"/>
      <c r="C10" s="73"/>
      <c r="D10" s="76"/>
      <c r="E10" s="67"/>
      <c r="F10" s="21"/>
      <c r="G10" s="21"/>
    </row>
    <row r="11" spans="1:7" ht="15.75">
      <c r="A11" s="4">
        <v>1</v>
      </c>
      <c r="B11" s="5">
        <v>2</v>
      </c>
      <c r="C11" s="5">
        <v>3</v>
      </c>
      <c r="D11" s="5" t="s">
        <v>2</v>
      </c>
      <c r="E11" s="5" t="s">
        <v>19</v>
      </c>
      <c r="F11" s="7"/>
      <c r="G11" s="7"/>
    </row>
    <row r="12" spans="1:7" ht="15.75">
      <c r="A12" s="1"/>
      <c r="B12" s="6"/>
      <c r="C12" s="7"/>
      <c r="D12" s="8"/>
      <c r="E12" s="8"/>
      <c r="F12" s="8"/>
      <c r="G12" s="8"/>
    </row>
    <row r="13" spans="1:7" ht="15.75">
      <c r="A13" s="9" t="s">
        <v>3</v>
      </c>
      <c r="B13" s="26">
        <f>C13+D13+E13</f>
        <v>1206.184</v>
      </c>
      <c r="C13" s="26">
        <f>C17+C27+C35+C57+C78+C98+C110+C123</f>
        <v>880.77</v>
      </c>
      <c r="D13" s="26">
        <f>D57</f>
        <v>35.394</v>
      </c>
      <c r="E13" s="26">
        <f>E106</f>
        <v>290.02</v>
      </c>
      <c r="F13" s="10"/>
      <c r="G13" s="10"/>
    </row>
    <row r="14" spans="1:7" ht="15.75">
      <c r="A14" s="9"/>
      <c r="B14" s="27">
        <f>C14+D14+E14</f>
        <v>756.017</v>
      </c>
      <c r="C14" s="27">
        <f>C18+C28+C36+C58+C79+C96+C111+C124</f>
        <v>607.529</v>
      </c>
      <c r="D14" s="27">
        <f>D58</f>
        <v>35.394</v>
      </c>
      <c r="E14" s="27">
        <f>E107</f>
        <v>113.094</v>
      </c>
      <c r="F14" s="11"/>
      <c r="G14" s="11"/>
    </row>
    <row r="15" spans="1:7" ht="15.75">
      <c r="A15" s="9" t="s">
        <v>12</v>
      </c>
      <c r="B15" s="32">
        <f>B14/B13*100</f>
        <v>62.678413906999275</v>
      </c>
      <c r="C15" s="32">
        <f>C14/C13*100</f>
        <v>68.9770314611079</v>
      </c>
      <c r="D15" s="32">
        <f>D14/D13*100</f>
        <v>100</v>
      </c>
      <c r="E15" s="32">
        <f>E14/E13*100</f>
        <v>38.99524170746845</v>
      </c>
      <c r="F15" s="19"/>
      <c r="G15" s="19"/>
    </row>
    <row r="16" spans="1:7" ht="15.75">
      <c r="A16" s="12"/>
      <c r="B16" s="10"/>
      <c r="C16" s="11"/>
      <c r="D16" s="11"/>
      <c r="E16" s="11"/>
      <c r="F16" s="11"/>
      <c r="G16" s="11"/>
    </row>
    <row r="17" spans="1:7" ht="15.75">
      <c r="A17" s="9" t="s">
        <v>4</v>
      </c>
      <c r="B17" s="26">
        <f>C17</f>
        <v>10</v>
      </c>
      <c r="C17" s="26">
        <f>C22</f>
        <v>10</v>
      </c>
      <c r="D17" s="11"/>
      <c r="E17" s="11"/>
      <c r="F17" s="11"/>
      <c r="G17" s="11"/>
    </row>
    <row r="18" spans="1:7" ht="25.5" customHeight="1">
      <c r="A18" s="9"/>
      <c r="B18" s="34">
        <f>C18</f>
        <v>10</v>
      </c>
      <c r="C18" s="34">
        <f>C23</f>
        <v>10</v>
      </c>
      <c r="D18" s="11"/>
      <c r="E18" s="11"/>
      <c r="F18" s="11"/>
      <c r="G18" s="11"/>
    </row>
    <row r="19" spans="1:7" ht="15.75">
      <c r="A19" s="9" t="s">
        <v>24</v>
      </c>
      <c r="B19" s="14">
        <f>B22</f>
        <v>10</v>
      </c>
      <c r="C19" s="14">
        <f>C22</f>
        <v>10</v>
      </c>
      <c r="D19" s="13"/>
      <c r="E19" s="13"/>
      <c r="F19" s="13"/>
      <c r="G19" s="13"/>
    </row>
    <row r="20" spans="1:7" ht="15.75">
      <c r="A20" s="9"/>
      <c r="B20" s="13">
        <f>B23</f>
        <v>10</v>
      </c>
      <c r="C20" s="13">
        <f>C23</f>
        <v>10</v>
      </c>
      <c r="D20" s="13"/>
      <c r="E20" s="13"/>
      <c r="F20" s="13"/>
      <c r="G20" s="13"/>
    </row>
    <row r="21" spans="1:7" ht="15.75">
      <c r="A21" s="9"/>
      <c r="B21" s="13"/>
      <c r="C21" s="13"/>
      <c r="D21" s="13"/>
      <c r="E21" s="13"/>
      <c r="F21" s="13"/>
      <c r="G21" s="13"/>
    </row>
    <row r="22" spans="1:7" ht="15.75">
      <c r="A22" s="52" t="s">
        <v>22</v>
      </c>
      <c r="B22" s="14">
        <f>B25</f>
        <v>10</v>
      </c>
      <c r="C22" s="14">
        <f>+C25</f>
        <v>10</v>
      </c>
      <c r="D22" s="14"/>
      <c r="E22" s="14"/>
      <c r="F22" s="14"/>
      <c r="G22" s="14"/>
    </row>
    <row r="23" spans="1:7" ht="15.75">
      <c r="A23" s="52"/>
      <c r="B23" s="13">
        <f>B26</f>
        <v>10</v>
      </c>
      <c r="C23" s="13">
        <v>10</v>
      </c>
      <c r="D23" s="11"/>
      <c r="E23" s="11"/>
      <c r="F23" s="11"/>
      <c r="G23" s="11"/>
    </row>
    <row r="24" spans="1:7" ht="36.75" customHeight="1">
      <c r="A24" s="52"/>
      <c r="B24" s="13"/>
      <c r="C24" s="13"/>
      <c r="D24" s="13"/>
      <c r="E24" s="13"/>
      <c r="F24" s="13"/>
      <c r="G24" s="13"/>
    </row>
    <row r="25" spans="1:7" ht="18.75" customHeight="1">
      <c r="A25" s="52" t="s">
        <v>77</v>
      </c>
      <c r="B25" s="14">
        <f>C25</f>
        <v>10</v>
      </c>
      <c r="C25" s="14">
        <v>10</v>
      </c>
      <c r="D25" s="13"/>
      <c r="E25" s="13"/>
      <c r="F25" s="13"/>
      <c r="G25" s="13"/>
    </row>
    <row r="26" spans="1:7" ht="42" customHeight="1">
      <c r="A26" s="52"/>
      <c r="B26" s="23">
        <f>C26</f>
        <v>10</v>
      </c>
      <c r="C26" s="23">
        <v>10</v>
      </c>
      <c r="D26" s="13"/>
      <c r="E26" s="13"/>
      <c r="F26" s="13"/>
      <c r="G26" s="13"/>
    </row>
    <row r="27" spans="1:7" ht="15.75">
      <c r="A27" s="15" t="s">
        <v>5</v>
      </c>
      <c r="B27" s="26">
        <f>B30+B33</f>
        <v>22.44</v>
      </c>
      <c r="C27" s="26">
        <f>C30+C33</f>
        <v>22.44</v>
      </c>
      <c r="D27" s="11"/>
      <c r="E27" s="11"/>
      <c r="F27" s="11"/>
      <c r="G27" s="11"/>
    </row>
    <row r="28" spans="1:7" ht="15.75">
      <c r="A28" s="15"/>
      <c r="B28" s="27">
        <f>C28</f>
        <v>8.382</v>
      </c>
      <c r="C28" s="27">
        <f>C31+C34</f>
        <v>8.382</v>
      </c>
      <c r="D28" s="13"/>
      <c r="E28" s="13"/>
      <c r="F28" s="13"/>
      <c r="G28" s="13"/>
    </row>
    <row r="29" spans="1:7" ht="15.75">
      <c r="A29" s="15" t="s">
        <v>25</v>
      </c>
      <c r="B29" s="11"/>
      <c r="C29" s="11"/>
      <c r="D29" s="13"/>
      <c r="E29" s="13"/>
      <c r="F29" s="13"/>
      <c r="G29" s="13"/>
    </row>
    <row r="30" spans="1:7" ht="15.75">
      <c r="A30" s="52" t="s">
        <v>23</v>
      </c>
      <c r="B30" s="10">
        <f>C30</f>
        <v>17</v>
      </c>
      <c r="C30" s="14">
        <v>17</v>
      </c>
      <c r="D30" s="14"/>
      <c r="E30" s="14"/>
      <c r="F30" s="14"/>
      <c r="G30" s="14"/>
    </row>
    <row r="31" spans="1:7" ht="29.25" customHeight="1">
      <c r="A31" s="52"/>
      <c r="B31" s="22">
        <f>C31</f>
        <v>5.1</v>
      </c>
      <c r="C31" s="22">
        <v>5.1</v>
      </c>
      <c r="D31" s="14"/>
      <c r="E31" s="14"/>
      <c r="F31" s="14"/>
      <c r="G31" s="14"/>
    </row>
    <row r="32" spans="1:7" ht="22.5" customHeight="1">
      <c r="A32" s="17" t="s">
        <v>28</v>
      </c>
      <c r="B32" s="22"/>
      <c r="C32" s="22"/>
      <c r="D32" s="14"/>
      <c r="E32" s="14"/>
      <c r="F32" s="14"/>
      <c r="G32" s="14"/>
    </row>
    <row r="33" spans="1:7" ht="23.25" customHeight="1">
      <c r="A33" s="52" t="s">
        <v>40</v>
      </c>
      <c r="B33" s="10">
        <f>C33</f>
        <v>5.44</v>
      </c>
      <c r="C33" s="10">
        <v>5.44</v>
      </c>
      <c r="D33" s="14"/>
      <c r="E33" s="14"/>
      <c r="F33" s="14"/>
      <c r="G33" s="14"/>
    </row>
    <row r="34" spans="1:7" ht="57.75" customHeight="1">
      <c r="A34" s="52"/>
      <c r="B34" s="22">
        <f>C34</f>
        <v>3.282</v>
      </c>
      <c r="C34" s="22">
        <v>3.282</v>
      </c>
      <c r="D34" s="14"/>
      <c r="E34" s="14"/>
      <c r="F34" s="14"/>
      <c r="G34" s="14"/>
    </row>
    <row r="35" spans="1:7" ht="15.75">
      <c r="A35" s="15" t="s">
        <v>6</v>
      </c>
      <c r="B35" s="28">
        <f>C35</f>
        <v>273.58500000000004</v>
      </c>
      <c r="C35" s="28">
        <f>C38+C41+C43+C45+C47+C49+C51+C53+C55</f>
        <v>273.58500000000004</v>
      </c>
      <c r="D35" s="14"/>
      <c r="E35" s="14"/>
      <c r="F35" s="14"/>
      <c r="G35" s="14"/>
    </row>
    <row r="36" spans="1:7" ht="15.75">
      <c r="A36" s="16"/>
      <c r="B36" s="29">
        <f>C36</f>
        <v>273.58500000000004</v>
      </c>
      <c r="C36" s="29">
        <f>C39+C42+C44+C46+C48+C50+C52+C54+C56</f>
        <v>273.58500000000004</v>
      </c>
      <c r="D36" s="14"/>
      <c r="E36" s="14"/>
      <c r="F36" s="14"/>
      <c r="G36" s="14"/>
    </row>
    <row r="37" spans="1:7" ht="15.75">
      <c r="A37" s="15" t="s">
        <v>26</v>
      </c>
      <c r="B37" s="13"/>
      <c r="C37" s="13"/>
      <c r="D37" s="14"/>
      <c r="E37" s="14"/>
      <c r="F37" s="14"/>
      <c r="G37" s="14"/>
    </row>
    <row r="38" spans="1:7" ht="15.75">
      <c r="A38" s="62" t="s">
        <v>39</v>
      </c>
      <c r="B38" s="14">
        <f>C38</f>
        <v>20</v>
      </c>
      <c r="C38" s="14">
        <v>20</v>
      </c>
      <c r="D38" s="14"/>
      <c r="E38" s="14"/>
      <c r="F38" s="14"/>
      <c r="G38" s="14"/>
    </row>
    <row r="39" spans="1:7" ht="15.75">
      <c r="A39" s="62"/>
      <c r="B39" s="13">
        <f>C39</f>
        <v>20</v>
      </c>
      <c r="C39" s="13">
        <v>20</v>
      </c>
      <c r="D39" s="14"/>
      <c r="E39" s="14"/>
      <c r="F39" s="14"/>
      <c r="G39" s="14"/>
    </row>
    <row r="40" spans="1:7" ht="20.25" customHeight="1">
      <c r="A40" s="62"/>
      <c r="B40" s="13"/>
      <c r="C40" s="13"/>
      <c r="D40" s="14"/>
      <c r="E40" s="14"/>
      <c r="F40" s="14"/>
      <c r="G40" s="14"/>
    </row>
    <row r="41" spans="1:7" ht="18.75" customHeight="1">
      <c r="A41" s="62" t="s">
        <v>13</v>
      </c>
      <c r="B41" s="14">
        <f aca="true" t="shared" si="0" ref="B41:B56">C41</f>
        <v>40</v>
      </c>
      <c r="C41" s="14">
        <v>40</v>
      </c>
      <c r="D41" s="14"/>
      <c r="E41" s="14"/>
      <c r="F41" s="14"/>
      <c r="G41" s="14"/>
    </row>
    <row r="42" spans="1:7" ht="47.25" customHeight="1">
      <c r="A42" s="62"/>
      <c r="B42" s="23">
        <f t="shared" si="0"/>
        <v>40</v>
      </c>
      <c r="C42" s="23">
        <v>40</v>
      </c>
      <c r="D42" s="14"/>
      <c r="E42" s="14"/>
      <c r="F42" s="14"/>
      <c r="G42" s="14"/>
    </row>
    <row r="43" spans="1:7" ht="15.75">
      <c r="A43" s="62" t="s">
        <v>14</v>
      </c>
      <c r="B43" s="14">
        <f t="shared" si="0"/>
        <v>15</v>
      </c>
      <c r="C43" s="14">
        <v>15</v>
      </c>
      <c r="D43" s="14"/>
      <c r="E43" s="14"/>
      <c r="F43" s="14"/>
      <c r="G43" s="14"/>
    </row>
    <row r="44" spans="1:7" ht="43.5" customHeight="1">
      <c r="A44" s="62"/>
      <c r="B44" s="23">
        <f t="shared" si="0"/>
        <v>15</v>
      </c>
      <c r="C44" s="23">
        <v>15</v>
      </c>
      <c r="D44" s="14"/>
      <c r="E44" s="14"/>
      <c r="F44" s="14"/>
      <c r="G44" s="14"/>
    </row>
    <row r="45" spans="1:7" ht="20.25" customHeight="1">
      <c r="A45" s="57" t="s">
        <v>41</v>
      </c>
      <c r="B45" s="24">
        <f t="shared" si="0"/>
        <v>34.7</v>
      </c>
      <c r="C45" s="24">
        <v>34.7</v>
      </c>
      <c r="D45" s="14"/>
      <c r="E45" s="14"/>
      <c r="F45" s="14"/>
      <c r="G45" s="14"/>
    </row>
    <row r="46" spans="1:7" ht="30.75" customHeight="1">
      <c r="A46" s="58"/>
      <c r="B46" s="23">
        <f t="shared" si="0"/>
        <v>34.7</v>
      </c>
      <c r="C46" s="23">
        <v>34.7</v>
      </c>
      <c r="D46" s="14"/>
      <c r="E46" s="14"/>
      <c r="F46" s="14"/>
      <c r="G46" s="14"/>
    </row>
    <row r="47" spans="1:7" ht="19.5" customHeight="1">
      <c r="A47" s="52" t="s">
        <v>42</v>
      </c>
      <c r="B47" s="24">
        <f t="shared" si="0"/>
        <v>46.185</v>
      </c>
      <c r="C47" s="24">
        <v>46.185</v>
      </c>
      <c r="D47" s="14"/>
      <c r="E47" s="14"/>
      <c r="F47" s="14"/>
      <c r="G47" s="14"/>
    </row>
    <row r="48" spans="1:7" ht="52.5" customHeight="1">
      <c r="A48" s="52"/>
      <c r="B48" s="23">
        <f t="shared" si="0"/>
        <v>46.185</v>
      </c>
      <c r="C48" s="23">
        <v>46.185</v>
      </c>
      <c r="D48" s="14"/>
      <c r="E48" s="14"/>
      <c r="F48" s="14"/>
      <c r="G48" s="14"/>
    </row>
    <row r="49" spans="1:7" ht="18.75" customHeight="1">
      <c r="A49" s="52" t="s">
        <v>43</v>
      </c>
      <c r="B49" s="24">
        <f t="shared" si="0"/>
        <v>18.8</v>
      </c>
      <c r="C49" s="24">
        <v>18.8</v>
      </c>
      <c r="D49" s="14"/>
      <c r="E49" s="14"/>
      <c r="F49" s="14"/>
      <c r="G49" s="14"/>
    </row>
    <row r="50" spans="1:7" ht="23.25" customHeight="1">
      <c r="A50" s="52"/>
      <c r="B50" s="23">
        <f t="shared" si="0"/>
        <v>18.8</v>
      </c>
      <c r="C50" s="23">
        <v>18.8</v>
      </c>
      <c r="D50" s="14"/>
      <c r="E50" s="14"/>
      <c r="F50" s="14"/>
      <c r="G50" s="14"/>
    </row>
    <row r="51" spans="1:7" ht="17.25" customHeight="1">
      <c r="A51" s="52" t="s">
        <v>44</v>
      </c>
      <c r="B51" s="24">
        <f t="shared" si="0"/>
        <v>38.9</v>
      </c>
      <c r="C51" s="24">
        <v>38.9</v>
      </c>
      <c r="D51" s="14"/>
      <c r="E51" s="14"/>
      <c r="F51" s="14"/>
      <c r="G51" s="14"/>
    </row>
    <row r="52" spans="1:7" ht="17.25" customHeight="1">
      <c r="A52" s="52"/>
      <c r="B52" s="23">
        <f t="shared" si="0"/>
        <v>38.9</v>
      </c>
      <c r="C52" s="23">
        <v>38.9</v>
      </c>
      <c r="D52" s="14"/>
      <c r="E52" s="14"/>
      <c r="F52" s="14"/>
      <c r="G52" s="14"/>
    </row>
    <row r="53" spans="1:7" ht="17.25" customHeight="1">
      <c r="A53" s="52" t="s">
        <v>45</v>
      </c>
      <c r="B53" s="24">
        <f t="shared" si="0"/>
        <v>20</v>
      </c>
      <c r="C53" s="24">
        <v>20</v>
      </c>
      <c r="D53" s="14"/>
      <c r="E53" s="14"/>
      <c r="F53" s="14"/>
      <c r="G53" s="14"/>
    </row>
    <row r="54" spans="1:7" ht="45.75" customHeight="1">
      <c r="A54" s="52"/>
      <c r="B54" s="23">
        <f t="shared" si="0"/>
        <v>20</v>
      </c>
      <c r="C54" s="23">
        <v>20</v>
      </c>
      <c r="D54" s="14"/>
      <c r="E54" s="14"/>
      <c r="F54" s="14"/>
      <c r="G54" s="14"/>
    </row>
    <row r="55" spans="1:7" ht="18.75" customHeight="1">
      <c r="A55" s="52" t="s">
        <v>27</v>
      </c>
      <c r="B55" s="14">
        <f t="shared" si="0"/>
        <v>40</v>
      </c>
      <c r="C55" s="14">
        <v>40</v>
      </c>
      <c r="D55" s="14"/>
      <c r="E55" s="14"/>
      <c r="F55" s="14"/>
      <c r="G55" s="14"/>
    </row>
    <row r="56" spans="1:7" ht="27.75" customHeight="1">
      <c r="A56" s="52"/>
      <c r="B56" s="23">
        <f t="shared" si="0"/>
        <v>40</v>
      </c>
      <c r="C56" s="23">
        <v>40</v>
      </c>
      <c r="D56" s="14"/>
      <c r="E56" s="14"/>
      <c r="F56" s="14"/>
      <c r="G56" s="14"/>
    </row>
    <row r="57" spans="1:7" ht="15.75">
      <c r="A57" s="15" t="s">
        <v>30</v>
      </c>
      <c r="B57" s="28">
        <f>C57+D57</f>
        <v>85.394</v>
      </c>
      <c r="C57" s="28">
        <f>C62+C64+C74</f>
        <v>50</v>
      </c>
      <c r="D57" s="28">
        <f>D60</f>
        <v>35.394</v>
      </c>
      <c r="E57" s="13"/>
      <c r="F57" s="13"/>
      <c r="G57" s="13"/>
    </row>
    <row r="58" spans="1:7" ht="15.75">
      <c r="A58" s="15"/>
      <c r="B58" s="29">
        <f>C58+D58</f>
        <v>56.894</v>
      </c>
      <c r="C58" s="29">
        <f>C63+C65+C75</f>
        <v>21.5</v>
      </c>
      <c r="D58" s="29">
        <f>D61</f>
        <v>35.394</v>
      </c>
      <c r="E58" s="13"/>
      <c r="F58" s="13"/>
      <c r="G58" s="13"/>
    </row>
    <row r="59" spans="1:7" ht="15.75">
      <c r="A59" s="16"/>
      <c r="B59" s="11"/>
      <c r="C59" s="13"/>
      <c r="D59" s="14"/>
      <c r="E59" s="14"/>
      <c r="F59" s="14"/>
      <c r="G59" s="14"/>
    </row>
    <row r="60" spans="1:7" ht="15.75">
      <c r="A60" s="15" t="s">
        <v>7</v>
      </c>
      <c r="B60" s="28">
        <f>C60+D60</f>
        <v>55.394</v>
      </c>
      <c r="C60" s="28">
        <f>C62+C64</f>
        <v>20</v>
      </c>
      <c r="D60" s="28">
        <f>D67+D69</f>
        <v>35.394</v>
      </c>
      <c r="E60" s="14"/>
      <c r="F60" s="14"/>
      <c r="G60" s="14"/>
    </row>
    <row r="61" spans="1:7" ht="15.75">
      <c r="A61" s="15"/>
      <c r="B61" s="29">
        <f>C61+D61</f>
        <v>45.494</v>
      </c>
      <c r="C61" s="29">
        <f>C63+C65</f>
        <v>10.100000000000001</v>
      </c>
      <c r="D61" s="29">
        <f>D68+D70</f>
        <v>35.394</v>
      </c>
      <c r="E61" s="13"/>
      <c r="F61" s="13"/>
      <c r="G61" s="13"/>
    </row>
    <row r="62" spans="1:7" ht="15.75">
      <c r="A62" s="52" t="s">
        <v>46</v>
      </c>
      <c r="B62" s="14">
        <f>C62</f>
        <v>10</v>
      </c>
      <c r="C62" s="14">
        <v>10</v>
      </c>
      <c r="D62" s="14"/>
      <c r="E62" s="14"/>
      <c r="F62" s="14"/>
      <c r="G62" s="14"/>
    </row>
    <row r="63" spans="1:7" ht="18" customHeight="1">
      <c r="A63" s="52"/>
      <c r="B63" s="11">
        <f>C63</f>
        <v>4.7</v>
      </c>
      <c r="C63" s="11">
        <v>4.7</v>
      </c>
      <c r="D63" s="14"/>
      <c r="E63" s="14"/>
      <c r="F63" s="14"/>
      <c r="G63" s="14"/>
    </row>
    <row r="64" spans="1:7" ht="15.75">
      <c r="A64" s="52" t="s">
        <v>79</v>
      </c>
      <c r="B64" s="14">
        <f>C64</f>
        <v>10</v>
      </c>
      <c r="C64" s="14">
        <v>10</v>
      </c>
      <c r="D64" s="14"/>
      <c r="E64" s="14"/>
      <c r="F64" s="14"/>
      <c r="G64" s="14"/>
    </row>
    <row r="65" spans="1:7" ht="15.75">
      <c r="A65" s="52"/>
      <c r="B65" s="11">
        <f>C65</f>
        <v>5.4</v>
      </c>
      <c r="C65" s="11">
        <v>5.4</v>
      </c>
      <c r="D65" s="14"/>
      <c r="E65" s="14"/>
      <c r="F65" s="14"/>
      <c r="G65" s="14"/>
    </row>
    <row r="66" spans="1:7" ht="18" customHeight="1">
      <c r="A66" s="52"/>
      <c r="B66" s="14"/>
      <c r="C66" s="14"/>
      <c r="D66" s="14"/>
      <c r="E66" s="14"/>
      <c r="F66" s="14"/>
      <c r="G66" s="14"/>
    </row>
    <row r="67" spans="1:7" ht="18.75" customHeight="1">
      <c r="A67" s="52" t="s">
        <v>47</v>
      </c>
      <c r="B67" s="14">
        <f>D67</f>
        <v>20.394</v>
      </c>
      <c r="D67" s="14">
        <v>20.394</v>
      </c>
      <c r="E67" s="14"/>
      <c r="F67" s="14"/>
      <c r="G67" s="14"/>
    </row>
    <row r="68" spans="1:7" ht="36" customHeight="1">
      <c r="A68" s="52"/>
      <c r="B68" s="23">
        <f>D68</f>
        <v>20.394</v>
      </c>
      <c r="C68" s="23"/>
      <c r="D68" s="23">
        <v>20.394</v>
      </c>
      <c r="E68" s="14"/>
      <c r="F68" s="14"/>
      <c r="G68" s="14"/>
    </row>
    <row r="69" spans="1:7" ht="21" customHeight="1">
      <c r="A69" s="52" t="s">
        <v>48</v>
      </c>
      <c r="B69" s="14">
        <f>D69</f>
        <v>15</v>
      </c>
      <c r="C69" s="14"/>
      <c r="D69" s="14">
        <v>15</v>
      </c>
      <c r="E69" s="14"/>
      <c r="F69" s="14"/>
      <c r="G69" s="14"/>
    </row>
    <row r="70" spans="1:7" ht="27" customHeight="1">
      <c r="A70" s="52"/>
      <c r="B70" s="23">
        <f>D70</f>
        <v>15</v>
      </c>
      <c r="C70" s="14"/>
      <c r="D70" s="23">
        <v>15</v>
      </c>
      <c r="E70" s="14"/>
      <c r="F70" s="14"/>
      <c r="G70" s="14"/>
    </row>
    <row r="71" spans="1:7" ht="15.75">
      <c r="A71" s="2"/>
      <c r="B71" s="14"/>
      <c r="C71" s="14"/>
      <c r="D71" s="14"/>
      <c r="E71" s="14"/>
      <c r="F71" s="14"/>
      <c r="G71" s="14"/>
    </row>
    <row r="72" spans="1:7" ht="20.25" customHeight="1">
      <c r="A72" s="17" t="s">
        <v>8</v>
      </c>
      <c r="B72" s="30">
        <f>B74</f>
        <v>30</v>
      </c>
      <c r="C72" s="30">
        <f>C74</f>
        <v>30</v>
      </c>
      <c r="D72" s="14"/>
      <c r="E72" s="14"/>
      <c r="F72" s="14"/>
      <c r="G72" s="14"/>
    </row>
    <row r="73" spans="1:7" ht="15.75">
      <c r="A73" s="17"/>
      <c r="B73" s="27">
        <f>B75</f>
        <v>11.4</v>
      </c>
      <c r="C73" s="27">
        <f>C75</f>
        <v>11.4</v>
      </c>
      <c r="D73" s="13"/>
      <c r="E73" s="13"/>
      <c r="F73" s="13"/>
      <c r="G73" s="13"/>
    </row>
    <row r="74" spans="1:7" ht="15.75">
      <c r="A74" s="52" t="s">
        <v>78</v>
      </c>
      <c r="B74" s="14">
        <f>C74</f>
        <v>30</v>
      </c>
      <c r="C74" s="14">
        <v>30</v>
      </c>
      <c r="D74" s="14"/>
      <c r="E74" s="14"/>
      <c r="F74" s="14"/>
      <c r="G74" s="14"/>
    </row>
    <row r="75" spans="1:7" ht="15.75">
      <c r="A75" s="52"/>
      <c r="B75" s="13">
        <f>C75</f>
        <v>11.4</v>
      </c>
      <c r="C75" s="13">
        <v>11.4</v>
      </c>
      <c r="D75" s="14"/>
      <c r="E75" s="14"/>
      <c r="F75" s="14"/>
      <c r="G75" s="14"/>
    </row>
    <row r="76" spans="1:7" ht="15.75">
      <c r="A76" s="52"/>
      <c r="B76" s="14"/>
      <c r="C76" s="14"/>
      <c r="D76" s="14"/>
      <c r="E76" s="14"/>
      <c r="F76" s="14"/>
      <c r="G76" s="14"/>
    </row>
    <row r="77" spans="1:7" ht="15.75">
      <c r="A77" s="52"/>
      <c r="B77" s="14"/>
      <c r="C77" s="14"/>
      <c r="D77" s="14"/>
      <c r="E77" s="14"/>
      <c r="F77" s="14"/>
      <c r="G77" s="14"/>
    </row>
    <row r="78" spans="1:7" ht="15.75">
      <c r="A78" s="54" t="s">
        <v>9</v>
      </c>
      <c r="B78" s="26">
        <f>C78</f>
        <v>196.01700000000002</v>
      </c>
      <c r="C78" s="26">
        <f>C82+C85</f>
        <v>196.01700000000002</v>
      </c>
      <c r="D78" s="10"/>
      <c r="E78" s="10"/>
      <c r="F78" s="10"/>
      <c r="G78" s="10"/>
    </row>
    <row r="79" spans="1:7" ht="15.75">
      <c r="A79" s="54"/>
      <c r="B79" s="27">
        <f>C79</f>
        <v>58.80500000000001</v>
      </c>
      <c r="C79" s="27">
        <f>C86+C83</f>
        <v>58.80500000000001</v>
      </c>
      <c r="D79" s="11"/>
      <c r="E79" s="11"/>
      <c r="F79" s="11"/>
      <c r="G79" s="11"/>
    </row>
    <row r="80" spans="1:7" ht="15.75">
      <c r="A80" s="17"/>
      <c r="B80" s="11"/>
      <c r="C80" s="11"/>
      <c r="D80" s="11"/>
      <c r="E80" s="11"/>
      <c r="F80" s="11"/>
      <c r="G80" s="11"/>
    </row>
    <row r="81" spans="1:7" ht="78.75">
      <c r="A81" s="25" t="s">
        <v>31</v>
      </c>
      <c r="B81" s="14"/>
      <c r="C81" s="14"/>
      <c r="D81" s="14"/>
      <c r="E81" s="14"/>
      <c r="F81" s="14"/>
      <c r="G81" s="14"/>
    </row>
    <row r="82" spans="1:7" ht="15.75">
      <c r="A82" s="52" t="s">
        <v>11</v>
      </c>
      <c r="B82" s="14">
        <f>C82</f>
        <v>33.47</v>
      </c>
      <c r="C82" s="14">
        <v>33.47</v>
      </c>
      <c r="D82" s="14"/>
      <c r="E82" s="14"/>
      <c r="F82" s="14"/>
      <c r="G82" s="14"/>
    </row>
    <row r="83" spans="1:7" ht="15.75">
      <c r="A83" s="52"/>
      <c r="B83" s="13">
        <f>C83</f>
        <v>10.041</v>
      </c>
      <c r="C83" s="11">
        <v>10.041</v>
      </c>
      <c r="D83" s="13"/>
      <c r="E83" s="13"/>
      <c r="F83" s="13"/>
      <c r="G83" s="13"/>
    </row>
    <row r="84" spans="1:7" ht="25.5" customHeight="1">
      <c r="A84" s="52"/>
      <c r="B84" s="14"/>
      <c r="C84" s="14"/>
      <c r="D84" s="14"/>
      <c r="E84" s="14"/>
      <c r="F84" s="14"/>
      <c r="G84" s="14"/>
    </row>
    <row r="85" spans="1:7" ht="25.5" customHeight="1">
      <c r="A85" s="15" t="s">
        <v>32</v>
      </c>
      <c r="B85" s="28">
        <f>C85</f>
        <v>162.54700000000003</v>
      </c>
      <c r="C85" s="28">
        <f>C88+C91</f>
        <v>162.54700000000003</v>
      </c>
      <c r="D85" s="14"/>
      <c r="E85" s="14"/>
      <c r="F85" s="14"/>
      <c r="G85" s="14"/>
    </row>
    <row r="86" spans="1:7" ht="18.75" customHeight="1">
      <c r="A86" s="15"/>
      <c r="B86" s="29">
        <f>C86</f>
        <v>48.764</v>
      </c>
      <c r="C86" s="29">
        <f>C89+C92</f>
        <v>48.764</v>
      </c>
      <c r="D86" s="14"/>
      <c r="E86" s="14"/>
      <c r="F86" s="14"/>
      <c r="G86" s="14"/>
    </row>
    <row r="87" spans="1:7" ht="14.25" customHeight="1">
      <c r="A87" s="2"/>
      <c r="B87" s="14"/>
      <c r="C87" s="14"/>
      <c r="D87" s="14"/>
      <c r="E87" s="14"/>
      <c r="F87" s="14"/>
      <c r="G87" s="14"/>
    </row>
    <row r="88" spans="1:7" ht="15.75">
      <c r="A88" s="52" t="s">
        <v>15</v>
      </c>
      <c r="B88" s="14">
        <f>C88</f>
        <v>96.37</v>
      </c>
      <c r="C88" s="14">
        <v>96.37</v>
      </c>
      <c r="D88" s="14"/>
      <c r="E88" s="14"/>
      <c r="F88" s="14"/>
      <c r="G88" s="14"/>
    </row>
    <row r="89" spans="1:7" ht="15.75">
      <c r="A89" s="52"/>
      <c r="B89" s="13">
        <f>C89</f>
        <v>28.911</v>
      </c>
      <c r="C89" s="13">
        <v>28.911</v>
      </c>
      <c r="D89" s="14"/>
      <c r="E89" s="14"/>
      <c r="F89" s="14"/>
      <c r="G89" s="14"/>
    </row>
    <row r="90" spans="1:7" ht="21" customHeight="1">
      <c r="A90" s="52"/>
      <c r="B90" s="14"/>
      <c r="C90" s="14"/>
      <c r="D90" s="14"/>
      <c r="E90" s="14"/>
      <c r="F90" s="14"/>
      <c r="G90" s="14"/>
    </row>
    <row r="91" spans="1:7" ht="15.75">
      <c r="A91" s="52" t="s">
        <v>16</v>
      </c>
      <c r="B91" s="14">
        <f>C91</f>
        <v>66.177</v>
      </c>
      <c r="C91" s="14">
        <v>66.177</v>
      </c>
      <c r="D91" s="14"/>
      <c r="E91" s="14"/>
      <c r="F91" s="14"/>
      <c r="G91" s="14"/>
    </row>
    <row r="92" spans="1:7" ht="15.75">
      <c r="A92" s="53"/>
      <c r="B92" s="13">
        <f>C92</f>
        <v>19.853</v>
      </c>
      <c r="C92" s="13">
        <v>19.853</v>
      </c>
      <c r="D92" s="14"/>
      <c r="E92" s="14"/>
      <c r="F92" s="14"/>
      <c r="G92" s="14"/>
    </row>
    <row r="93" spans="1:7" ht="20.25" customHeight="1">
      <c r="A93" s="53"/>
      <c r="B93" s="14"/>
      <c r="C93" s="14"/>
      <c r="D93" s="14"/>
      <c r="E93" s="14"/>
      <c r="F93" s="14"/>
      <c r="G93" s="14"/>
    </row>
    <row r="94" spans="1:7" ht="15.75">
      <c r="A94" s="2"/>
      <c r="B94" s="14"/>
      <c r="C94" s="14"/>
      <c r="D94" s="14"/>
      <c r="E94" s="14"/>
      <c r="F94" s="14"/>
      <c r="G94" s="14"/>
    </row>
    <row r="95" spans="1:7" ht="15.75">
      <c r="A95" s="17" t="s">
        <v>17</v>
      </c>
      <c r="B95" s="28">
        <f>C95+E95</f>
        <v>380.91999999999996</v>
      </c>
      <c r="C95" s="28">
        <f>C98</f>
        <v>90.9</v>
      </c>
      <c r="D95" s="28"/>
      <c r="E95" s="28">
        <f>E98</f>
        <v>290.02</v>
      </c>
      <c r="F95" s="14"/>
      <c r="G95" s="14"/>
    </row>
    <row r="96" spans="2:7" ht="15.75">
      <c r="B96" s="29">
        <f>C96+E96</f>
        <v>143.994</v>
      </c>
      <c r="C96" s="29">
        <f>C99</f>
        <v>30.9</v>
      </c>
      <c r="D96" s="28"/>
      <c r="E96" s="29">
        <f>E99</f>
        <v>113.094</v>
      </c>
      <c r="F96" s="14"/>
      <c r="G96" s="14"/>
    </row>
    <row r="97" spans="1:7" ht="15.75">
      <c r="A97" s="2"/>
      <c r="B97" s="14"/>
      <c r="C97" s="14"/>
      <c r="D97" s="14"/>
      <c r="E97" s="14"/>
      <c r="F97" s="14"/>
      <c r="G97" s="14"/>
    </row>
    <row r="98" spans="1:7" ht="20.25" customHeight="1">
      <c r="A98" s="17" t="s">
        <v>28</v>
      </c>
      <c r="B98" s="31">
        <f>B101+B106+B104</f>
        <v>380.91999999999996</v>
      </c>
      <c r="C98" s="31">
        <f>C101+C106+C104</f>
        <v>90.9</v>
      </c>
      <c r="D98" s="31"/>
      <c r="E98" s="28">
        <f>E101+E106</f>
        <v>290.02</v>
      </c>
      <c r="F98" s="14"/>
      <c r="G98" s="14"/>
    </row>
    <row r="99" spans="1:7" ht="15.75">
      <c r="A99" s="17"/>
      <c r="B99" s="29">
        <f>B102+B107+B105</f>
        <v>143.994</v>
      </c>
      <c r="C99" s="29">
        <f>30.9+C105</f>
        <v>30.9</v>
      </c>
      <c r="D99" s="28"/>
      <c r="E99" s="29">
        <f>E102+E107</f>
        <v>113.094</v>
      </c>
      <c r="F99" s="14"/>
      <c r="G99" s="14"/>
    </row>
    <row r="100" spans="2:7" ht="15.75">
      <c r="B100" s="14"/>
      <c r="C100" s="14"/>
      <c r="D100" s="14"/>
      <c r="E100" s="14"/>
      <c r="F100" s="14"/>
      <c r="G100" s="14"/>
    </row>
    <row r="101" spans="1:7" ht="18.75" customHeight="1">
      <c r="A101" s="52" t="s">
        <v>18</v>
      </c>
      <c r="B101" s="14">
        <f>C101</f>
        <v>30.9</v>
      </c>
      <c r="C101" s="14">
        <v>30.9</v>
      </c>
      <c r="D101" s="14"/>
      <c r="E101" s="14"/>
      <c r="F101" s="14"/>
      <c r="G101" s="14"/>
    </row>
    <row r="102" spans="1:7" ht="18.75" customHeight="1">
      <c r="A102" s="52"/>
      <c r="B102" s="13">
        <f>C102</f>
        <v>30.9</v>
      </c>
      <c r="C102" s="13">
        <v>30.9</v>
      </c>
      <c r="D102" s="14"/>
      <c r="E102" s="14"/>
      <c r="F102" s="14"/>
      <c r="G102" s="14"/>
    </row>
    <row r="103" spans="1:7" ht="31.5" customHeight="1">
      <c r="A103" s="52"/>
      <c r="B103" s="13"/>
      <c r="C103" s="14"/>
      <c r="D103" s="14"/>
      <c r="E103" s="14"/>
      <c r="F103" s="14"/>
      <c r="G103" s="14"/>
    </row>
    <row r="104" spans="1:7" ht="22.5" customHeight="1">
      <c r="A104" s="52" t="s">
        <v>80</v>
      </c>
      <c r="B104" s="14">
        <f>C104</f>
        <v>60</v>
      </c>
      <c r="C104" s="14">
        <v>60</v>
      </c>
      <c r="D104" s="14"/>
      <c r="E104" s="14"/>
      <c r="F104" s="14"/>
      <c r="G104" s="14"/>
    </row>
    <row r="105" spans="1:7" ht="27" customHeight="1">
      <c r="A105" s="52"/>
      <c r="B105" s="23">
        <f>C105</f>
        <v>0</v>
      </c>
      <c r="C105" s="24"/>
      <c r="D105" s="14"/>
      <c r="E105" s="14"/>
      <c r="F105" s="14"/>
      <c r="G105" s="14"/>
    </row>
    <row r="106" spans="1:7" ht="18.75" customHeight="1">
      <c r="A106" s="52" t="s">
        <v>49</v>
      </c>
      <c r="B106" s="14">
        <f>E106</f>
        <v>290.02</v>
      </c>
      <c r="C106" s="14"/>
      <c r="D106" s="14"/>
      <c r="E106" s="14">
        <v>290.02</v>
      </c>
      <c r="F106" s="14"/>
      <c r="G106" s="14"/>
    </row>
    <row r="107" spans="1:7" ht="18.75" customHeight="1">
      <c r="A107" s="52"/>
      <c r="B107" s="13">
        <f>E107</f>
        <v>113.094</v>
      </c>
      <c r="C107" s="14"/>
      <c r="D107" s="14"/>
      <c r="E107" s="13">
        <v>113.094</v>
      </c>
      <c r="F107" s="14"/>
      <c r="G107" s="14"/>
    </row>
    <row r="108" spans="1:7" ht="16.5" customHeight="1">
      <c r="A108" s="52"/>
      <c r="B108" s="13"/>
      <c r="C108" s="14"/>
      <c r="D108" s="14"/>
      <c r="E108" s="14"/>
      <c r="F108" s="14"/>
      <c r="G108" s="14"/>
    </row>
    <row r="109" spans="1:7" ht="17.25" customHeight="1">
      <c r="A109" s="52"/>
      <c r="B109" s="14"/>
      <c r="C109" s="14"/>
      <c r="D109" s="14"/>
      <c r="E109" s="14"/>
      <c r="F109" s="14"/>
      <c r="G109" s="14"/>
    </row>
    <row r="110" spans="1:7" ht="24" customHeight="1">
      <c r="A110" s="17" t="s">
        <v>10</v>
      </c>
      <c r="B110" s="28">
        <f>B113+B120</f>
        <v>55.980000000000004</v>
      </c>
      <c r="C110" s="28">
        <f>C113+C120</f>
        <v>55.980000000000004</v>
      </c>
      <c r="D110" s="14"/>
      <c r="E110" s="14"/>
      <c r="F110" s="14"/>
      <c r="G110" s="14"/>
    </row>
    <row r="111" spans="1:7" ht="15.75">
      <c r="A111" s="18"/>
      <c r="B111" s="29">
        <f>C111</f>
        <v>32.980000000000004</v>
      </c>
      <c r="C111" s="29">
        <f>C114+C121</f>
        <v>32.980000000000004</v>
      </c>
      <c r="D111" s="14"/>
      <c r="E111" s="14"/>
      <c r="F111" s="14"/>
      <c r="G111" s="14"/>
    </row>
    <row r="112" spans="1:7" ht="15.75">
      <c r="A112" s="17" t="s">
        <v>34</v>
      </c>
      <c r="B112" s="14"/>
      <c r="C112" s="14"/>
      <c r="D112" s="14"/>
      <c r="E112" s="14"/>
      <c r="F112" s="14"/>
      <c r="G112" s="14"/>
    </row>
    <row r="113" spans="1:7" ht="15.75">
      <c r="A113" s="52" t="s">
        <v>33</v>
      </c>
      <c r="B113" s="14">
        <f>C113</f>
        <v>40</v>
      </c>
      <c r="C113" s="14">
        <v>40</v>
      </c>
      <c r="D113" s="14"/>
      <c r="E113" s="14"/>
      <c r="F113" s="14"/>
      <c r="G113" s="14"/>
    </row>
    <row r="114" spans="1:7" ht="15.75">
      <c r="A114" s="52"/>
      <c r="B114" s="13">
        <f>C114</f>
        <v>17</v>
      </c>
      <c r="C114" s="13">
        <v>17</v>
      </c>
      <c r="D114" s="14"/>
      <c r="E114" s="14"/>
      <c r="F114" s="14"/>
      <c r="G114" s="14"/>
    </row>
    <row r="115" spans="1:7" ht="15.75">
      <c r="A115" s="52"/>
      <c r="B115" s="14"/>
      <c r="C115" s="14"/>
      <c r="D115" s="14"/>
      <c r="E115" s="14"/>
      <c r="F115" s="14"/>
      <c r="G115" s="14"/>
    </row>
    <row r="116" spans="1:7" ht="15.75">
      <c r="A116" s="52"/>
      <c r="B116" s="14"/>
      <c r="C116" s="14"/>
      <c r="D116" s="14"/>
      <c r="E116" s="14"/>
      <c r="F116" s="14"/>
      <c r="G116" s="14"/>
    </row>
    <row r="117" spans="1:7" ht="24" customHeight="1">
      <c r="A117" s="52"/>
      <c r="B117" s="14"/>
      <c r="C117" s="14"/>
      <c r="D117" s="14"/>
      <c r="E117" s="14"/>
      <c r="F117" s="14"/>
      <c r="G117" s="14"/>
    </row>
    <row r="118" spans="1:7" ht="24" customHeight="1">
      <c r="A118" s="52" t="s">
        <v>51</v>
      </c>
      <c r="D118" s="14"/>
      <c r="E118" s="14"/>
      <c r="F118" s="14"/>
      <c r="G118" s="14"/>
    </row>
    <row r="119" spans="1:7" ht="33.75" customHeight="1">
      <c r="A119" s="52"/>
      <c r="D119" s="14"/>
      <c r="E119" s="14"/>
      <c r="F119" s="14"/>
      <c r="G119" s="14"/>
    </row>
    <row r="120" spans="1:7" ht="27" customHeight="1">
      <c r="A120" s="52" t="s">
        <v>50</v>
      </c>
      <c r="B120" s="14">
        <f>C120</f>
        <v>15.98</v>
      </c>
      <c r="C120" s="14">
        <v>15.98</v>
      </c>
      <c r="D120" s="14"/>
      <c r="E120" s="14"/>
      <c r="F120" s="14"/>
      <c r="G120" s="14"/>
    </row>
    <row r="121" spans="1:7" ht="24" customHeight="1">
      <c r="A121" s="52"/>
      <c r="B121" s="23">
        <f>C121</f>
        <v>15.98</v>
      </c>
      <c r="C121" s="23">
        <v>15.98</v>
      </c>
      <c r="D121" s="14"/>
      <c r="E121" s="14"/>
      <c r="F121" s="14"/>
      <c r="G121" s="14"/>
    </row>
    <row r="122" spans="1:7" ht="24" customHeight="1">
      <c r="A122" s="2"/>
      <c r="B122" s="14"/>
      <c r="C122" s="14"/>
      <c r="D122" s="14"/>
      <c r="E122" s="14"/>
      <c r="F122" s="14"/>
      <c r="G122" s="14"/>
    </row>
    <row r="123" spans="1:3" ht="15.75">
      <c r="A123" s="15" t="s">
        <v>35</v>
      </c>
      <c r="B123" s="28">
        <f>C123</f>
        <v>181.848</v>
      </c>
      <c r="C123" s="28">
        <f>C125+C130+C134+C138+C150+C167+C171</f>
        <v>181.848</v>
      </c>
    </row>
    <row r="124" spans="2:3" ht="24" customHeight="1">
      <c r="B124" s="33">
        <f>C124</f>
        <v>171.377</v>
      </c>
      <c r="C124" s="33">
        <f>C126+C131+C135+C139+C151+C168+C172</f>
        <v>171.377</v>
      </c>
    </row>
    <row r="125" spans="1:3" ht="15.75" customHeight="1">
      <c r="A125" s="54" t="s">
        <v>36</v>
      </c>
      <c r="B125" s="46">
        <f>B128</f>
        <v>125.65</v>
      </c>
      <c r="C125" s="14">
        <f>C128</f>
        <v>125.65</v>
      </c>
    </row>
    <row r="126" spans="1:3" ht="18.75" customHeight="1">
      <c r="A126" s="54"/>
      <c r="B126" s="44">
        <f>B129</f>
        <v>120.9</v>
      </c>
      <c r="C126" s="23">
        <f>C129</f>
        <v>120.9</v>
      </c>
    </row>
    <row r="127" spans="2:3" ht="15.75">
      <c r="B127" s="1"/>
      <c r="C127" s="1"/>
    </row>
    <row r="128" spans="1:3" ht="18" customHeight="1">
      <c r="A128" s="57" t="s">
        <v>37</v>
      </c>
      <c r="B128" s="14">
        <f>C128</f>
        <v>125.65</v>
      </c>
      <c r="C128" s="14">
        <v>125.65</v>
      </c>
    </row>
    <row r="129" spans="1:3" ht="36" customHeight="1">
      <c r="A129" s="61"/>
      <c r="B129" s="23">
        <f>C129</f>
        <v>120.9</v>
      </c>
      <c r="C129" s="23">
        <v>120.9</v>
      </c>
    </row>
    <row r="130" spans="1:3" ht="23.25" customHeight="1">
      <c r="A130" s="54" t="s">
        <v>38</v>
      </c>
      <c r="B130" s="14">
        <f>B132</f>
        <v>0.701</v>
      </c>
      <c r="C130" s="14">
        <f>C132</f>
        <v>0.701</v>
      </c>
    </row>
    <row r="131" spans="1:3" ht="21.75" customHeight="1">
      <c r="A131" s="54"/>
      <c r="B131" s="23">
        <f>B133</f>
        <v>0</v>
      </c>
      <c r="C131" s="23">
        <f>C133</f>
        <v>0</v>
      </c>
    </row>
    <row r="132" spans="1:3" ht="15.75" customHeight="1">
      <c r="A132" s="52" t="s">
        <v>52</v>
      </c>
      <c r="B132" s="14">
        <f>C132</f>
        <v>0.701</v>
      </c>
      <c r="C132" s="14">
        <v>0.701</v>
      </c>
    </row>
    <row r="133" spans="1:3" ht="51" customHeight="1">
      <c r="A133" s="52"/>
      <c r="B133" s="23">
        <f>C133</f>
        <v>0</v>
      </c>
      <c r="C133" s="23">
        <v>0</v>
      </c>
    </row>
    <row r="134" spans="1:3" ht="21" customHeight="1">
      <c r="A134" s="54" t="s">
        <v>53</v>
      </c>
      <c r="B134" s="14">
        <f>B136</f>
        <v>17.347</v>
      </c>
      <c r="C134" s="14">
        <f>C136</f>
        <v>17.347</v>
      </c>
    </row>
    <row r="135" spans="1:3" ht="41.25" customHeight="1">
      <c r="A135" s="54"/>
      <c r="B135" s="44">
        <f>B137</f>
        <v>17.347</v>
      </c>
      <c r="C135" s="23">
        <f>C137</f>
        <v>17.347</v>
      </c>
    </row>
    <row r="136" spans="1:3" ht="16.5" customHeight="1">
      <c r="A136" s="59" t="s">
        <v>54</v>
      </c>
      <c r="B136" s="38">
        <f>C136</f>
        <v>17.347</v>
      </c>
      <c r="C136" s="38">
        <v>17.347</v>
      </c>
    </row>
    <row r="137" spans="1:3" ht="27" customHeight="1">
      <c r="A137" s="59"/>
      <c r="B137" s="39">
        <f>C137</f>
        <v>17.347</v>
      </c>
      <c r="C137" s="39">
        <v>17.347</v>
      </c>
    </row>
    <row r="138" spans="1:3" ht="20.25" customHeight="1">
      <c r="A138" s="54" t="s">
        <v>55</v>
      </c>
      <c r="B138" s="43">
        <f>B140+B145</f>
        <v>1.768</v>
      </c>
      <c r="C138" s="43">
        <f>C140+C145</f>
        <v>1.768</v>
      </c>
    </row>
    <row r="139" spans="1:3" ht="42" customHeight="1">
      <c r="A139" s="54"/>
      <c r="B139" s="44">
        <f>C139</f>
        <v>1.748</v>
      </c>
      <c r="C139" s="44">
        <f>C141+C146</f>
        <v>1.748</v>
      </c>
    </row>
    <row r="140" spans="1:3" ht="20.25" customHeight="1">
      <c r="A140" s="52" t="s">
        <v>56</v>
      </c>
      <c r="B140" s="43">
        <f>C140</f>
        <v>0.98</v>
      </c>
      <c r="C140" s="43">
        <v>0.98</v>
      </c>
    </row>
    <row r="141" spans="1:3" ht="29.25" customHeight="1">
      <c r="A141" s="52"/>
      <c r="B141" s="44">
        <f>C141</f>
        <v>0.98</v>
      </c>
      <c r="C141" s="44">
        <v>0.98</v>
      </c>
    </row>
    <row r="142" spans="1:3" ht="16.5">
      <c r="A142" s="35" t="s">
        <v>57</v>
      </c>
      <c r="B142" s="41"/>
      <c r="C142" s="42"/>
    </row>
    <row r="143" spans="1:3" ht="15.75">
      <c r="A143" s="1" t="s">
        <v>59</v>
      </c>
      <c r="B143" s="43">
        <f>C143</f>
        <v>0.06</v>
      </c>
      <c r="C143" s="43">
        <v>0.06</v>
      </c>
    </row>
    <row r="144" spans="2:3" ht="19.5" customHeight="1">
      <c r="B144" s="39">
        <f>C144</f>
        <v>0.06</v>
      </c>
      <c r="C144" s="39">
        <v>0.06</v>
      </c>
    </row>
    <row r="145" spans="1:3" ht="17.25" customHeight="1">
      <c r="A145" s="52" t="s">
        <v>60</v>
      </c>
      <c r="B145" s="45">
        <f>C145</f>
        <v>0.788</v>
      </c>
      <c r="C145" s="45">
        <v>0.788</v>
      </c>
    </row>
    <row r="146" spans="1:3" ht="29.25" customHeight="1">
      <c r="A146" s="52"/>
      <c r="B146" s="37">
        <f>C146</f>
        <v>0.768</v>
      </c>
      <c r="C146" s="37">
        <v>0.768</v>
      </c>
    </row>
    <row r="147" ht="15.75">
      <c r="A147" s="35" t="s">
        <v>57</v>
      </c>
    </row>
    <row r="148" spans="1:3" ht="15.75">
      <c r="A148" s="1" t="s">
        <v>58</v>
      </c>
      <c r="B148" s="49">
        <f aca="true" t="shared" si="1" ref="B148:B153">C148</f>
        <v>0.048</v>
      </c>
      <c r="C148" s="45">
        <v>0.048</v>
      </c>
    </row>
    <row r="149" spans="2:3" ht="12.75">
      <c r="B149" s="36">
        <f t="shared" si="1"/>
        <v>0.028</v>
      </c>
      <c r="C149" s="36">
        <v>0.028</v>
      </c>
    </row>
    <row r="150" spans="1:3" ht="15.75" customHeight="1">
      <c r="A150" s="54" t="s">
        <v>61</v>
      </c>
      <c r="B150" s="43">
        <f t="shared" si="1"/>
        <v>17.382</v>
      </c>
      <c r="C150" s="43">
        <f>C152+C159+C161+C163+C165</f>
        <v>17.382</v>
      </c>
    </row>
    <row r="151" spans="1:3" ht="37.5" customHeight="1">
      <c r="A151" s="54"/>
      <c r="B151" s="44">
        <f t="shared" si="1"/>
        <v>12.382</v>
      </c>
      <c r="C151" s="44">
        <f>C156+C158+C160+C162+C164+C166</f>
        <v>12.382</v>
      </c>
    </row>
    <row r="152" spans="1:3" ht="24" customHeight="1">
      <c r="A152" s="52" t="s">
        <v>62</v>
      </c>
      <c r="B152" s="43">
        <f t="shared" si="1"/>
        <v>13.947</v>
      </c>
      <c r="C152" s="43">
        <f>C155+C157</f>
        <v>13.947</v>
      </c>
    </row>
    <row r="153" spans="1:3" ht="40.5" customHeight="1">
      <c r="A153" s="52"/>
      <c r="B153" s="47">
        <f t="shared" si="1"/>
        <v>8.947</v>
      </c>
      <c r="C153" s="48">
        <f>C156+C158</f>
        <v>8.947</v>
      </c>
    </row>
    <row r="154" spans="1:2" ht="15.75">
      <c r="A154" s="35" t="s">
        <v>63</v>
      </c>
      <c r="B154" s="40"/>
    </row>
    <row r="155" spans="1:3" ht="15.75">
      <c r="A155" s="60" t="s">
        <v>64</v>
      </c>
      <c r="B155" s="14">
        <f aca="true" t="shared" si="2" ref="B155:B164">C155</f>
        <v>5</v>
      </c>
      <c r="C155" s="14">
        <v>5</v>
      </c>
    </row>
    <row r="156" spans="1:3" ht="15.75">
      <c r="A156" s="60"/>
      <c r="B156" s="13">
        <f t="shared" si="2"/>
        <v>5</v>
      </c>
      <c r="C156" s="13">
        <v>5</v>
      </c>
    </row>
    <row r="157" spans="1:3" ht="15.75" customHeight="1">
      <c r="A157" s="56" t="s">
        <v>65</v>
      </c>
      <c r="B157" s="45">
        <f t="shared" si="2"/>
        <v>8.947</v>
      </c>
      <c r="C157" s="45">
        <v>8.947</v>
      </c>
    </row>
    <row r="158" spans="1:3" ht="17.25" customHeight="1">
      <c r="A158" s="56"/>
      <c r="B158" s="23">
        <f t="shared" si="2"/>
        <v>3.947</v>
      </c>
      <c r="C158" s="23">
        <v>3.947</v>
      </c>
    </row>
    <row r="159" spans="1:3" ht="22.5" customHeight="1">
      <c r="A159" s="52" t="s">
        <v>66</v>
      </c>
      <c r="B159" s="38">
        <f t="shared" si="2"/>
        <v>0.045</v>
      </c>
      <c r="C159" s="38">
        <v>0.045</v>
      </c>
    </row>
    <row r="160" spans="1:3" ht="63.75" customHeight="1">
      <c r="A160" s="52"/>
      <c r="B160" s="39">
        <f t="shared" si="2"/>
        <v>0.045</v>
      </c>
      <c r="C160" s="39">
        <v>0.045</v>
      </c>
    </row>
    <row r="161" spans="1:3" ht="21.75" customHeight="1">
      <c r="A161" s="52" t="s">
        <v>67</v>
      </c>
      <c r="B161" s="38">
        <f t="shared" si="2"/>
        <v>1.185</v>
      </c>
      <c r="C161" s="38">
        <v>1.185</v>
      </c>
    </row>
    <row r="162" spans="1:3" ht="78.75" customHeight="1">
      <c r="A162" s="52"/>
      <c r="B162" s="39">
        <f t="shared" si="2"/>
        <v>1.185</v>
      </c>
      <c r="C162" s="39">
        <v>1.185</v>
      </c>
    </row>
    <row r="163" spans="1:3" ht="22.5" customHeight="1">
      <c r="A163" s="52" t="s">
        <v>68</v>
      </c>
      <c r="B163" s="49">
        <f t="shared" si="2"/>
        <v>0.755</v>
      </c>
      <c r="C163" s="38">
        <v>0.755</v>
      </c>
    </row>
    <row r="164" spans="1:3" ht="81.75" customHeight="1">
      <c r="A164" s="53"/>
      <c r="B164" s="39">
        <f t="shared" si="2"/>
        <v>0.755</v>
      </c>
      <c r="C164" s="39">
        <v>0.755</v>
      </c>
    </row>
    <row r="165" spans="1:3" ht="19.5" customHeight="1">
      <c r="A165" s="52" t="s">
        <v>69</v>
      </c>
      <c r="B165" s="43">
        <v>1.45</v>
      </c>
      <c r="C165" s="43">
        <v>1.45</v>
      </c>
    </row>
    <row r="166" spans="1:3" ht="77.25" customHeight="1">
      <c r="A166" s="52"/>
      <c r="B166" s="44">
        <f>C166</f>
        <v>1.45</v>
      </c>
      <c r="C166" s="44">
        <v>1.45</v>
      </c>
    </row>
    <row r="167" spans="1:3" ht="17.25" customHeight="1">
      <c r="A167" s="54" t="s">
        <v>70</v>
      </c>
      <c r="B167" s="43">
        <f>B169</f>
        <v>14</v>
      </c>
      <c r="C167" s="43">
        <f>C169</f>
        <v>14</v>
      </c>
    </row>
    <row r="168" spans="1:3" ht="30.75" customHeight="1">
      <c r="A168" s="55"/>
      <c r="B168" s="44">
        <f>C168</f>
        <v>14</v>
      </c>
      <c r="C168" s="48">
        <f>C170</f>
        <v>14</v>
      </c>
    </row>
    <row r="169" spans="1:3" ht="21.75" customHeight="1">
      <c r="A169" s="57" t="s">
        <v>71</v>
      </c>
      <c r="B169" s="43">
        <f>C169</f>
        <v>14</v>
      </c>
      <c r="C169" s="43">
        <v>14</v>
      </c>
    </row>
    <row r="170" spans="1:3" ht="67.5" customHeight="1">
      <c r="A170" s="58"/>
      <c r="B170" s="44">
        <f>C170</f>
        <v>14</v>
      </c>
      <c r="C170" s="44">
        <v>14</v>
      </c>
    </row>
    <row r="171" spans="1:3" ht="18.75" customHeight="1">
      <c r="A171" s="54" t="s">
        <v>72</v>
      </c>
      <c r="B171" s="43">
        <f>B173</f>
        <v>5</v>
      </c>
      <c r="C171" s="43">
        <f>C173</f>
        <v>5</v>
      </c>
    </row>
    <row r="172" spans="1:3" ht="36" customHeight="1">
      <c r="A172" s="54"/>
      <c r="B172" s="44">
        <f>C172</f>
        <v>5</v>
      </c>
      <c r="C172" s="44">
        <f>C174</f>
        <v>5</v>
      </c>
    </row>
    <row r="173" spans="1:3" ht="19.5" customHeight="1">
      <c r="A173" s="52" t="s">
        <v>73</v>
      </c>
      <c r="B173" s="43">
        <f>C173</f>
        <v>5</v>
      </c>
      <c r="C173" s="43">
        <v>5</v>
      </c>
    </row>
    <row r="174" spans="1:3" ht="43.5" customHeight="1">
      <c r="A174" s="52"/>
      <c r="B174" s="44">
        <f>C174</f>
        <v>5</v>
      </c>
      <c r="C174" s="44">
        <v>5</v>
      </c>
    </row>
  </sheetData>
  <mergeCells count="58">
    <mergeCell ref="A45:A46"/>
    <mergeCell ref="A41:A42"/>
    <mergeCell ref="A47:A48"/>
    <mergeCell ref="A55:A56"/>
    <mergeCell ref="A53:A54"/>
    <mergeCell ref="A2:E2"/>
    <mergeCell ref="C7:E7"/>
    <mergeCell ref="E8:E10"/>
    <mergeCell ref="A7:A10"/>
    <mergeCell ref="B7:B10"/>
    <mergeCell ref="C8:C10"/>
    <mergeCell ref="D8:D10"/>
    <mergeCell ref="A3:E5"/>
    <mergeCell ref="A125:A126"/>
    <mergeCell ref="A140:A141"/>
    <mergeCell ref="A22:A24"/>
    <mergeCell ref="A25:A26"/>
    <mergeCell ref="A51:A52"/>
    <mergeCell ref="A30:A31"/>
    <mergeCell ref="A38:A40"/>
    <mergeCell ref="A43:A44"/>
    <mergeCell ref="A33:A34"/>
    <mergeCell ref="A49:A50"/>
    <mergeCell ref="A130:A131"/>
    <mergeCell ref="A132:A133"/>
    <mergeCell ref="A78:A79"/>
    <mergeCell ref="A82:A84"/>
    <mergeCell ref="A113:A117"/>
    <mergeCell ref="A101:A103"/>
    <mergeCell ref="A106:A109"/>
    <mergeCell ref="A88:A90"/>
    <mergeCell ref="A120:A121"/>
    <mergeCell ref="A128:A129"/>
    <mergeCell ref="A62:A63"/>
    <mergeCell ref="A64:A66"/>
    <mergeCell ref="A145:A146"/>
    <mergeCell ref="A134:A135"/>
    <mergeCell ref="A138:A139"/>
    <mergeCell ref="A67:A68"/>
    <mergeCell ref="A69:A70"/>
    <mergeCell ref="A118:A119"/>
    <mergeCell ref="A74:A77"/>
    <mergeCell ref="A91:A93"/>
    <mergeCell ref="A171:A172"/>
    <mergeCell ref="A150:A151"/>
    <mergeCell ref="A136:A137"/>
    <mergeCell ref="A152:A153"/>
    <mergeCell ref="A155:A156"/>
    <mergeCell ref="A1:E1"/>
    <mergeCell ref="A104:A105"/>
    <mergeCell ref="A173:A174"/>
    <mergeCell ref="A161:A162"/>
    <mergeCell ref="A163:A164"/>
    <mergeCell ref="A165:A166"/>
    <mergeCell ref="A167:A168"/>
    <mergeCell ref="A157:A158"/>
    <mergeCell ref="A159:A160"/>
    <mergeCell ref="A169:A170"/>
  </mergeCells>
  <printOptions gridLines="1"/>
  <pageMargins left="0.75" right="0.75" top="1" bottom="1" header="0.5" footer="0.5"/>
  <pageSetup horizontalDpi="600" verticalDpi="600" orientation="portrait" paperSize="9" scale="79" r:id="rId1"/>
  <headerFooter alignWithMargins="0">
    <oddFooter>&amp;CСтраница &amp;P</oddFooter>
  </headerFooter>
  <rowBreaks count="5" manualBreakCount="5">
    <brk id="44" max="4" man="1"/>
    <brk id="84" max="4" man="1"/>
    <brk id="129" max="4" man="1"/>
    <brk id="162" max="4" man="1"/>
    <brk id="17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Economy19</cp:lastModifiedBy>
  <cp:lastPrinted>2007-09-19T10:15:27Z</cp:lastPrinted>
  <dcterms:created xsi:type="dcterms:W3CDTF">2003-02-28T08:50:12Z</dcterms:created>
  <dcterms:modified xsi:type="dcterms:W3CDTF">2007-09-25T06:47:11Z</dcterms:modified>
  <cp:category/>
  <cp:version/>
  <cp:contentType/>
  <cp:contentStatus/>
</cp:coreProperties>
</file>