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tabRatio="718" activeTab="0"/>
  </bookViews>
  <sheets>
    <sheet name="прил 1" sheetId="1" r:id="rId1"/>
    <sheet name="прил 2" sheetId="2" r:id="rId2"/>
    <sheet name="прил 3" sheetId="3" r:id="rId3"/>
    <sheet name="прил 4 уголь" sheetId="4" r:id="rId4"/>
    <sheet name="прил 4 дрова" sheetId="5" r:id="rId5"/>
    <sheet name="прил 4 торф" sheetId="6" r:id="rId6"/>
    <sheet name="прил 5" sheetId="7" r:id="rId7"/>
  </sheets>
  <definedNames>
    <definedName name="_xlnm.Print_Area" localSheetId="0">'прил 1'!$A$1:$F$35</definedName>
    <definedName name="_xlnm.Print_Area" localSheetId="1">'прил 2'!$A$1:$F$35</definedName>
    <definedName name="_xlnm.Print_Area" localSheetId="2">'прил 3'!$A$1:$F$36</definedName>
    <definedName name="_xlnm.Print_Area" localSheetId="4">'прил 4 дрова'!$A$1:$I$39</definedName>
    <definedName name="_xlnm.Print_Area" localSheetId="5">'прил 4 торф'!$A$1:$I$28</definedName>
    <definedName name="_xlnm.Print_Area" localSheetId="3">'прил 4 уголь'!$A$1:$I$30</definedName>
    <definedName name="_xlnm.Print_Area" localSheetId="6">'прил 5'!$A$1:$E$32</definedName>
  </definedNames>
  <calcPr fullCalcOnLoad="1"/>
</workbook>
</file>

<file path=xl/sharedStrings.xml><?xml version="1.0" encoding="utf-8"?>
<sst xmlns="http://schemas.openxmlformats.org/spreadsheetml/2006/main" count="388" uniqueCount="141">
  <si>
    <t>Финансовый результат от реализации каменного угля</t>
  </si>
  <si>
    <t>в том числе населению</t>
  </si>
  <si>
    <t xml:space="preserve">                   прочим организациям</t>
  </si>
  <si>
    <t>Финансовый результат от реализации дров</t>
  </si>
  <si>
    <t>в том числе  населению</t>
  </si>
  <si>
    <t xml:space="preserve">                      прочим организациям</t>
  </si>
  <si>
    <t>Финансовый результат от реализации торфобрикета</t>
  </si>
  <si>
    <t>Приложение № 5</t>
  </si>
  <si>
    <t xml:space="preserve">к Методическим  рекомендациям по государственному регулированию  цен на топливо твердое и топливо печное бытовое, реализуемое населению
</t>
  </si>
  <si>
    <t>Расчет финансового результата от реализации топлива</t>
  </si>
  <si>
    <r>
      <t>по</t>
    </r>
    <r>
      <rPr>
        <b/>
        <sz val="12"/>
        <rFont val="Times New Roman"/>
        <family val="1"/>
      </rPr>
      <t xml:space="preserve"> ________________________________________________</t>
    </r>
  </si>
  <si>
    <t>Изменение, в %, (- сокращение, + рост), (гр.4/гр.3)</t>
  </si>
  <si>
    <t>1.1.</t>
  </si>
  <si>
    <t>1.2.</t>
  </si>
  <si>
    <t>2.</t>
  </si>
  <si>
    <t>1.</t>
  </si>
  <si>
    <t>2.1.</t>
  </si>
  <si>
    <t>2.2.</t>
  </si>
  <si>
    <t>3.</t>
  </si>
  <si>
    <t>3.1.</t>
  </si>
  <si>
    <t>3.2.</t>
  </si>
  <si>
    <t>№ пп</t>
  </si>
  <si>
    <t>Наименование показателей</t>
  </si>
  <si>
    <t>Базовый период 200__  г.</t>
  </si>
  <si>
    <t>факт</t>
  </si>
  <si>
    <t>план</t>
  </si>
  <si>
    <t>I.</t>
  </si>
  <si>
    <t>Объем реализации</t>
  </si>
  <si>
    <t>тонн</t>
  </si>
  <si>
    <t>в т.ч. населению</t>
  </si>
  <si>
    <t>II.</t>
  </si>
  <si>
    <t>Доходы  от реализации</t>
  </si>
  <si>
    <t>тыс. руб.</t>
  </si>
  <si>
    <t>тыс. руб</t>
  </si>
  <si>
    <t>III.</t>
  </si>
  <si>
    <t>Расходы всего</t>
  </si>
  <si>
    <t>в т.ч.</t>
  </si>
  <si>
    <t>Оптовая стоимость  угля</t>
  </si>
  <si>
    <t>Транспортные расходы</t>
  </si>
  <si>
    <t xml:space="preserve">    по железнодорожному тарифу</t>
  </si>
  <si>
    <t xml:space="preserve">    услуги ж/д станций</t>
  </si>
  <si>
    <t>Складские расходы</t>
  </si>
  <si>
    <t xml:space="preserve">    заработная плата производственных рабочих</t>
  </si>
  <si>
    <t xml:space="preserve">    отчисления от зарплаты</t>
  </si>
  <si>
    <t>3.3.</t>
  </si>
  <si>
    <t xml:space="preserve">    цеховые расходы</t>
  </si>
  <si>
    <t>3.4.</t>
  </si>
  <si>
    <t xml:space="preserve">    общеэксплуатационные расходы</t>
  </si>
  <si>
    <t>3.5.</t>
  </si>
  <si>
    <t xml:space="preserve">    прочие расходы</t>
  </si>
  <si>
    <t>IV.</t>
  </si>
  <si>
    <t>руб.</t>
  </si>
  <si>
    <t>V.</t>
  </si>
  <si>
    <t>Прибыль на 1 тонну угля</t>
  </si>
  <si>
    <t>VI.</t>
  </si>
  <si>
    <t>Рентабельность</t>
  </si>
  <si>
    <t>%</t>
  </si>
  <si>
    <t>VII.</t>
  </si>
  <si>
    <t>Приложение № 1</t>
  </si>
  <si>
    <t>Калькуляция себестоимости каменного угля</t>
  </si>
  <si>
    <t>по ________________________________________</t>
  </si>
  <si>
    <t xml:space="preserve">      наименование хозяйствующего субъекта</t>
  </si>
  <si>
    <t>Себестоимость  1 тонны  угля (стр. III/стр.I)</t>
  </si>
  <si>
    <t>Приложение № 2</t>
  </si>
  <si>
    <t>Калькуляция себестоимости дров</t>
  </si>
  <si>
    <t>скл.куб.м</t>
  </si>
  <si>
    <t>Оптовая стоимость дров</t>
  </si>
  <si>
    <t>Прибыль на 1 тонну дров</t>
  </si>
  <si>
    <t>Ед.изм.</t>
  </si>
  <si>
    <t>Ед. изм.</t>
  </si>
  <si>
    <t>Период регулирования 200__ г.</t>
  </si>
  <si>
    <t>Себестоимость  1 тонны  дров (стр. III/стр.I)</t>
  </si>
  <si>
    <t>Калькуляция себестоимости торфяного брикета</t>
  </si>
  <si>
    <t>Объем выпуска</t>
  </si>
  <si>
    <t>в т.ч. для населения</t>
  </si>
  <si>
    <t>Сырье и материалы</t>
  </si>
  <si>
    <t>Заработная плата производственных рабочих</t>
  </si>
  <si>
    <t>4.</t>
  </si>
  <si>
    <t>Отчисления от зарплаты</t>
  </si>
  <si>
    <t>5.</t>
  </si>
  <si>
    <t>Амортизация основных фондов</t>
  </si>
  <si>
    <t>6.</t>
  </si>
  <si>
    <t>Содержание и ремонт оборудования</t>
  </si>
  <si>
    <t>7.</t>
  </si>
  <si>
    <t>Цеховые расходы</t>
  </si>
  <si>
    <t>8.</t>
  </si>
  <si>
    <t>Общеэксплуатационные расходы</t>
  </si>
  <si>
    <t>9.</t>
  </si>
  <si>
    <t>Прочие расходы</t>
  </si>
  <si>
    <t>Прибыль на 1 тонну торфа</t>
  </si>
  <si>
    <t>Себестоимость  1 тонны  торфа (стр. III/стр.I)</t>
  </si>
  <si>
    <t>Базовый период (при действующих ценах)</t>
  </si>
  <si>
    <t>Период регулирования (при планируемых ценах)</t>
  </si>
  <si>
    <t>Доходы от реализации всего по организации</t>
  </si>
  <si>
    <t>в том числе:</t>
  </si>
  <si>
    <t>- доходы от реализации населению</t>
  </si>
  <si>
    <t>с НДС</t>
  </si>
  <si>
    <t>без НДС</t>
  </si>
  <si>
    <t>- доходы от реализации бюджетным организациям</t>
  </si>
  <si>
    <t>1.3.</t>
  </si>
  <si>
    <t>- доходы от реализации прочим потребителям</t>
  </si>
  <si>
    <t>Расходы организации</t>
  </si>
  <si>
    <t>Финансовый результат (+прибыль, - убыток)</t>
  </si>
  <si>
    <t xml:space="preserve">                                                                      вид топлива</t>
  </si>
  <si>
    <t>Планируемое изменение цены, в % (гр.7/гр.4)</t>
  </si>
  <si>
    <r>
      <t xml:space="preserve">Расчет доходов от реализации </t>
    </r>
    <r>
      <rPr>
        <b/>
        <u val="single"/>
        <sz val="12"/>
        <rFont val="Times New Roman"/>
        <family val="1"/>
      </rPr>
      <t>каменного угля</t>
    </r>
  </si>
  <si>
    <t xml:space="preserve">                                                             вид топлива</t>
  </si>
  <si>
    <r>
      <t xml:space="preserve">Расчет доходов от реализации    </t>
    </r>
    <r>
      <rPr>
        <b/>
        <u val="single"/>
        <sz val="12"/>
        <rFont val="Times New Roman"/>
        <family val="1"/>
      </rPr>
      <t>дров</t>
    </r>
  </si>
  <si>
    <r>
      <t xml:space="preserve">Расчет доходов от реализации   </t>
    </r>
    <r>
      <rPr>
        <b/>
        <u val="single"/>
        <sz val="12"/>
        <rFont val="Times New Roman"/>
        <family val="1"/>
      </rPr>
      <t xml:space="preserve"> торфяного брикета</t>
    </r>
  </si>
  <si>
    <t>из них:</t>
  </si>
  <si>
    <t>твердолиственные</t>
  </si>
  <si>
    <t>мягколиственные</t>
  </si>
  <si>
    <t>Цена, в руб. за тонну</t>
  </si>
  <si>
    <t>Объем реализации, тонн</t>
  </si>
  <si>
    <t>Цена, в руб. за скл.куб.м</t>
  </si>
  <si>
    <t>Объем реализации, скл.куб.м</t>
  </si>
  <si>
    <t>10.</t>
  </si>
  <si>
    <t>Топливо на технологические нужды</t>
  </si>
  <si>
    <t xml:space="preserve">Электроэнергия </t>
  </si>
  <si>
    <t>Реализация угля</t>
  </si>
  <si>
    <t>Доходы</t>
  </si>
  <si>
    <t>Расходы</t>
  </si>
  <si>
    <t>Реализация дров</t>
  </si>
  <si>
    <t>2.3.</t>
  </si>
  <si>
    <t>Реализация торфобрикета</t>
  </si>
  <si>
    <t>Доходы от реализации угля всего по организации</t>
  </si>
  <si>
    <t>Приложение № 4.1.</t>
  </si>
  <si>
    <t>Приложение № 4.2.</t>
  </si>
  <si>
    <t>Доходы от реализации дров всего по организации</t>
  </si>
  <si>
    <t>Приложение № 4.3.</t>
  </si>
  <si>
    <t>Средняя экономически обоснованная цена за 1 тонну угля (стр.II/стр.III)</t>
  </si>
  <si>
    <t>Средняя экономически обоснованная цена за 1 тонну дров (стр.II/стр.III)</t>
  </si>
  <si>
    <t>Средняя экономически обоснованная цена за 1 тонну торфа (стр.II/стр.III)</t>
  </si>
  <si>
    <t>Изменение, в % (гр.5/гр.4)</t>
  </si>
  <si>
    <t xml:space="preserve">Выручка, тыс. руб. </t>
  </si>
  <si>
    <t>Выручка, тыс. руб.</t>
  </si>
  <si>
    <t>Финансовый результат  от реализации топлива в целом</t>
  </si>
  <si>
    <t>Приложение № 3</t>
  </si>
  <si>
    <t>Руководитель предприятия</t>
  </si>
  <si>
    <t>Главный бухгалтер</t>
  </si>
  <si>
    <t>Начальник ПЭО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</si>
</sst>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%"/>
    <numFmt numFmtId="171" formatCode="0.0"/>
    <numFmt numFmtId="172" formatCode="0.000000"/>
    <numFmt numFmtId="173" formatCode="0.00000000"/>
    <numFmt numFmtId="174" formatCode="0.0000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0" fontId="1" fillId="0" borderId="4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10" fontId="1" fillId="0" borderId="4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10" fontId="1" fillId="2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9" fontId="1" fillId="0" borderId="5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" fontId="1" fillId="2" borderId="7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top" wrapText="1"/>
    </xf>
    <xf numFmtId="171" fontId="2" fillId="2" borderId="4" xfId="0" applyNumberFormat="1" applyFont="1" applyFill="1" applyBorder="1" applyAlignment="1">
      <alignment horizontal="center" vertical="top" wrapText="1"/>
    </xf>
    <xf numFmtId="171" fontId="1" fillId="0" borderId="4" xfId="0" applyNumberFormat="1" applyFont="1" applyBorder="1" applyAlignment="1">
      <alignment horizontal="center" vertical="top" wrapText="1"/>
    </xf>
    <xf numFmtId="171" fontId="1" fillId="2" borderId="4" xfId="0" applyNumberFormat="1" applyFont="1" applyFill="1" applyBorder="1" applyAlignment="1">
      <alignment horizontal="center" vertical="top" wrapText="1"/>
    </xf>
    <xf numFmtId="171" fontId="1" fillId="2" borderId="6" xfId="0" applyNumberFormat="1" applyFont="1" applyFill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171" fontId="1" fillId="2" borderId="2" xfId="0" applyNumberFormat="1" applyFont="1" applyFill="1" applyBorder="1" applyAlignment="1">
      <alignment horizontal="center"/>
    </xf>
    <xf numFmtId="171" fontId="1" fillId="2" borderId="4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9" fontId="1" fillId="2" borderId="1" xfId="0" applyNumberFormat="1" applyFont="1" applyFill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70" fontId="1" fillId="2" borderId="4" xfId="0" applyNumberFormat="1" applyFont="1" applyFill="1" applyBorder="1" applyAlignment="1">
      <alignment horizontal="center" vertical="top"/>
    </xf>
    <xf numFmtId="17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75" zoomScaleSheetLayoutView="75" workbookViewId="0" topLeftCell="A1">
      <selection activeCell="D25" sqref="D25"/>
    </sheetView>
  </sheetViews>
  <sheetFormatPr defaultColWidth="9.00390625" defaultRowHeight="12.75"/>
  <cols>
    <col min="1" max="1" width="7.25390625" style="0" customWidth="1"/>
    <col min="2" max="2" width="35.00390625" style="0" customWidth="1"/>
    <col min="3" max="3" width="10.875" style="0" customWidth="1"/>
    <col min="4" max="4" width="17.00390625" style="0" customWidth="1"/>
    <col min="5" max="5" width="16.375" style="0" customWidth="1"/>
    <col min="6" max="6" width="13.375" style="0" customWidth="1"/>
  </cols>
  <sheetData>
    <row r="1" spans="4:5" ht="21" customHeight="1">
      <c r="D1" s="106" t="s">
        <v>58</v>
      </c>
      <c r="E1" s="107"/>
    </row>
    <row r="2" spans="4:5" ht="55.5" customHeight="1">
      <c r="D2" s="108" t="s">
        <v>8</v>
      </c>
      <c r="E2" s="109"/>
    </row>
    <row r="3" spans="1:5" ht="15.75">
      <c r="A3" s="110" t="s">
        <v>59</v>
      </c>
      <c r="B3" s="111"/>
      <c r="C3" s="111"/>
      <c r="D3" s="111"/>
      <c r="E3" s="111"/>
    </row>
    <row r="4" spans="1:5" ht="20.25" customHeight="1">
      <c r="A4" s="112" t="s">
        <v>60</v>
      </c>
      <c r="B4" s="107"/>
      <c r="C4" s="107"/>
      <c r="D4" s="107"/>
      <c r="E4" s="107"/>
    </row>
    <row r="5" spans="1:5" ht="12.75">
      <c r="A5" s="102" t="s">
        <v>61</v>
      </c>
      <c r="B5" s="103"/>
      <c r="C5" s="103"/>
      <c r="D5" s="103"/>
      <c r="E5" s="103"/>
    </row>
    <row r="7" spans="1:6" ht="47.25">
      <c r="A7" s="16" t="s">
        <v>21</v>
      </c>
      <c r="B7" s="16" t="s">
        <v>22</v>
      </c>
      <c r="C7" s="17" t="s">
        <v>68</v>
      </c>
      <c r="D7" s="16" t="s">
        <v>23</v>
      </c>
      <c r="E7" s="17" t="s">
        <v>70</v>
      </c>
      <c r="F7" s="104" t="s">
        <v>133</v>
      </c>
    </row>
    <row r="8" spans="1:6" ht="15.75">
      <c r="A8" s="19"/>
      <c r="B8" s="20"/>
      <c r="C8" s="18"/>
      <c r="D8" s="5" t="s">
        <v>24</v>
      </c>
      <c r="E8" s="18" t="s">
        <v>25</v>
      </c>
      <c r="F8" s="105"/>
    </row>
    <row r="9" spans="1:6" ht="15.75">
      <c r="A9" s="21">
        <v>1</v>
      </c>
      <c r="B9" s="22">
        <v>2</v>
      </c>
      <c r="C9" s="2">
        <v>3</v>
      </c>
      <c r="D9" s="5">
        <v>4</v>
      </c>
      <c r="E9" s="2">
        <v>5</v>
      </c>
      <c r="F9" s="22">
        <v>6</v>
      </c>
    </row>
    <row r="10" spans="1:6" ht="15.75">
      <c r="A10" s="23" t="s">
        <v>26</v>
      </c>
      <c r="B10" s="24" t="s">
        <v>27</v>
      </c>
      <c r="C10" s="5" t="s">
        <v>28</v>
      </c>
      <c r="D10" s="51">
        <f>'прил 4 уголь'!C10</f>
        <v>0</v>
      </c>
      <c r="E10" s="51">
        <f>'прил 4 уголь'!F10</f>
        <v>0</v>
      </c>
      <c r="F10" s="43" t="e">
        <f>E10/D10</f>
        <v>#DIV/0!</v>
      </c>
    </row>
    <row r="11" spans="1:6" ht="15.75">
      <c r="A11" s="23"/>
      <c r="B11" s="24" t="s">
        <v>29</v>
      </c>
      <c r="C11" s="5" t="s">
        <v>28</v>
      </c>
      <c r="D11" s="51">
        <f>'прил 4 уголь'!C13</f>
        <v>0</v>
      </c>
      <c r="E11" s="51">
        <f>'прил 4 уголь'!F13</f>
        <v>0</v>
      </c>
      <c r="F11" s="43" t="e">
        <f aca="true" t="shared" si="0" ref="F11:F16">E11/D11</f>
        <v>#DIV/0!</v>
      </c>
    </row>
    <row r="12" spans="1:6" ht="18.75" customHeight="1">
      <c r="A12" s="23" t="s">
        <v>30</v>
      </c>
      <c r="B12" s="24" t="s">
        <v>31</v>
      </c>
      <c r="C12" s="5" t="s">
        <v>32</v>
      </c>
      <c r="D12" s="54">
        <f>'прил 4 уголь'!E10</f>
        <v>0</v>
      </c>
      <c r="E12" s="54">
        <f>'прил 4 уголь'!H10</f>
        <v>0</v>
      </c>
      <c r="F12" s="43" t="e">
        <f t="shared" si="0"/>
        <v>#DIV/0!</v>
      </c>
    </row>
    <row r="13" spans="1:6" ht="15.75">
      <c r="A13" s="23"/>
      <c r="B13" s="24" t="s">
        <v>29</v>
      </c>
      <c r="C13" s="24" t="s">
        <v>33</v>
      </c>
      <c r="D13" s="54">
        <f>'прил 4 уголь'!E14</f>
        <v>0</v>
      </c>
      <c r="E13" s="54">
        <f>'прил 4 уголь'!H14</f>
        <v>0</v>
      </c>
      <c r="F13" s="43" t="e">
        <f t="shared" si="0"/>
        <v>#DIV/0!</v>
      </c>
    </row>
    <row r="14" spans="1:6" ht="15.75">
      <c r="A14" s="23" t="s">
        <v>34</v>
      </c>
      <c r="B14" s="24" t="s">
        <v>35</v>
      </c>
      <c r="C14" s="24" t="s">
        <v>33</v>
      </c>
      <c r="D14" s="73">
        <f>D16+D17+D20</f>
        <v>0</v>
      </c>
      <c r="E14" s="73">
        <f>E16+E17+E20</f>
        <v>0</v>
      </c>
      <c r="F14" s="43" t="e">
        <f t="shared" si="0"/>
        <v>#DIV/0!</v>
      </c>
    </row>
    <row r="15" spans="1:5" ht="15.75">
      <c r="A15" s="23"/>
      <c r="B15" s="24" t="s">
        <v>36</v>
      </c>
      <c r="C15" s="24"/>
      <c r="D15" s="53"/>
      <c r="E15" s="5"/>
    </row>
    <row r="16" spans="1:6" ht="15.75">
      <c r="A16" s="23" t="s">
        <v>15</v>
      </c>
      <c r="B16" s="24" t="s">
        <v>37</v>
      </c>
      <c r="C16" s="5" t="s">
        <v>32</v>
      </c>
      <c r="D16" s="53"/>
      <c r="E16" s="5"/>
      <c r="F16" s="43" t="e">
        <f t="shared" si="0"/>
        <v>#DIV/0!</v>
      </c>
    </row>
    <row r="17" spans="1:6" ht="15.75">
      <c r="A17" s="23" t="s">
        <v>14</v>
      </c>
      <c r="B17" s="24" t="s">
        <v>38</v>
      </c>
      <c r="C17" s="24" t="s">
        <v>33</v>
      </c>
      <c r="D17" s="73">
        <f>D18+D19</f>
        <v>0</v>
      </c>
      <c r="E17" s="73">
        <f>E18+E19</f>
        <v>0</v>
      </c>
      <c r="F17" s="43" t="e">
        <f>E17/D17</f>
        <v>#DIV/0!</v>
      </c>
    </row>
    <row r="18" spans="1:6" ht="15.75">
      <c r="A18" s="23" t="s">
        <v>16</v>
      </c>
      <c r="B18" s="24" t="s">
        <v>39</v>
      </c>
      <c r="C18" s="24" t="s">
        <v>33</v>
      </c>
      <c r="D18" s="53"/>
      <c r="E18" s="5"/>
      <c r="F18" s="43" t="e">
        <f aca="true" t="shared" si="1" ref="F18:F29">E18/D18</f>
        <v>#DIV/0!</v>
      </c>
    </row>
    <row r="19" spans="1:6" ht="15.75">
      <c r="A19" s="23" t="s">
        <v>17</v>
      </c>
      <c r="B19" s="24" t="s">
        <v>40</v>
      </c>
      <c r="C19" s="24" t="s">
        <v>33</v>
      </c>
      <c r="D19" s="53"/>
      <c r="E19" s="5"/>
      <c r="F19" s="43" t="e">
        <f t="shared" si="1"/>
        <v>#DIV/0!</v>
      </c>
    </row>
    <row r="20" spans="1:7" ht="15.75">
      <c r="A20" s="23" t="s">
        <v>18</v>
      </c>
      <c r="B20" s="24" t="s">
        <v>41</v>
      </c>
      <c r="C20" s="5" t="s">
        <v>32</v>
      </c>
      <c r="D20" s="73">
        <f>SUM(D21:D25)</f>
        <v>0</v>
      </c>
      <c r="E20" s="73">
        <f>SUM(E21:E25)</f>
        <v>0</v>
      </c>
      <c r="F20" s="43" t="e">
        <f t="shared" si="1"/>
        <v>#DIV/0!</v>
      </c>
      <c r="G20" s="79"/>
    </row>
    <row r="21" spans="1:6" ht="31.5">
      <c r="A21" s="23" t="s">
        <v>19</v>
      </c>
      <c r="B21" s="24" t="s">
        <v>42</v>
      </c>
      <c r="C21" s="5" t="s">
        <v>32</v>
      </c>
      <c r="D21" s="53"/>
      <c r="E21" s="5"/>
      <c r="F21" s="43" t="e">
        <f t="shared" si="1"/>
        <v>#DIV/0!</v>
      </c>
    </row>
    <row r="22" spans="1:6" ht="15.75">
      <c r="A22" s="23" t="s">
        <v>20</v>
      </c>
      <c r="B22" s="24" t="s">
        <v>43</v>
      </c>
      <c r="C22" s="5" t="s">
        <v>32</v>
      </c>
      <c r="D22" s="53"/>
      <c r="E22" s="5"/>
      <c r="F22" s="43" t="e">
        <f t="shared" si="1"/>
        <v>#DIV/0!</v>
      </c>
    </row>
    <row r="23" spans="1:6" ht="15.75">
      <c r="A23" s="23" t="s">
        <v>44</v>
      </c>
      <c r="B23" s="24" t="s">
        <v>45</v>
      </c>
      <c r="C23" s="5" t="s">
        <v>32</v>
      </c>
      <c r="D23" s="53"/>
      <c r="E23" s="5"/>
      <c r="F23" s="43" t="e">
        <f t="shared" si="1"/>
        <v>#DIV/0!</v>
      </c>
    </row>
    <row r="24" spans="1:6" ht="18.75" customHeight="1">
      <c r="A24" s="23" t="s">
        <v>46</v>
      </c>
      <c r="B24" s="24" t="s">
        <v>47</v>
      </c>
      <c r="C24" s="5" t="s">
        <v>32</v>
      </c>
      <c r="D24" s="53"/>
      <c r="E24" s="5"/>
      <c r="F24" s="43" t="e">
        <f t="shared" si="1"/>
        <v>#DIV/0!</v>
      </c>
    </row>
    <row r="25" spans="1:6" ht="15.75">
      <c r="A25" s="23" t="s">
        <v>48</v>
      </c>
      <c r="B25" s="24" t="s">
        <v>49</v>
      </c>
      <c r="C25" s="5" t="s">
        <v>32</v>
      </c>
      <c r="D25" s="53"/>
      <c r="E25" s="5"/>
      <c r="F25" s="43" t="e">
        <f t="shared" si="1"/>
        <v>#DIV/0!</v>
      </c>
    </row>
    <row r="26" spans="1:6" ht="31.5">
      <c r="A26" s="22" t="s">
        <v>50</v>
      </c>
      <c r="B26" s="12" t="s">
        <v>62</v>
      </c>
      <c r="C26" s="22" t="s">
        <v>51</v>
      </c>
      <c r="D26" s="56" t="e">
        <f>D14/D10*1000</f>
        <v>#DIV/0!</v>
      </c>
      <c r="E26" s="56" t="e">
        <f>E14/E10*1000</f>
        <v>#DIV/0!</v>
      </c>
      <c r="F26" s="43" t="e">
        <f t="shared" si="1"/>
        <v>#DIV/0!</v>
      </c>
    </row>
    <row r="27" spans="1:6" ht="15.75">
      <c r="A27" s="23" t="s">
        <v>52</v>
      </c>
      <c r="B27" s="24" t="s">
        <v>53</v>
      </c>
      <c r="C27" s="5" t="s">
        <v>51</v>
      </c>
      <c r="D27" s="74" t="e">
        <f>D29-D26</f>
        <v>#DIV/0!</v>
      </c>
      <c r="E27" s="74" t="e">
        <f>E29-E26</f>
        <v>#DIV/0!</v>
      </c>
      <c r="F27" s="43" t="e">
        <f t="shared" si="1"/>
        <v>#DIV/0!</v>
      </c>
    </row>
    <row r="28" spans="1:6" ht="15.75">
      <c r="A28" s="23" t="s">
        <v>54</v>
      </c>
      <c r="B28" s="24" t="s">
        <v>55</v>
      </c>
      <c r="C28" s="5" t="s">
        <v>56</v>
      </c>
      <c r="D28" s="52" t="e">
        <f>D27/D26</f>
        <v>#DIV/0!</v>
      </c>
      <c r="E28" s="52" t="e">
        <f>E27/E26</f>
        <v>#DIV/0!</v>
      </c>
      <c r="F28" s="43" t="e">
        <f t="shared" si="1"/>
        <v>#DIV/0!</v>
      </c>
    </row>
    <row r="29" spans="1:6" ht="49.5" customHeight="1">
      <c r="A29" s="23" t="s">
        <v>57</v>
      </c>
      <c r="B29" s="24" t="s">
        <v>130</v>
      </c>
      <c r="C29" s="5" t="s">
        <v>51</v>
      </c>
      <c r="D29" s="54" t="e">
        <f>D12/D10*1000</f>
        <v>#DIV/0!</v>
      </c>
      <c r="E29" s="54" t="e">
        <f>E12/E10*1000</f>
        <v>#DIV/0!</v>
      </c>
      <c r="F29" s="99" t="e">
        <f t="shared" si="1"/>
        <v>#DIV/0!</v>
      </c>
    </row>
    <row r="31" ht="15.75">
      <c r="B31" s="101" t="s">
        <v>138</v>
      </c>
    </row>
    <row r="32" ht="15.75">
      <c r="B32" s="101" t="s">
        <v>139</v>
      </c>
    </row>
    <row r="33" ht="15.75">
      <c r="B33" s="101" t="s">
        <v>140</v>
      </c>
    </row>
  </sheetData>
  <mergeCells count="6">
    <mergeCell ref="A5:E5"/>
    <mergeCell ref="F7:F8"/>
    <mergeCell ref="D1:E1"/>
    <mergeCell ref="D2:E2"/>
    <mergeCell ref="A3:E3"/>
    <mergeCell ref="A4:E4"/>
  </mergeCells>
  <printOptions/>
  <pageMargins left="0.5905511811023623" right="0" top="0.984251968503937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SheetLayoutView="75" workbookViewId="0" topLeftCell="A22">
      <selection activeCell="B31" sqref="B31:B33"/>
    </sheetView>
  </sheetViews>
  <sheetFormatPr defaultColWidth="9.00390625" defaultRowHeight="12.75"/>
  <cols>
    <col min="1" max="1" width="5.625" style="0" customWidth="1"/>
    <col min="2" max="2" width="35.125" style="0" customWidth="1"/>
    <col min="3" max="3" width="12.00390625" style="0" customWidth="1"/>
    <col min="4" max="4" width="17.875" style="0" customWidth="1"/>
    <col min="5" max="5" width="17.375" style="0" customWidth="1"/>
    <col min="6" max="6" width="14.375" style="0" customWidth="1"/>
  </cols>
  <sheetData>
    <row r="1" spans="4:5" ht="24.75" customHeight="1">
      <c r="D1" s="106" t="s">
        <v>63</v>
      </c>
      <c r="E1" s="107"/>
    </row>
    <row r="2" spans="4:5" ht="69" customHeight="1">
      <c r="D2" s="108" t="s">
        <v>8</v>
      </c>
      <c r="E2" s="109"/>
    </row>
    <row r="3" spans="1:5" ht="15.75">
      <c r="A3" s="110" t="s">
        <v>64</v>
      </c>
      <c r="B3" s="111"/>
      <c r="C3" s="111"/>
      <c r="D3" s="111"/>
      <c r="E3" s="111"/>
    </row>
    <row r="4" spans="1:5" ht="22.5" customHeight="1">
      <c r="A4" s="112" t="s">
        <v>60</v>
      </c>
      <c r="B4" s="107"/>
      <c r="C4" s="107"/>
      <c r="D4" s="107"/>
      <c r="E4" s="107"/>
    </row>
    <row r="5" spans="1:5" ht="12.75">
      <c r="A5" s="102" t="s">
        <v>61</v>
      </c>
      <c r="B5" s="103"/>
      <c r="C5" s="103"/>
      <c r="D5" s="103"/>
      <c r="E5" s="103"/>
    </row>
    <row r="7" spans="1:6" ht="31.5" customHeight="1">
      <c r="A7" s="16" t="s">
        <v>21</v>
      </c>
      <c r="B7" s="16" t="s">
        <v>22</v>
      </c>
      <c r="C7" s="17" t="s">
        <v>69</v>
      </c>
      <c r="D7" s="16" t="s">
        <v>23</v>
      </c>
      <c r="E7" s="17" t="s">
        <v>70</v>
      </c>
      <c r="F7" s="104" t="s">
        <v>133</v>
      </c>
    </row>
    <row r="8" spans="1:6" ht="15.75">
      <c r="A8" s="19"/>
      <c r="B8" s="20"/>
      <c r="C8" s="18"/>
      <c r="D8" s="5" t="s">
        <v>24</v>
      </c>
      <c r="E8" s="18" t="s">
        <v>25</v>
      </c>
      <c r="F8" s="105"/>
    </row>
    <row r="9" spans="1:6" ht="15.75">
      <c r="A9" s="21">
        <v>1</v>
      </c>
      <c r="B9" s="22">
        <v>2</v>
      </c>
      <c r="C9" s="26">
        <v>3</v>
      </c>
      <c r="D9" s="22">
        <v>4</v>
      </c>
      <c r="E9" s="22">
        <v>5</v>
      </c>
      <c r="F9" s="22">
        <v>6</v>
      </c>
    </row>
    <row r="10" spans="1:6" ht="15.75">
      <c r="A10" s="23" t="s">
        <v>26</v>
      </c>
      <c r="B10" s="24" t="s">
        <v>27</v>
      </c>
      <c r="C10" s="5" t="s">
        <v>65</v>
      </c>
      <c r="D10" s="70">
        <f>'прил 4 дрова'!C10</f>
        <v>0</v>
      </c>
      <c r="E10" s="70" t="e">
        <f>'прил 4 дрова'!D10</f>
        <v>#DIV/0!</v>
      </c>
      <c r="F10" s="43" t="e">
        <f>E10/D10</f>
        <v>#DIV/0!</v>
      </c>
    </row>
    <row r="11" spans="1:6" ht="15.75">
      <c r="A11" s="23"/>
      <c r="B11" s="24" t="s">
        <v>29</v>
      </c>
      <c r="C11" s="5" t="s">
        <v>65</v>
      </c>
      <c r="D11" s="70">
        <f>'прил 4 дрова'!C12</f>
        <v>0</v>
      </c>
      <c r="E11" s="70" t="e">
        <f>'прил 4 дрова'!D12</f>
        <v>#DIV/0!</v>
      </c>
      <c r="F11" s="43" t="e">
        <f aca="true" t="shared" si="0" ref="F11:F16">E11/D11</f>
        <v>#DIV/0!</v>
      </c>
    </row>
    <row r="12" spans="1:6" ht="15.75">
      <c r="A12" s="23" t="s">
        <v>30</v>
      </c>
      <c r="B12" s="24" t="s">
        <v>31</v>
      </c>
      <c r="C12" s="5" t="s">
        <v>32</v>
      </c>
      <c r="D12" s="70">
        <f>'прил 4 дрова'!E10</f>
        <v>0</v>
      </c>
      <c r="E12" s="54">
        <f>'прил 4 дрова'!H10</f>
        <v>0</v>
      </c>
      <c r="F12" s="43" t="e">
        <f t="shared" si="0"/>
        <v>#DIV/0!</v>
      </c>
    </row>
    <row r="13" spans="1:6" ht="15.75">
      <c r="A13" s="23"/>
      <c r="B13" s="24" t="s">
        <v>29</v>
      </c>
      <c r="C13" s="24" t="s">
        <v>33</v>
      </c>
      <c r="D13" s="70">
        <f>'прил 4 дрова'!E16</f>
        <v>0</v>
      </c>
      <c r="E13" s="54">
        <f>'прил 4 дрова'!H16</f>
        <v>0</v>
      </c>
      <c r="F13" s="43" t="e">
        <f t="shared" si="0"/>
        <v>#DIV/0!</v>
      </c>
    </row>
    <row r="14" spans="1:6" ht="15.75">
      <c r="A14" s="23" t="s">
        <v>34</v>
      </c>
      <c r="B14" s="24" t="s">
        <v>35</v>
      </c>
      <c r="C14" s="24" t="s">
        <v>33</v>
      </c>
      <c r="D14" s="68">
        <f>D16+D17+D20</f>
        <v>0</v>
      </c>
      <c r="E14" s="68">
        <f>E16+E17+E20</f>
        <v>0</v>
      </c>
      <c r="F14" s="43" t="e">
        <f t="shared" si="0"/>
        <v>#DIV/0!</v>
      </c>
    </row>
    <row r="15" spans="1:5" ht="15.75">
      <c r="A15" s="23"/>
      <c r="B15" s="24" t="s">
        <v>36</v>
      </c>
      <c r="C15" s="24"/>
      <c r="D15" s="69"/>
      <c r="E15" s="5"/>
    </row>
    <row r="16" spans="1:6" ht="16.5" customHeight="1">
      <c r="A16" s="23" t="s">
        <v>15</v>
      </c>
      <c r="B16" s="24" t="s">
        <v>66</v>
      </c>
      <c r="C16" s="5" t="s">
        <v>32</v>
      </c>
      <c r="D16" s="69"/>
      <c r="E16" s="5"/>
      <c r="F16" s="100" t="e">
        <f t="shared" si="0"/>
        <v>#DIV/0!</v>
      </c>
    </row>
    <row r="17" spans="1:6" ht="15.75">
      <c r="A17" s="23" t="s">
        <v>14</v>
      </c>
      <c r="B17" s="24" t="s">
        <v>38</v>
      </c>
      <c r="C17" s="24" t="s">
        <v>33</v>
      </c>
      <c r="D17" s="68">
        <f>D18+D19</f>
        <v>0</v>
      </c>
      <c r="E17" s="68">
        <f>E18+E19</f>
        <v>0</v>
      </c>
      <c r="F17" s="43" t="e">
        <f>E17/D17</f>
        <v>#DIV/0!</v>
      </c>
    </row>
    <row r="18" spans="1:6" ht="14.25" customHeight="1">
      <c r="A18" s="23" t="s">
        <v>16</v>
      </c>
      <c r="B18" s="24" t="s">
        <v>39</v>
      </c>
      <c r="C18" s="24" t="s">
        <v>33</v>
      </c>
      <c r="D18" s="69"/>
      <c r="E18" s="5"/>
      <c r="F18" s="43" t="e">
        <f aca="true" t="shared" si="1" ref="F18:F29">E18/D18</f>
        <v>#DIV/0!</v>
      </c>
    </row>
    <row r="19" spans="1:6" ht="15.75">
      <c r="A19" s="23" t="s">
        <v>17</v>
      </c>
      <c r="B19" s="24" t="s">
        <v>40</v>
      </c>
      <c r="C19" s="24" t="s">
        <v>33</v>
      </c>
      <c r="D19" s="69"/>
      <c r="E19" s="5"/>
      <c r="F19" s="43" t="e">
        <f t="shared" si="1"/>
        <v>#DIV/0!</v>
      </c>
    </row>
    <row r="20" spans="1:9" ht="15.75">
      <c r="A20" s="23" t="s">
        <v>18</v>
      </c>
      <c r="B20" s="24" t="s">
        <v>41</v>
      </c>
      <c r="C20" s="5" t="s">
        <v>32</v>
      </c>
      <c r="D20" s="68">
        <f>SUM(D21:D25)</f>
        <v>0</v>
      </c>
      <c r="E20" s="68">
        <f>SUM(E21:E25)</f>
        <v>0</v>
      </c>
      <c r="F20" s="43" t="e">
        <f t="shared" si="1"/>
        <v>#DIV/0!</v>
      </c>
      <c r="I20" s="75"/>
    </row>
    <row r="21" spans="1:6" ht="31.5">
      <c r="A21" s="23" t="s">
        <v>19</v>
      </c>
      <c r="B21" s="24" t="s">
        <v>42</v>
      </c>
      <c r="C21" s="5" t="s">
        <v>32</v>
      </c>
      <c r="D21" s="69"/>
      <c r="E21" s="5"/>
      <c r="F21" s="43" t="e">
        <f t="shared" si="1"/>
        <v>#DIV/0!</v>
      </c>
    </row>
    <row r="22" spans="1:6" ht="15.75">
      <c r="A22" s="23" t="s">
        <v>20</v>
      </c>
      <c r="B22" s="24" t="s">
        <v>43</v>
      </c>
      <c r="C22" s="5" t="s">
        <v>32</v>
      </c>
      <c r="D22" s="69"/>
      <c r="E22" s="5"/>
      <c r="F22" s="43" t="e">
        <f t="shared" si="1"/>
        <v>#DIV/0!</v>
      </c>
    </row>
    <row r="23" spans="1:6" ht="15.75">
      <c r="A23" s="23" t="s">
        <v>44</v>
      </c>
      <c r="B23" s="24" t="s">
        <v>45</v>
      </c>
      <c r="C23" s="5" t="s">
        <v>32</v>
      </c>
      <c r="D23" s="69"/>
      <c r="E23" s="5"/>
      <c r="F23" s="43" t="e">
        <f t="shared" si="1"/>
        <v>#DIV/0!</v>
      </c>
    </row>
    <row r="24" spans="1:6" ht="20.25" customHeight="1">
      <c r="A24" s="23" t="s">
        <v>46</v>
      </c>
      <c r="B24" s="24" t="s">
        <v>47</v>
      </c>
      <c r="C24" s="5" t="s">
        <v>32</v>
      </c>
      <c r="D24" s="69"/>
      <c r="E24" s="5"/>
      <c r="F24" s="43" t="e">
        <f t="shared" si="1"/>
        <v>#DIV/0!</v>
      </c>
    </row>
    <row r="25" spans="1:6" ht="15.75">
      <c r="A25" s="23" t="s">
        <v>48</v>
      </c>
      <c r="B25" s="24" t="s">
        <v>49</v>
      </c>
      <c r="C25" s="5" t="s">
        <v>32</v>
      </c>
      <c r="D25" s="69"/>
      <c r="E25" s="5"/>
      <c r="F25" s="43" t="e">
        <f t="shared" si="1"/>
        <v>#DIV/0!</v>
      </c>
    </row>
    <row r="26" spans="1:6" ht="31.5">
      <c r="A26" s="16" t="s">
        <v>50</v>
      </c>
      <c r="B26" s="25" t="s">
        <v>71</v>
      </c>
      <c r="C26" s="16" t="s">
        <v>51</v>
      </c>
      <c r="D26" s="71" t="e">
        <f>D14/D10*1000</f>
        <v>#DIV/0!</v>
      </c>
      <c r="E26" s="71" t="e">
        <f>E14/E10*1000</f>
        <v>#DIV/0!</v>
      </c>
      <c r="F26" s="99" t="e">
        <f t="shared" si="1"/>
        <v>#DIV/0!</v>
      </c>
    </row>
    <row r="27" spans="1:6" ht="15.75">
      <c r="A27" s="22" t="s">
        <v>52</v>
      </c>
      <c r="B27" s="12" t="s">
        <v>67</v>
      </c>
      <c r="C27" s="22" t="s">
        <v>51</v>
      </c>
      <c r="D27" s="72" t="e">
        <f>D29-D26</f>
        <v>#DIV/0!</v>
      </c>
      <c r="E27" s="72" t="e">
        <f>E29-E26</f>
        <v>#DIV/0!</v>
      </c>
      <c r="F27" s="43" t="e">
        <f t="shared" si="1"/>
        <v>#DIV/0!</v>
      </c>
    </row>
    <row r="28" spans="1:6" ht="15.75">
      <c r="A28" s="23" t="s">
        <v>54</v>
      </c>
      <c r="B28" s="24" t="s">
        <v>55</v>
      </c>
      <c r="C28" s="5" t="s">
        <v>56</v>
      </c>
      <c r="D28" s="67" t="e">
        <f>D27/D26*100</f>
        <v>#DIV/0!</v>
      </c>
      <c r="E28" s="67" t="e">
        <f>E27/E26*100</f>
        <v>#DIV/0!</v>
      </c>
      <c r="F28" s="43" t="e">
        <f t="shared" si="1"/>
        <v>#DIV/0!</v>
      </c>
    </row>
    <row r="29" spans="1:6" ht="51" customHeight="1">
      <c r="A29" s="23" t="s">
        <v>57</v>
      </c>
      <c r="B29" s="24" t="s">
        <v>131</v>
      </c>
      <c r="C29" s="5" t="s">
        <v>51</v>
      </c>
      <c r="D29" s="70" t="e">
        <f>D13/D11*1000</f>
        <v>#DIV/0!</v>
      </c>
      <c r="E29" s="70" t="e">
        <f>E13/E11*1000</f>
        <v>#DIV/0!</v>
      </c>
      <c r="F29" s="99" t="e">
        <f t="shared" si="1"/>
        <v>#DIV/0!</v>
      </c>
    </row>
    <row r="31" ht="15.75">
      <c r="B31" s="101" t="s">
        <v>138</v>
      </c>
    </row>
    <row r="32" ht="15.75">
      <c r="B32" s="101" t="s">
        <v>139</v>
      </c>
    </row>
    <row r="33" ht="15.75">
      <c r="B33" s="101" t="s">
        <v>140</v>
      </c>
    </row>
  </sheetData>
  <mergeCells count="6">
    <mergeCell ref="F7:F8"/>
    <mergeCell ref="A5:E5"/>
    <mergeCell ref="D1:E1"/>
    <mergeCell ref="D2:E2"/>
    <mergeCell ref="A3:E3"/>
    <mergeCell ref="A4:E4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SheetLayoutView="75" workbookViewId="0" topLeftCell="A22">
      <selection activeCell="B31" sqref="B31:B33"/>
    </sheetView>
  </sheetViews>
  <sheetFormatPr defaultColWidth="9.00390625" defaultRowHeight="12.75"/>
  <cols>
    <col min="1" max="1" width="6.25390625" style="0" customWidth="1"/>
    <col min="2" max="2" width="41.875" style="0" customWidth="1"/>
    <col min="3" max="3" width="11.375" style="0" customWidth="1"/>
    <col min="4" max="4" width="17.375" style="0" customWidth="1"/>
    <col min="5" max="5" width="16.625" style="0" customWidth="1"/>
    <col min="6" max="6" width="12.125" style="0" customWidth="1"/>
  </cols>
  <sheetData>
    <row r="1" spans="4:5" ht="19.5" customHeight="1">
      <c r="D1" s="106" t="s">
        <v>137</v>
      </c>
      <c r="E1" s="107"/>
    </row>
    <row r="2" spans="4:5" ht="78.75" customHeight="1">
      <c r="D2" s="108" t="s">
        <v>8</v>
      </c>
      <c r="E2" s="109"/>
    </row>
    <row r="3" spans="1:5" ht="15.75">
      <c r="A3" s="110" t="s">
        <v>72</v>
      </c>
      <c r="B3" s="111"/>
      <c r="C3" s="111"/>
      <c r="D3" s="111"/>
      <c r="E3" s="111"/>
    </row>
    <row r="4" spans="1:5" ht="22.5" customHeight="1">
      <c r="A4" s="112" t="s">
        <v>60</v>
      </c>
      <c r="B4" s="107"/>
      <c r="C4" s="107"/>
      <c r="D4" s="107"/>
      <c r="E4" s="107"/>
    </row>
    <row r="5" spans="1:5" ht="12.75">
      <c r="A5" s="102" t="s">
        <v>61</v>
      </c>
      <c r="B5" s="103"/>
      <c r="C5" s="103"/>
      <c r="D5" s="103"/>
      <c r="E5" s="103"/>
    </row>
    <row r="7" spans="1:6" ht="51" customHeight="1">
      <c r="A7" s="16" t="s">
        <v>21</v>
      </c>
      <c r="B7" s="16" t="s">
        <v>22</v>
      </c>
      <c r="C7" s="17" t="s">
        <v>69</v>
      </c>
      <c r="D7" s="16" t="s">
        <v>23</v>
      </c>
      <c r="E7" s="17" t="s">
        <v>70</v>
      </c>
      <c r="F7" s="104" t="s">
        <v>133</v>
      </c>
    </row>
    <row r="8" spans="1:6" ht="15.75">
      <c r="A8" s="19"/>
      <c r="B8" s="20"/>
      <c r="C8" s="18"/>
      <c r="D8" s="5" t="s">
        <v>24</v>
      </c>
      <c r="E8" s="18" t="s">
        <v>25</v>
      </c>
      <c r="F8" s="105"/>
    </row>
    <row r="9" spans="1:6" ht="15.75">
      <c r="A9" s="21">
        <v>1</v>
      </c>
      <c r="B9" s="22">
        <v>2</v>
      </c>
      <c r="C9" s="26">
        <v>3</v>
      </c>
      <c r="D9" s="22">
        <v>4</v>
      </c>
      <c r="E9" s="22">
        <v>5</v>
      </c>
      <c r="F9" s="22">
        <v>6</v>
      </c>
    </row>
    <row r="10" spans="1:6" ht="15.75">
      <c r="A10" s="23" t="s">
        <v>26</v>
      </c>
      <c r="B10" s="24" t="s">
        <v>73</v>
      </c>
      <c r="C10" s="5" t="s">
        <v>28</v>
      </c>
      <c r="D10" s="54">
        <f>'прил 4 торф'!C10</f>
        <v>0</v>
      </c>
      <c r="E10" s="54">
        <f>'прил 4 торф'!F10</f>
        <v>0</v>
      </c>
      <c r="F10" s="43" t="e">
        <f aca="true" t="shared" si="0" ref="F10:F29">E10/D10</f>
        <v>#DIV/0!</v>
      </c>
    </row>
    <row r="11" spans="1:6" ht="15.75">
      <c r="A11" s="23"/>
      <c r="B11" s="24" t="s">
        <v>74</v>
      </c>
      <c r="C11" s="5" t="s">
        <v>28</v>
      </c>
      <c r="D11" s="51">
        <f>'прил 4 торф'!C13</f>
        <v>0</v>
      </c>
      <c r="E11" s="51">
        <f>'прил 4 торф'!F13</f>
        <v>0</v>
      </c>
      <c r="F11" s="43" t="e">
        <f t="shared" si="0"/>
        <v>#DIV/0!</v>
      </c>
    </row>
    <row r="12" spans="1:6" ht="15.75">
      <c r="A12" s="23" t="s">
        <v>30</v>
      </c>
      <c r="B12" s="24" t="s">
        <v>31</v>
      </c>
      <c r="C12" s="5" t="s">
        <v>32</v>
      </c>
      <c r="D12" s="54">
        <f>'прил 4 торф'!E10</f>
        <v>0</v>
      </c>
      <c r="E12" s="54">
        <f>'прил 4 торф'!H10</f>
        <v>0</v>
      </c>
      <c r="F12" s="43" t="e">
        <f t="shared" si="0"/>
        <v>#DIV/0!</v>
      </c>
    </row>
    <row r="13" spans="1:6" ht="15.75">
      <c r="A13" s="23"/>
      <c r="B13" s="24" t="s">
        <v>29</v>
      </c>
      <c r="C13" s="24" t="s">
        <v>33</v>
      </c>
      <c r="D13" s="54">
        <f>'прил 4 торф'!E14</f>
        <v>0</v>
      </c>
      <c r="E13" s="54">
        <f>'прил 4 торф'!H14</f>
        <v>0</v>
      </c>
      <c r="F13" s="43" t="e">
        <f t="shared" si="0"/>
        <v>#DIV/0!</v>
      </c>
    </row>
    <row r="14" spans="1:6" ht="15.75">
      <c r="A14" s="23" t="s">
        <v>34</v>
      </c>
      <c r="B14" s="24" t="s">
        <v>35</v>
      </c>
      <c r="C14" s="24" t="s">
        <v>33</v>
      </c>
      <c r="D14" s="55">
        <f>SUM(D16:D25)</f>
        <v>0</v>
      </c>
      <c r="E14" s="55">
        <f>SUM(E16:E25)</f>
        <v>0</v>
      </c>
      <c r="F14" s="43" t="e">
        <f t="shared" si="0"/>
        <v>#DIV/0!</v>
      </c>
    </row>
    <row r="15" spans="1:6" ht="15.75">
      <c r="A15" s="23"/>
      <c r="B15" s="24" t="s">
        <v>36</v>
      </c>
      <c r="C15" s="24"/>
      <c r="D15" s="5"/>
      <c r="E15" s="5"/>
      <c r="F15" s="98"/>
    </row>
    <row r="16" spans="1:6" ht="15.75">
      <c r="A16" s="23" t="s">
        <v>15</v>
      </c>
      <c r="B16" s="24" t="s">
        <v>75</v>
      </c>
      <c r="C16" s="5" t="s">
        <v>32</v>
      </c>
      <c r="D16" s="5"/>
      <c r="E16" s="5"/>
      <c r="F16" s="43" t="e">
        <f t="shared" si="0"/>
        <v>#DIV/0!</v>
      </c>
    </row>
    <row r="17" spans="1:6" ht="15.75">
      <c r="A17" s="23" t="s">
        <v>14</v>
      </c>
      <c r="B17" s="24" t="s">
        <v>117</v>
      </c>
      <c r="C17" s="5" t="s">
        <v>32</v>
      </c>
      <c r="D17" s="5"/>
      <c r="E17" s="5"/>
      <c r="F17" s="43" t="e">
        <f t="shared" si="0"/>
        <v>#DIV/0!</v>
      </c>
    </row>
    <row r="18" spans="1:6" ht="15" customHeight="1">
      <c r="A18" s="23" t="s">
        <v>18</v>
      </c>
      <c r="B18" s="24" t="s">
        <v>118</v>
      </c>
      <c r="C18" s="5" t="s">
        <v>32</v>
      </c>
      <c r="D18" s="5"/>
      <c r="E18" s="5"/>
      <c r="F18" s="43" t="e">
        <f t="shared" si="0"/>
        <v>#DIV/0!</v>
      </c>
    </row>
    <row r="19" spans="1:6" ht="31.5">
      <c r="A19" s="23" t="s">
        <v>77</v>
      </c>
      <c r="B19" s="24" t="s">
        <v>76</v>
      </c>
      <c r="C19" s="5" t="s">
        <v>32</v>
      </c>
      <c r="D19" s="5"/>
      <c r="E19" s="5"/>
      <c r="F19" s="43" t="e">
        <f t="shared" si="0"/>
        <v>#DIV/0!</v>
      </c>
    </row>
    <row r="20" spans="1:6" ht="15.75">
      <c r="A20" s="23" t="s">
        <v>79</v>
      </c>
      <c r="B20" s="24" t="s">
        <v>78</v>
      </c>
      <c r="C20" s="5" t="s">
        <v>32</v>
      </c>
      <c r="D20" s="5"/>
      <c r="E20" s="5"/>
      <c r="F20" s="43" t="e">
        <f t="shared" si="0"/>
        <v>#DIV/0!</v>
      </c>
    </row>
    <row r="21" spans="1:6" ht="15.75">
      <c r="A21" s="23" t="s">
        <v>81</v>
      </c>
      <c r="B21" s="24" t="s">
        <v>80</v>
      </c>
      <c r="C21" s="5" t="s">
        <v>32</v>
      </c>
      <c r="D21" s="5"/>
      <c r="E21" s="5"/>
      <c r="F21" s="43" t="e">
        <f t="shared" si="0"/>
        <v>#DIV/0!</v>
      </c>
    </row>
    <row r="22" spans="1:6" ht="15.75">
      <c r="A22" s="23" t="s">
        <v>83</v>
      </c>
      <c r="B22" s="24" t="s">
        <v>82</v>
      </c>
      <c r="C22" s="5" t="s">
        <v>32</v>
      </c>
      <c r="D22" s="5"/>
      <c r="E22" s="5"/>
      <c r="F22" s="43" t="e">
        <f t="shared" si="0"/>
        <v>#DIV/0!</v>
      </c>
    </row>
    <row r="23" spans="1:6" ht="15.75">
      <c r="A23" s="23" t="s">
        <v>85</v>
      </c>
      <c r="B23" s="24" t="s">
        <v>84</v>
      </c>
      <c r="C23" s="5" t="s">
        <v>32</v>
      </c>
      <c r="D23" s="5"/>
      <c r="E23" s="5"/>
      <c r="F23" s="43" t="e">
        <f t="shared" si="0"/>
        <v>#DIV/0!</v>
      </c>
    </row>
    <row r="24" spans="1:6" ht="15.75">
      <c r="A24" s="23" t="s">
        <v>87</v>
      </c>
      <c r="B24" s="24" t="s">
        <v>86</v>
      </c>
      <c r="C24" s="5" t="s">
        <v>32</v>
      </c>
      <c r="D24" s="5"/>
      <c r="E24" s="5"/>
      <c r="F24" s="43" t="e">
        <f t="shared" si="0"/>
        <v>#DIV/0!</v>
      </c>
    </row>
    <row r="25" spans="1:6" ht="15.75">
      <c r="A25" s="80" t="s">
        <v>116</v>
      </c>
      <c r="B25" s="24" t="s">
        <v>88</v>
      </c>
      <c r="C25" s="5" t="s">
        <v>32</v>
      </c>
      <c r="D25" s="5"/>
      <c r="E25" s="5"/>
      <c r="F25" s="43" t="e">
        <f t="shared" si="0"/>
        <v>#DIV/0!</v>
      </c>
    </row>
    <row r="26" spans="1:6" ht="31.5">
      <c r="A26" s="16" t="s">
        <v>50</v>
      </c>
      <c r="B26" s="25" t="s">
        <v>90</v>
      </c>
      <c r="C26" s="16" t="s">
        <v>51</v>
      </c>
      <c r="D26" s="56" t="e">
        <f>D14/D10*1000</f>
        <v>#DIV/0!</v>
      </c>
      <c r="E26" s="56" t="e">
        <f>E14/E10*1000</f>
        <v>#DIV/0!</v>
      </c>
      <c r="F26" s="99" t="e">
        <f t="shared" si="0"/>
        <v>#DIV/0!</v>
      </c>
    </row>
    <row r="27" spans="1:6" ht="15.75">
      <c r="A27" s="22" t="s">
        <v>52</v>
      </c>
      <c r="B27" s="12" t="s">
        <v>89</v>
      </c>
      <c r="C27" s="22" t="s">
        <v>51</v>
      </c>
      <c r="D27" s="74" t="e">
        <f>D29-D26</f>
        <v>#DIV/0!</v>
      </c>
      <c r="E27" s="74" t="e">
        <f>E29-E26</f>
        <v>#DIV/0!</v>
      </c>
      <c r="F27" s="99" t="e">
        <f t="shared" si="0"/>
        <v>#DIV/0!</v>
      </c>
    </row>
    <row r="28" spans="1:6" ht="15.75">
      <c r="A28" s="23" t="s">
        <v>54</v>
      </c>
      <c r="B28" s="24" t="s">
        <v>55</v>
      </c>
      <c r="C28" s="5" t="s">
        <v>56</v>
      </c>
      <c r="D28" s="52" t="e">
        <f>D27/D26</f>
        <v>#DIV/0!</v>
      </c>
      <c r="E28" s="52" t="e">
        <f>E27/E26</f>
        <v>#DIV/0!</v>
      </c>
      <c r="F28" s="99" t="e">
        <f t="shared" si="0"/>
        <v>#DIV/0!</v>
      </c>
    </row>
    <row r="29" spans="1:6" ht="31.5">
      <c r="A29" s="23" t="s">
        <v>57</v>
      </c>
      <c r="B29" s="24" t="s">
        <v>132</v>
      </c>
      <c r="C29" s="5" t="s">
        <v>51</v>
      </c>
      <c r="D29" s="54" t="e">
        <f>D12/D10*1000</f>
        <v>#DIV/0!</v>
      </c>
      <c r="E29" s="54" t="e">
        <f>E12/E10*1000</f>
        <v>#DIV/0!</v>
      </c>
      <c r="F29" s="99" t="e">
        <f t="shared" si="0"/>
        <v>#DIV/0!</v>
      </c>
    </row>
    <row r="31" ht="15.75">
      <c r="B31" s="101" t="s">
        <v>138</v>
      </c>
    </row>
    <row r="32" ht="15.75">
      <c r="B32" s="101" t="s">
        <v>139</v>
      </c>
    </row>
    <row r="33" ht="15.75">
      <c r="B33" s="101" t="s">
        <v>140</v>
      </c>
    </row>
  </sheetData>
  <mergeCells count="6">
    <mergeCell ref="F7:F8"/>
    <mergeCell ref="A5:E5"/>
    <mergeCell ref="D1:E1"/>
    <mergeCell ref="D2:E2"/>
    <mergeCell ref="A3:E3"/>
    <mergeCell ref="A4:E4"/>
  </mergeCells>
  <printOptions/>
  <pageMargins left="0.5905511811023623" right="0" top="0.3937007874015748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5" zoomScaleSheetLayoutView="75" workbookViewId="0" topLeftCell="A17">
      <selection activeCell="B24" sqref="B24:B26"/>
    </sheetView>
  </sheetViews>
  <sheetFormatPr defaultColWidth="9.00390625" defaultRowHeight="12.75"/>
  <cols>
    <col min="1" max="1" width="5.75390625" style="0" customWidth="1"/>
    <col min="2" max="2" width="25.75390625" style="0" customWidth="1"/>
    <col min="5" max="5" width="11.375" style="0" customWidth="1"/>
    <col min="6" max="6" width="8.75390625" style="0" customWidth="1"/>
    <col min="7" max="7" width="9.375" style="0" customWidth="1"/>
    <col min="8" max="8" width="11.375" style="0" customWidth="1"/>
    <col min="9" max="9" width="11.00390625" style="0" customWidth="1"/>
  </cols>
  <sheetData>
    <row r="1" spans="7:9" ht="17.25" customHeight="1">
      <c r="G1" s="121" t="s">
        <v>126</v>
      </c>
      <c r="H1" s="103"/>
      <c r="I1" s="103"/>
    </row>
    <row r="2" spans="7:9" ht="66.75" customHeight="1">
      <c r="G2" s="108" t="s">
        <v>8</v>
      </c>
      <c r="H2" s="122"/>
      <c r="I2" s="122"/>
    </row>
    <row r="3" spans="1:9" ht="15.75">
      <c r="A3" s="123" t="s">
        <v>105</v>
      </c>
      <c r="B3" s="103"/>
      <c r="C3" s="103"/>
      <c r="D3" s="103"/>
      <c r="E3" s="103"/>
      <c r="F3" s="103"/>
      <c r="G3" s="103"/>
      <c r="H3" s="103"/>
      <c r="I3" s="103"/>
    </row>
    <row r="4" spans="1:9" ht="12.75">
      <c r="A4" s="124" t="s">
        <v>103</v>
      </c>
      <c r="B4" s="125"/>
      <c r="C4" s="125"/>
      <c r="D4" s="125"/>
      <c r="E4" s="125"/>
      <c r="F4" s="126"/>
      <c r="G4" s="126"/>
      <c r="H4" s="126"/>
      <c r="I4" s="126"/>
    </row>
    <row r="5" spans="1:9" ht="0.75" customHeight="1">
      <c r="A5" s="102"/>
      <c r="B5" s="103"/>
      <c r="C5" s="103"/>
      <c r="D5" s="103"/>
      <c r="E5" s="103"/>
      <c r="F5" s="103"/>
      <c r="G5" s="103"/>
      <c r="H5" s="103"/>
      <c r="I5" s="103"/>
    </row>
    <row r="7" spans="1:9" ht="34.5" customHeight="1">
      <c r="A7" s="113" t="s">
        <v>21</v>
      </c>
      <c r="B7" s="115"/>
      <c r="C7" s="117" t="s">
        <v>91</v>
      </c>
      <c r="D7" s="118"/>
      <c r="E7" s="119"/>
      <c r="F7" s="120" t="s">
        <v>92</v>
      </c>
      <c r="G7" s="118"/>
      <c r="H7" s="119"/>
      <c r="I7" s="104" t="s">
        <v>104</v>
      </c>
    </row>
    <row r="8" spans="1:9" ht="63">
      <c r="A8" s="114"/>
      <c r="B8" s="116"/>
      <c r="C8" s="16" t="s">
        <v>113</v>
      </c>
      <c r="D8" s="16" t="s">
        <v>112</v>
      </c>
      <c r="E8" s="16" t="s">
        <v>134</v>
      </c>
      <c r="F8" s="16" t="s">
        <v>113</v>
      </c>
      <c r="G8" s="16" t="s">
        <v>112</v>
      </c>
      <c r="H8" s="18" t="s">
        <v>134</v>
      </c>
      <c r="I8" s="105"/>
    </row>
    <row r="9" spans="1:9" ht="15.75">
      <c r="A9" s="22">
        <v>1</v>
      </c>
      <c r="B9" s="14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49.5" customHeight="1">
      <c r="A10" s="127" t="s">
        <v>15</v>
      </c>
      <c r="B10" s="9" t="s">
        <v>125</v>
      </c>
      <c r="C10" s="44">
        <f>C13+C16+C19</f>
        <v>0</v>
      </c>
      <c r="D10" s="44" t="e">
        <f>E10/C10*1000</f>
        <v>#DIV/0!</v>
      </c>
      <c r="E10" s="46">
        <f>E14+E20+E17</f>
        <v>0</v>
      </c>
      <c r="F10" s="44">
        <f>F13+F16+F19</f>
        <v>0</v>
      </c>
      <c r="G10" s="44" t="e">
        <f>H10/F10*1000</f>
        <v>#DIV/0!</v>
      </c>
      <c r="H10" s="46">
        <f>H14+H20+H17</f>
        <v>0</v>
      </c>
      <c r="I10" s="43" t="e">
        <f>G10/D10</f>
        <v>#DIV/0!</v>
      </c>
    </row>
    <row r="11" spans="1:9" ht="15.75">
      <c r="A11" s="130"/>
      <c r="B11" s="29" t="s">
        <v>94</v>
      </c>
      <c r="C11" s="29"/>
      <c r="D11" s="29"/>
      <c r="E11" s="29"/>
      <c r="F11" s="29"/>
      <c r="G11" s="29"/>
      <c r="H11" s="29"/>
      <c r="I11" s="29"/>
    </row>
    <row r="12" spans="1:9" ht="37.5" customHeight="1">
      <c r="A12" s="127" t="s">
        <v>12</v>
      </c>
      <c r="B12" s="9" t="s">
        <v>95</v>
      </c>
      <c r="C12" s="13"/>
      <c r="D12" s="13"/>
      <c r="E12" s="13"/>
      <c r="F12" s="13"/>
      <c r="G12" s="13"/>
      <c r="H12" s="13"/>
      <c r="I12" s="1"/>
    </row>
    <row r="13" spans="1:9" ht="15.75">
      <c r="A13" s="128"/>
      <c r="B13" s="5" t="s">
        <v>96</v>
      </c>
      <c r="C13" s="8"/>
      <c r="D13" s="8"/>
      <c r="E13" s="45">
        <f>C13*D13/1000</f>
        <v>0</v>
      </c>
      <c r="F13" s="8"/>
      <c r="G13" s="8"/>
      <c r="H13" s="45">
        <f>F13*G13/1000</f>
        <v>0</v>
      </c>
      <c r="I13" s="43" t="e">
        <f>G13/D13</f>
        <v>#DIV/0!</v>
      </c>
    </row>
    <row r="14" spans="1:9" ht="15.75">
      <c r="A14" s="129"/>
      <c r="B14" s="18" t="s">
        <v>97</v>
      </c>
      <c r="C14" s="41">
        <f>C13</f>
        <v>0</v>
      </c>
      <c r="D14" s="41">
        <f>D13/1.18</f>
        <v>0</v>
      </c>
      <c r="E14" s="45">
        <f>C14*D14/1000</f>
        <v>0</v>
      </c>
      <c r="F14" s="41">
        <f>F13</f>
        <v>0</v>
      </c>
      <c r="G14" s="41">
        <f>G13/1.18</f>
        <v>0</v>
      </c>
      <c r="H14" s="45">
        <f>F14*G14/1000</f>
        <v>0</v>
      </c>
      <c r="I14" s="43" t="e">
        <f>G14/D14</f>
        <v>#DIV/0!</v>
      </c>
    </row>
    <row r="15" spans="1:9" ht="53.25" customHeight="1">
      <c r="A15" s="127" t="s">
        <v>13</v>
      </c>
      <c r="B15" s="62" t="s">
        <v>98</v>
      </c>
      <c r="C15" s="28"/>
      <c r="D15" s="28"/>
      <c r="E15" s="28"/>
      <c r="F15" s="28"/>
      <c r="G15" s="28"/>
      <c r="H15" s="28"/>
      <c r="I15" s="34"/>
    </row>
    <row r="16" spans="1:9" ht="15.75">
      <c r="A16" s="128"/>
      <c r="B16" s="5" t="s">
        <v>96</v>
      </c>
      <c r="C16" s="8"/>
      <c r="D16" s="8"/>
      <c r="E16" s="45">
        <f>C16*D16/1000</f>
        <v>0</v>
      </c>
      <c r="F16" s="8"/>
      <c r="G16" s="8"/>
      <c r="H16" s="45">
        <f>F16*G16/1000</f>
        <v>0</v>
      </c>
      <c r="I16" s="43" t="e">
        <f>G16/D16</f>
        <v>#DIV/0!</v>
      </c>
    </row>
    <row r="17" spans="1:9" ht="15.75">
      <c r="A17" s="129"/>
      <c r="B17" s="18" t="s">
        <v>97</v>
      </c>
      <c r="C17" s="42">
        <f>C16</f>
        <v>0</v>
      </c>
      <c r="D17" s="42">
        <f>D16/1.18</f>
        <v>0</v>
      </c>
      <c r="E17" s="45">
        <f>C17*D17/1000</f>
        <v>0</v>
      </c>
      <c r="F17" s="41">
        <f>F16</f>
        <v>0</v>
      </c>
      <c r="G17" s="41">
        <f>G16/1.18</f>
        <v>0</v>
      </c>
      <c r="H17" s="45">
        <f>F17*G17/1000</f>
        <v>0</v>
      </c>
      <c r="I17" s="43" t="e">
        <f>G17/D17</f>
        <v>#DIV/0!</v>
      </c>
    </row>
    <row r="18" spans="1:9" ht="51" customHeight="1">
      <c r="A18" s="127" t="s">
        <v>99</v>
      </c>
      <c r="B18" s="62" t="s">
        <v>100</v>
      </c>
      <c r="C18" s="28"/>
      <c r="D18" s="28"/>
      <c r="E18" s="28"/>
      <c r="F18" s="28"/>
      <c r="G18" s="28"/>
      <c r="H18" s="28"/>
      <c r="I18" s="34"/>
    </row>
    <row r="19" spans="1:9" ht="15.75">
      <c r="A19" s="128"/>
      <c r="B19" s="5" t="s">
        <v>96</v>
      </c>
      <c r="C19" s="8"/>
      <c r="D19" s="8"/>
      <c r="E19" s="45">
        <f>C19*D19/1000</f>
        <v>0</v>
      </c>
      <c r="F19" s="8"/>
      <c r="G19" s="8"/>
      <c r="H19" s="45">
        <f>F19*G19/1000</f>
        <v>0</v>
      </c>
      <c r="I19" s="43" t="e">
        <f>G19/D19</f>
        <v>#DIV/0!</v>
      </c>
    </row>
    <row r="20" spans="1:9" ht="15.75">
      <c r="A20" s="129"/>
      <c r="B20" s="18" t="s">
        <v>97</v>
      </c>
      <c r="C20" s="42">
        <f>C19</f>
        <v>0</v>
      </c>
      <c r="D20" s="42">
        <f>D19/1.18</f>
        <v>0</v>
      </c>
      <c r="E20" s="45">
        <f>C20*D20/1000</f>
        <v>0</v>
      </c>
      <c r="F20" s="42">
        <f>F19</f>
        <v>0</v>
      </c>
      <c r="G20" s="42">
        <f>G19/1.18</f>
        <v>0</v>
      </c>
      <c r="H20" s="45">
        <f>F20*G20/1000</f>
        <v>0</v>
      </c>
      <c r="I20" s="43" t="e">
        <f>G20/D20</f>
        <v>#DIV/0!</v>
      </c>
    </row>
    <row r="21" spans="1:9" ht="15.75">
      <c r="A21" s="22" t="s">
        <v>14</v>
      </c>
      <c r="B21" s="86" t="s">
        <v>101</v>
      </c>
      <c r="C21" s="8"/>
      <c r="D21" s="8"/>
      <c r="E21" s="76">
        <f>'прил 1'!D14</f>
        <v>0</v>
      </c>
      <c r="F21" s="8"/>
      <c r="G21" s="8"/>
      <c r="H21" s="50">
        <f>'прил 1'!E14</f>
        <v>0</v>
      </c>
      <c r="I21" s="32"/>
    </row>
    <row r="22" spans="1:9" ht="43.5" customHeight="1">
      <c r="A22" s="23" t="s">
        <v>18</v>
      </c>
      <c r="B22" s="88" t="s">
        <v>102</v>
      </c>
      <c r="C22" s="30"/>
      <c r="D22" s="30"/>
      <c r="E22" s="77">
        <f>E10-E21</f>
        <v>0</v>
      </c>
      <c r="F22" s="30"/>
      <c r="G22" s="30"/>
      <c r="H22" s="77">
        <f>H10-H21</f>
        <v>0</v>
      </c>
      <c r="I22" s="36"/>
    </row>
    <row r="24" ht="15.75">
      <c r="B24" s="101" t="s">
        <v>138</v>
      </c>
    </row>
    <row r="25" ht="15.75">
      <c r="B25" s="101" t="s">
        <v>139</v>
      </c>
    </row>
    <row r="26" ht="15.75">
      <c r="B26" s="101" t="s">
        <v>140</v>
      </c>
    </row>
  </sheetData>
  <mergeCells count="14">
    <mergeCell ref="A12:A14"/>
    <mergeCell ref="A10:A11"/>
    <mergeCell ref="A18:A20"/>
    <mergeCell ref="A15:A17"/>
    <mergeCell ref="G1:I1"/>
    <mergeCell ref="G2:I2"/>
    <mergeCell ref="A3:I3"/>
    <mergeCell ref="A4:I4"/>
    <mergeCell ref="A5:I5"/>
    <mergeCell ref="A7:A8"/>
    <mergeCell ref="B7:B8"/>
    <mergeCell ref="C7:E7"/>
    <mergeCell ref="F7:H7"/>
    <mergeCell ref="I7:I8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5" zoomScaleSheetLayoutView="75" workbookViewId="0" topLeftCell="A27">
      <selection activeCell="B37" sqref="B37:B39"/>
    </sheetView>
  </sheetViews>
  <sheetFormatPr defaultColWidth="9.00390625" defaultRowHeight="12.75"/>
  <cols>
    <col min="1" max="1" width="5.125" style="0" customWidth="1"/>
    <col min="2" max="2" width="26.25390625" style="0" customWidth="1"/>
    <col min="4" max="4" width="9.625" style="0" customWidth="1"/>
    <col min="5" max="5" width="12.25390625" style="0" customWidth="1"/>
    <col min="7" max="7" width="8.875" style="0" customWidth="1"/>
    <col min="8" max="8" width="11.875" style="0" customWidth="1"/>
    <col min="9" max="9" width="11.25390625" style="0" customWidth="1"/>
  </cols>
  <sheetData>
    <row r="1" spans="7:9" ht="24.75" customHeight="1">
      <c r="G1" s="121" t="s">
        <v>127</v>
      </c>
      <c r="H1" s="103"/>
      <c r="I1" s="103"/>
    </row>
    <row r="2" spans="7:9" ht="52.5" customHeight="1">
      <c r="G2" s="108" t="s">
        <v>8</v>
      </c>
      <c r="H2" s="122"/>
      <c r="I2" s="122"/>
    </row>
    <row r="3" spans="1:9" ht="15.75">
      <c r="A3" s="123" t="s">
        <v>107</v>
      </c>
      <c r="B3" s="103"/>
      <c r="C3" s="103"/>
      <c r="D3" s="103"/>
      <c r="E3" s="103"/>
      <c r="F3" s="103"/>
      <c r="G3" s="103"/>
      <c r="H3" s="103"/>
      <c r="I3" s="103"/>
    </row>
    <row r="4" spans="1:9" ht="12.75" customHeight="1">
      <c r="A4" s="124" t="s">
        <v>106</v>
      </c>
      <c r="B4" s="125"/>
      <c r="C4" s="125"/>
      <c r="D4" s="125"/>
      <c r="E4" s="125"/>
      <c r="F4" s="126"/>
      <c r="G4" s="126"/>
      <c r="H4" s="126"/>
      <c r="I4" s="126"/>
    </row>
    <row r="5" spans="1:9" ht="0.75" customHeight="1">
      <c r="A5" s="102"/>
      <c r="B5" s="103"/>
      <c r="C5" s="103"/>
      <c r="D5" s="103"/>
      <c r="E5" s="103"/>
      <c r="F5" s="103"/>
      <c r="G5" s="103"/>
      <c r="H5" s="103"/>
      <c r="I5" s="103"/>
    </row>
    <row r="7" spans="1:9" ht="33.75" customHeight="1">
      <c r="A7" s="113" t="s">
        <v>21</v>
      </c>
      <c r="B7" s="115"/>
      <c r="C7" s="117" t="s">
        <v>91</v>
      </c>
      <c r="D7" s="118"/>
      <c r="E7" s="119"/>
      <c r="F7" s="120" t="s">
        <v>92</v>
      </c>
      <c r="G7" s="118"/>
      <c r="H7" s="119"/>
      <c r="I7" s="104" t="s">
        <v>104</v>
      </c>
    </row>
    <row r="8" spans="1:9" ht="78.75" customHeight="1">
      <c r="A8" s="114"/>
      <c r="B8" s="116"/>
      <c r="C8" s="16" t="s">
        <v>115</v>
      </c>
      <c r="D8" s="16" t="s">
        <v>114</v>
      </c>
      <c r="E8" s="16" t="s">
        <v>134</v>
      </c>
      <c r="F8" s="16" t="s">
        <v>115</v>
      </c>
      <c r="G8" s="16" t="s">
        <v>114</v>
      </c>
      <c r="H8" s="18" t="s">
        <v>134</v>
      </c>
      <c r="I8" s="105"/>
    </row>
    <row r="9" spans="1:9" ht="15.75">
      <c r="A9" s="22">
        <v>1</v>
      </c>
      <c r="B9" s="14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49.5" customHeight="1">
      <c r="A10" s="60" t="s">
        <v>15</v>
      </c>
      <c r="B10" s="9" t="s">
        <v>128</v>
      </c>
      <c r="C10" s="44">
        <f>C12+C20+C27</f>
        <v>0</v>
      </c>
      <c r="D10" s="46" t="e">
        <f>E10/C10*1000</f>
        <v>#DIV/0!</v>
      </c>
      <c r="E10" s="46">
        <f>E12+E27</f>
        <v>0</v>
      </c>
      <c r="F10" s="44">
        <f>F12+F20+F27</f>
        <v>0</v>
      </c>
      <c r="G10" s="46" t="e">
        <f>H10/F10*1000</f>
        <v>#DIV/0!</v>
      </c>
      <c r="H10" s="46">
        <f>H12+H27</f>
        <v>0</v>
      </c>
      <c r="I10" s="48" t="e">
        <f>G10/D10</f>
        <v>#DIV/0!</v>
      </c>
    </row>
    <row r="11" spans="1:9" ht="15.75" customHeight="1">
      <c r="A11" s="22"/>
      <c r="B11" s="29" t="s">
        <v>94</v>
      </c>
      <c r="C11" s="29"/>
      <c r="D11" s="29"/>
      <c r="E11" s="29"/>
      <c r="F11" s="29"/>
      <c r="G11" s="29"/>
      <c r="H11" s="29"/>
      <c r="I11" s="29"/>
    </row>
    <row r="12" spans="1:9" ht="31.5" customHeight="1">
      <c r="A12" s="131" t="s">
        <v>12</v>
      </c>
      <c r="B12" s="9" t="s">
        <v>95</v>
      </c>
      <c r="C12" s="44">
        <f>C15+C18</f>
        <v>0</v>
      </c>
      <c r="D12" s="46" t="e">
        <f>E12/C12*1000</f>
        <v>#DIV/0!</v>
      </c>
      <c r="E12" s="46">
        <f>E16+E19</f>
        <v>0</v>
      </c>
      <c r="F12" s="44">
        <f>F15+F18</f>
        <v>0</v>
      </c>
      <c r="G12" s="46" t="e">
        <f>H12/F12*1000</f>
        <v>#DIV/0!</v>
      </c>
      <c r="H12" s="46">
        <f>H16+H19</f>
        <v>0</v>
      </c>
      <c r="I12" s="48" t="e">
        <f>G12/D12</f>
        <v>#DIV/0!</v>
      </c>
    </row>
    <row r="13" spans="1:9" ht="19.5" customHeight="1">
      <c r="A13" s="128"/>
      <c r="B13" s="24" t="s">
        <v>109</v>
      </c>
      <c r="C13" s="8"/>
      <c r="D13" s="8"/>
      <c r="E13" s="8"/>
      <c r="F13" s="8"/>
      <c r="G13" s="8"/>
      <c r="H13" s="8"/>
      <c r="I13" s="27"/>
    </row>
    <row r="14" spans="1:9" ht="19.5" customHeight="1">
      <c r="A14" s="128"/>
      <c r="B14" s="24" t="s">
        <v>110</v>
      </c>
      <c r="C14" s="8"/>
      <c r="D14" s="8"/>
      <c r="E14" s="8"/>
      <c r="F14" s="8"/>
      <c r="G14" s="8"/>
      <c r="H14" s="8"/>
      <c r="I14" s="27"/>
    </row>
    <row r="15" spans="1:9" ht="15.75">
      <c r="A15" s="128"/>
      <c r="B15" s="22" t="s">
        <v>96</v>
      </c>
      <c r="C15" s="13"/>
      <c r="D15" s="40"/>
      <c r="E15" s="46">
        <f>C15*D15/1000</f>
        <v>0</v>
      </c>
      <c r="F15" s="13"/>
      <c r="G15" s="40"/>
      <c r="H15" s="46">
        <f>F15*G15/1000</f>
        <v>0</v>
      </c>
      <c r="I15" s="59" t="e">
        <f>G15/D15</f>
        <v>#DIV/0!</v>
      </c>
    </row>
    <row r="16" spans="1:9" ht="15.75">
      <c r="A16" s="128"/>
      <c r="B16" s="22" t="s">
        <v>97</v>
      </c>
      <c r="C16" s="44">
        <f>C15</f>
        <v>0</v>
      </c>
      <c r="D16" s="46">
        <f>D15/1.18</f>
        <v>0</v>
      </c>
      <c r="E16" s="46">
        <f>C16*D16/1000</f>
        <v>0</v>
      </c>
      <c r="F16" s="44">
        <f>F15</f>
        <v>0</v>
      </c>
      <c r="G16" s="46">
        <f>G15/1.18</f>
        <v>0</v>
      </c>
      <c r="H16" s="46">
        <f>F16*G16/1000</f>
        <v>0</v>
      </c>
      <c r="I16" s="59" t="e">
        <f>G16/D16</f>
        <v>#DIV/0!</v>
      </c>
    </row>
    <row r="17" spans="1:9" ht="15.75">
      <c r="A17" s="128"/>
      <c r="B17" s="24" t="s">
        <v>111</v>
      </c>
      <c r="C17" s="8"/>
      <c r="D17" s="8"/>
      <c r="E17" s="8"/>
      <c r="F17" s="8"/>
      <c r="G17" s="8"/>
      <c r="H17" s="8"/>
      <c r="I17" s="27"/>
    </row>
    <row r="18" spans="1:9" ht="15.75">
      <c r="A18" s="128"/>
      <c r="B18" s="5" t="s">
        <v>96</v>
      </c>
      <c r="C18" s="8"/>
      <c r="D18" s="39"/>
      <c r="E18" s="45">
        <f>C18*D18/1000</f>
        <v>0</v>
      </c>
      <c r="F18" s="8"/>
      <c r="G18" s="39"/>
      <c r="H18" s="45">
        <f>F18*G18/1000</f>
        <v>0</v>
      </c>
      <c r="I18" s="48" t="e">
        <f>G18/D18</f>
        <v>#DIV/0!</v>
      </c>
    </row>
    <row r="19" spans="1:9" ht="15.75">
      <c r="A19" s="129"/>
      <c r="B19" s="18" t="s">
        <v>97</v>
      </c>
      <c r="C19" s="41">
        <f>C18</f>
        <v>0</v>
      </c>
      <c r="D19" s="47">
        <f>D18/1.18</f>
        <v>0</v>
      </c>
      <c r="E19" s="45">
        <f>C19*D19/1000</f>
        <v>0</v>
      </c>
      <c r="F19" s="41">
        <f>F18</f>
        <v>0</v>
      </c>
      <c r="G19" s="47">
        <f>G18/1.18</f>
        <v>0</v>
      </c>
      <c r="H19" s="45">
        <f>F19*G19/1000</f>
        <v>0</v>
      </c>
      <c r="I19" s="48" t="e">
        <f>G19/D19</f>
        <v>#DIV/0!</v>
      </c>
    </row>
    <row r="20" spans="1:9" ht="32.25" customHeight="1">
      <c r="A20" s="131" t="s">
        <v>13</v>
      </c>
      <c r="B20" s="61" t="s">
        <v>98</v>
      </c>
      <c r="C20" s="65">
        <f>C22+C25</f>
        <v>0</v>
      </c>
      <c r="D20" s="65" t="e">
        <f>E20/C20</f>
        <v>#DIV/0!</v>
      </c>
      <c r="E20" s="63">
        <f>E23+E26</f>
        <v>0</v>
      </c>
      <c r="F20" s="65">
        <f>F22+F25</f>
        <v>0</v>
      </c>
      <c r="G20" s="65" t="e">
        <f>H20/F20</f>
        <v>#DIV/0!</v>
      </c>
      <c r="H20" s="63">
        <f>H23+H26</f>
        <v>0</v>
      </c>
      <c r="I20" s="48" t="e">
        <f>G20/D20</f>
        <v>#DIV/0!</v>
      </c>
    </row>
    <row r="21" spans="1:9" ht="20.25" customHeight="1">
      <c r="A21" s="128"/>
      <c r="B21" s="12" t="s">
        <v>110</v>
      </c>
      <c r="C21" s="13"/>
      <c r="D21" s="13"/>
      <c r="E21" s="13"/>
      <c r="F21" s="13"/>
      <c r="G21" s="13"/>
      <c r="H21" s="13"/>
      <c r="I21" s="58"/>
    </row>
    <row r="22" spans="1:9" ht="15.75">
      <c r="A22" s="128"/>
      <c r="B22" s="22" t="s">
        <v>96</v>
      </c>
      <c r="C22" s="13"/>
      <c r="D22" s="13"/>
      <c r="E22" s="44">
        <f>C22*D22/1000</f>
        <v>0</v>
      </c>
      <c r="F22" s="13"/>
      <c r="G22" s="13"/>
      <c r="H22" s="44">
        <f>F22*G22/1000</f>
        <v>0</v>
      </c>
      <c r="I22" s="59" t="e">
        <f>G22/D22</f>
        <v>#DIV/0!</v>
      </c>
    </row>
    <row r="23" spans="1:9" ht="18.75" customHeight="1">
      <c r="A23" s="128"/>
      <c r="B23" s="22" t="s">
        <v>97</v>
      </c>
      <c r="C23" s="44">
        <f>C22</f>
        <v>0</v>
      </c>
      <c r="D23" s="46">
        <f>D22/1.18</f>
        <v>0</v>
      </c>
      <c r="E23" s="46">
        <f>C23*D23/1000</f>
        <v>0</v>
      </c>
      <c r="F23" s="44">
        <f>F22</f>
        <v>0</v>
      </c>
      <c r="G23" s="46">
        <f>G22/1.18</f>
        <v>0</v>
      </c>
      <c r="H23" s="46">
        <f>F23*G23/1000</f>
        <v>0</v>
      </c>
      <c r="I23" s="59" t="e">
        <f>G23/D23</f>
        <v>#DIV/0!</v>
      </c>
    </row>
    <row r="24" spans="1:9" ht="18.75" customHeight="1">
      <c r="A24" s="128"/>
      <c r="B24" s="12" t="s">
        <v>111</v>
      </c>
      <c r="C24" s="13"/>
      <c r="D24" s="46"/>
      <c r="E24" s="46"/>
      <c r="F24" s="13"/>
      <c r="G24" s="46"/>
      <c r="H24" s="46"/>
      <c r="I24" s="59"/>
    </row>
    <row r="25" spans="1:9" ht="18.75" customHeight="1">
      <c r="A25" s="128"/>
      <c r="B25" s="22" t="s">
        <v>96</v>
      </c>
      <c r="C25" s="13"/>
      <c r="D25" s="13"/>
      <c r="E25" s="44">
        <f>C25*D25/1000</f>
        <v>0</v>
      </c>
      <c r="F25" s="13"/>
      <c r="G25" s="13"/>
      <c r="H25" s="44">
        <f>F25*G25/1000</f>
        <v>0</v>
      </c>
      <c r="I25" s="59" t="e">
        <f>G25/D25</f>
        <v>#DIV/0!</v>
      </c>
    </row>
    <row r="26" spans="1:9" ht="18.75" customHeight="1">
      <c r="A26" s="129"/>
      <c r="B26" s="18" t="s">
        <v>97</v>
      </c>
      <c r="C26" s="42">
        <f>C25</f>
        <v>0</v>
      </c>
      <c r="D26" s="45">
        <f>D25/1.18</f>
        <v>0</v>
      </c>
      <c r="E26" s="45">
        <f>C26*D26/1000</f>
        <v>0</v>
      </c>
      <c r="F26" s="42">
        <f>F25</f>
        <v>0</v>
      </c>
      <c r="G26" s="47">
        <f>G25/1.18</f>
        <v>0</v>
      </c>
      <c r="H26" s="45">
        <f>F26*G26/1000</f>
        <v>0</v>
      </c>
      <c r="I26" s="48" t="e">
        <f>G26/D26</f>
        <v>#DIV/0!</v>
      </c>
    </row>
    <row r="27" spans="1:9" ht="32.25" customHeight="1">
      <c r="A27" s="131" t="s">
        <v>99</v>
      </c>
      <c r="B27" s="62" t="s">
        <v>100</v>
      </c>
      <c r="C27" s="66">
        <f>C29+C32</f>
        <v>0</v>
      </c>
      <c r="D27" s="64" t="e">
        <f>E27/C27*1000</f>
        <v>#DIV/0!</v>
      </c>
      <c r="E27" s="64">
        <f>E30+E33</f>
        <v>0</v>
      </c>
      <c r="F27" s="66">
        <f>F29+F32</f>
        <v>0</v>
      </c>
      <c r="G27" s="64" t="e">
        <f>H27/F27*1000</f>
        <v>#DIV/0!</v>
      </c>
      <c r="H27" s="64">
        <f>H30+H33</f>
        <v>0</v>
      </c>
      <c r="I27" s="35"/>
    </row>
    <row r="28" spans="1:9" ht="19.5" customHeight="1">
      <c r="A28" s="128"/>
      <c r="B28" s="10" t="s">
        <v>110</v>
      </c>
      <c r="C28" s="7"/>
      <c r="D28" s="7"/>
      <c r="E28" s="7"/>
      <c r="F28" s="7"/>
      <c r="G28" s="7"/>
      <c r="H28" s="7"/>
      <c r="I28" s="57"/>
    </row>
    <row r="29" spans="1:9" ht="15.75">
      <c r="A29" s="128"/>
      <c r="B29" s="22" t="s">
        <v>96</v>
      </c>
      <c r="C29" s="13"/>
      <c r="D29" s="40"/>
      <c r="E29" s="46">
        <f>C29*D29/1000</f>
        <v>0</v>
      </c>
      <c r="F29" s="13"/>
      <c r="G29" s="40"/>
      <c r="H29" s="46">
        <f>F29*G29/1000</f>
        <v>0</v>
      </c>
      <c r="I29" s="59" t="e">
        <f>G29/D29</f>
        <v>#DIV/0!</v>
      </c>
    </row>
    <row r="30" spans="1:9" ht="19.5" customHeight="1">
      <c r="A30" s="128"/>
      <c r="B30" s="22" t="s">
        <v>97</v>
      </c>
      <c r="C30" s="44">
        <f>C29</f>
        <v>0</v>
      </c>
      <c r="D30" s="46">
        <f>D29/1.18</f>
        <v>0</v>
      </c>
      <c r="E30" s="46">
        <f>C30*D30/1000</f>
        <v>0</v>
      </c>
      <c r="F30" s="44">
        <f>F29</f>
        <v>0</v>
      </c>
      <c r="G30" s="46">
        <f>G29/1.18</f>
        <v>0</v>
      </c>
      <c r="H30" s="46">
        <f>F30*G30/1000</f>
        <v>0</v>
      </c>
      <c r="I30" s="59" t="e">
        <f>G30/D30</f>
        <v>#DIV/0!</v>
      </c>
    </row>
    <row r="31" spans="1:9" ht="19.5" customHeight="1">
      <c r="A31" s="128"/>
      <c r="B31" s="12" t="s">
        <v>111</v>
      </c>
      <c r="C31" s="13"/>
      <c r="D31" s="46"/>
      <c r="E31" s="46"/>
      <c r="F31" s="13"/>
      <c r="G31" s="40"/>
      <c r="H31" s="46"/>
      <c r="I31" s="59"/>
    </row>
    <row r="32" spans="1:9" ht="19.5" customHeight="1">
      <c r="A32" s="128"/>
      <c r="B32" s="22" t="s">
        <v>96</v>
      </c>
      <c r="C32" s="13"/>
      <c r="D32" s="40"/>
      <c r="E32" s="46">
        <f>C32*D32/1000</f>
        <v>0</v>
      </c>
      <c r="F32" s="13"/>
      <c r="G32" s="40"/>
      <c r="H32" s="46">
        <f>F32*G32/1000</f>
        <v>0</v>
      </c>
      <c r="I32" s="59" t="e">
        <f>G32/D32</f>
        <v>#DIV/0!</v>
      </c>
    </row>
    <row r="33" spans="1:9" ht="19.5" customHeight="1">
      <c r="A33" s="129"/>
      <c r="B33" s="22" t="s">
        <v>97</v>
      </c>
      <c r="C33" s="44">
        <f>C32</f>
        <v>0</v>
      </c>
      <c r="D33" s="46">
        <f>D32/1.18</f>
        <v>0</v>
      </c>
      <c r="E33" s="46">
        <f>C33*D33/1000</f>
        <v>0</v>
      </c>
      <c r="F33" s="44">
        <f>F32</f>
        <v>0</v>
      </c>
      <c r="G33" s="46">
        <f>G32/1.18</f>
        <v>0</v>
      </c>
      <c r="H33" s="46">
        <f>F33*G33/1000</f>
        <v>0</v>
      </c>
      <c r="I33" s="59" t="e">
        <f>G33/D33</f>
        <v>#DIV/0!</v>
      </c>
    </row>
    <row r="34" spans="1:9" ht="19.5" customHeight="1">
      <c r="A34" s="60" t="s">
        <v>14</v>
      </c>
      <c r="B34" s="86" t="s">
        <v>101</v>
      </c>
      <c r="C34" s="8"/>
      <c r="D34" s="8"/>
      <c r="E34" s="78">
        <f>'прил 2'!D14</f>
        <v>0</v>
      </c>
      <c r="F34" s="8"/>
      <c r="G34" s="8"/>
      <c r="H34" s="50">
        <f>'прил 2'!E14</f>
        <v>0</v>
      </c>
      <c r="I34" s="8"/>
    </row>
    <row r="35" spans="1:9" ht="33.75" customHeight="1">
      <c r="A35" s="87" t="s">
        <v>18</v>
      </c>
      <c r="B35" s="88" t="s">
        <v>102</v>
      </c>
      <c r="C35" s="8"/>
      <c r="D35" s="8"/>
      <c r="E35" s="49">
        <f>E10-E34</f>
        <v>0</v>
      </c>
      <c r="F35" s="30"/>
      <c r="G35" s="30"/>
      <c r="H35" s="49">
        <f>H10-H34</f>
        <v>0</v>
      </c>
      <c r="I35" s="31"/>
    </row>
    <row r="37" ht="15.75">
      <c r="B37" s="101" t="s">
        <v>138</v>
      </c>
    </row>
    <row r="38" ht="15.75">
      <c r="B38" s="101" t="s">
        <v>139</v>
      </c>
    </row>
    <row r="39" ht="15.75">
      <c r="B39" s="101" t="s">
        <v>140</v>
      </c>
    </row>
  </sheetData>
  <mergeCells count="13">
    <mergeCell ref="G1:I1"/>
    <mergeCell ref="G2:I2"/>
    <mergeCell ref="A3:I3"/>
    <mergeCell ref="A4:I4"/>
    <mergeCell ref="A27:A33"/>
    <mergeCell ref="A20:A26"/>
    <mergeCell ref="A12:A19"/>
    <mergeCell ref="A5:I5"/>
    <mergeCell ref="A7:A8"/>
    <mergeCell ref="B7:B8"/>
    <mergeCell ref="C7:E7"/>
    <mergeCell ref="F7:H7"/>
    <mergeCell ref="I7:I8"/>
  </mergeCells>
  <printOptions/>
  <pageMargins left="0.5905511811023623" right="0" top="0.984251968503937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5" zoomScaleSheetLayoutView="75" workbookViewId="0" topLeftCell="A13">
      <selection activeCell="B24" sqref="B24:B26"/>
    </sheetView>
  </sheetViews>
  <sheetFormatPr defaultColWidth="9.00390625" defaultRowHeight="12.75"/>
  <cols>
    <col min="1" max="1" width="5.00390625" style="0" customWidth="1"/>
    <col min="2" max="2" width="25.875" style="0" customWidth="1"/>
    <col min="3" max="4" width="9.25390625" style="0" bestFit="1" customWidth="1"/>
    <col min="5" max="5" width="11.00390625" style="0" customWidth="1"/>
    <col min="6" max="7" width="9.25390625" style="0" bestFit="1" customWidth="1"/>
    <col min="8" max="8" width="11.625" style="0" customWidth="1"/>
    <col min="9" max="9" width="11.75390625" style="0" customWidth="1"/>
  </cols>
  <sheetData>
    <row r="1" spans="7:9" ht="16.5" customHeight="1">
      <c r="G1" s="121" t="s">
        <v>129</v>
      </c>
      <c r="H1" s="103"/>
      <c r="I1" s="103"/>
    </row>
    <row r="2" spans="7:9" ht="75" customHeight="1">
      <c r="G2" s="108" t="s">
        <v>8</v>
      </c>
      <c r="H2" s="122"/>
      <c r="I2" s="122"/>
    </row>
    <row r="3" spans="1:9" ht="15.75">
      <c r="A3" s="123" t="s">
        <v>108</v>
      </c>
      <c r="B3" s="103"/>
      <c r="C3" s="103"/>
      <c r="D3" s="103"/>
      <c r="E3" s="103"/>
      <c r="F3" s="103"/>
      <c r="G3" s="103"/>
      <c r="H3" s="103"/>
      <c r="I3" s="103"/>
    </row>
    <row r="4" spans="1:9" ht="12.75">
      <c r="A4" s="124" t="s">
        <v>106</v>
      </c>
      <c r="B4" s="125"/>
      <c r="C4" s="125"/>
      <c r="D4" s="125"/>
      <c r="E4" s="125"/>
      <c r="F4" s="126"/>
      <c r="G4" s="126"/>
      <c r="H4" s="126"/>
      <c r="I4" s="126"/>
    </row>
    <row r="5" spans="1:9" ht="12.75">
      <c r="A5" s="102"/>
      <c r="B5" s="103"/>
      <c r="C5" s="103"/>
      <c r="D5" s="103"/>
      <c r="E5" s="103"/>
      <c r="F5" s="103"/>
      <c r="G5" s="103"/>
      <c r="H5" s="103"/>
      <c r="I5" s="103"/>
    </row>
    <row r="7" spans="1:9" ht="39.75" customHeight="1">
      <c r="A7" s="113" t="s">
        <v>21</v>
      </c>
      <c r="B7" s="115"/>
      <c r="C7" s="117" t="s">
        <v>91</v>
      </c>
      <c r="D7" s="118"/>
      <c r="E7" s="119"/>
      <c r="F7" s="120" t="s">
        <v>92</v>
      </c>
      <c r="G7" s="118"/>
      <c r="H7" s="119"/>
      <c r="I7" s="104" t="s">
        <v>104</v>
      </c>
    </row>
    <row r="8" spans="1:9" ht="63">
      <c r="A8" s="114"/>
      <c r="B8" s="116"/>
      <c r="C8" s="16" t="s">
        <v>113</v>
      </c>
      <c r="D8" s="16" t="s">
        <v>112</v>
      </c>
      <c r="E8" s="16" t="s">
        <v>134</v>
      </c>
      <c r="F8" s="16" t="s">
        <v>113</v>
      </c>
      <c r="G8" s="16" t="s">
        <v>112</v>
      </c>
      <c r="H8" s="18" t="s">
        <v>135</v>
      </c>
      <c r="I8" s="105"/>
    </row>
    <row r="9" spans="1:9" ht="15.75">
      <c r="A9" s="22">
        <v>1</v>
      </c>
      <c r="B9" s="14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32.25" customHeight="1">
      <c r="A10" s="127" t="s">
        <v>15</v>
      </c>
      <c r="B10" s="9" t="s">
        <v>93</v>
      </c>
      <c r="C10" s="46">
        <f>C13+C16+C19</f>
        <v>0</v>
      </c>
      <c r="D10" s="46" t="e">
        <f>E10/C10*1000</f>
        <v>#DIV/0!</v>
      </c>
      <c r="E10" s="46">
        <f>E14+E20+E17</f>
        <v>0</v>
      </c>
      <c r="F10" s="46">
        <f>F13+F16+F19</f>
        <v>0</v>
      </c>
      <c r="G10" s="46" t="e">
        <f>H10/F10*1000</f>
        <v>#DIV/0!</v>
      </c>
      <c r="H10" s="46">
        <f>H14+H20+H17</f>
        <v>0</v>
      </c>
      <c r="I10" s="43" t="e">
        <f>G10/D10</f>
        <v>#DIV/0!</v>
      </c>
    </row>
    <row r="11" spans="1:9" ht="15.75">
      <c r="A11" s="130"/>
      <c r="B11" s="29" t="s">
        <v>94</v>
      </c>
      <c r="C11" s="29"/>
      <c r="D11" s="29"/>
      <c r="E11" s="29"/>
      <c r="F11" s="29"/>
      <c r="G11" s="29"/>
      <c r="H11" s="29"/>
      <c r="I11" s="37"/>
    </row>
    <row r="12" spans="1:9" ht="34.5" customHeight="1">
      <c r="A12" s="127" t="s">
        <v>12</v>
      </c>
      <c r="B12" s="9" t="s">
        <v>95</v>
      </c>
      <c r="C12" s="13"/>
      <c r="D12" s="13"/>
      <c r="E12" s="13"/>
      <c r="F12" s="13"/>
      <c r="G12" s="13"/>
      <c r="H12" s="13"/>
      <c r="I12" s="38"/>
    </row>
    <row r="13" spans="1:9" ht="15.75">
      <c r="A13" s="128"/>
      <c r="B13" s="5" t="s">
        <v>96</v>
      </c>
      <c r="C13" s="8"/>
      <c r="D13" s="8"/>
      <c r="E13" s="45">
        <f>C13*D13/1000</f>
        <v>0</v>
      </c>
      <c r="F13" s="8"/>
      <c r="G13" s="8"/>
      <c r="H13" s="45">
        <f>F13*G13/1000</f>
        <v>0</v>
      </c>
      <c r="I13" s="43" t="e">
        <f>G13/D13</f>
        <v>#DIV/0!</v>
      </c>
    </row>
    <row r="14" spans="1:9" ht="15.75">
      <c r="A14" s="129"/>
      <c r="B14" s="18" t="s">
        <v>97</v>
      </c>
      <c r="C14" s="41">
        <f>C13</f>
        <v>0</v>
      </c>
      <c r="D14" s="47">
        <f>D13/1.18</f>
        <v>0</v>
      </c>
      <c r="E14" s="45">
        <f>C14*D14/1000</f>
        <v>0</v>
      </c>
      <c r="F14" s="41">
        <f>F13</f>
        <v>0</v>
      </c>
      <c r="G14" s="47">
        <f>G13/1.18</f>
        <v>0</v>
      </c>
      <c r="H14" s="45">
        <f>F14*G14/1000</f>
        <v>0</v>
      </c>
      <c r="I14" s="43" t="e">
        <f>G14/D14</f>
        <v>#DIV/0!</v>
      </c>
    </row>
    <row r="15" spans="1:9" ht="47.25">
      <c r="A15" s="127" t="s">
        <v>13</v>
      </c>
      <c r="B15" s="62" t="s">
        <v>98</v>
      </c>
      <c r="C15" s="28"/>
      <c r="D15" s="28"/>
      <c r="E15" s="28"/>
      <c r="F15" s="28"/>
      <c r="G15" s="28"/>
      <c r="H15" s="28"/>
      <c r="I15" s="33"/>
    </row>
    <row r="16" spans="1:9" ht="15.75">
      <c r="A16" s="128"/>
      <c r="B16" s="5" t="s">
        <v>96</v>
      </c>
      <c r="C16" s="8"/>
      <c r="D16" s="8"/>
      <c r="E16" s="45">
        <f>C16*D16/1000</f>
        <v>0</v>
      </c>
      <c r="F16" s="8"/>
      <c r="G16" s="8"/>
      <c r="H16" s="45">
        <f>F16*G16/1000</f>
        <v>0</v>
      </c>
      <c r="I16" s="43" t="e">
        <f>G16/D16</f>
        <v>#DIV/0!</v>
      </c>
    </row>
    <row r="17" spans="1:9" ht="15.75">
      <c r="A17" s="129"/>
      <c r="B17" s="18" t="s">
        <v>97</v>
      </c>
      <c r="C17" s="42">
        <f>C16</f>
        <v>0</v>
      </c>
      <c r="D17" s="47">
        <f>D16/1.18</f>
        <v>0</v>
      </c>
      <c r="E17" s="45">
        <f>C17*D17/1000</f>
        <v>0</v>
      </c>
      <c r="F17" s="42">
        <f>F16</f>
        <v>0</v>
      </c>
      <c r="G17" s="47">
        <f>G16/1.18</f>
        <v>0</v>
      </c>
      <c r="H17" s="45">
        <f>F17*G17/1000</f>
        <v>0</v>
      </c>
      <c r="I17" s="43" t="e">
        <f>G17/D17</f>
        <v>#DIV/0!</v>
      </c>
    </row>
    <row r="18" spans="1:9" ht="31.5">
      <c r="A18" s="127" t="s">
        <v>99</v>
      </c>
      <c r="B18" s="62" t="s">
        <v>100</v>
      </c>
      <c r="C18" s="28"/>
      <c r="D18" s="28"/>
      <c r="E18" s="28"/>
      <c r="F18" s="28"/>
      <c r="G18" s="28"/>
      <c r="H18" s="28"/>
      <c r="I18" s="33"/>
    </row>
    <row r="19" spans="1:9" ht="15.75">
      <c r="A19" s="128"/>
      <c r="B19" s="5" t="s">
        <v>96</v>
      </c>
      <c r="C19" s="8"/>
      <c r="D19" s="8"/>
      <c r="E19" s="45">
        <f>C19*D19/1000</f>
        <v>0</v>
      </c>
      <c r="F19" s="8"/>
      <c r="G19" s="8"/>
      <c r="H19" s="45">
        <f>F19*G19/1000</f>
        <v>0</v>
      </c>
      <c r="I19" s="43" t="e">
        <f>G19/D19</f>
        <v>#DIV/0!</v>
      </c>
    </row>
    <row r="20" spans="1:9" ht="15.75">
      <c r="A20" s="129"/>
      <c r="B20" s="18" t="s">
        <v>97</v>
      </c>
      <c r="C20" s="42">
        <f>C19</f>
        <v>0</v>
      </c>
      <c r="D20" s="47">
        <f>D19/1.18</f>
        <v>0</v>
      </c>
      <c r="E20" s="45">
        <f>C20*D20/1000</f>
        <v>0</v>
      </c>
      <c r="F20" s="42">
        <f>F19</f>
        <v>0</v>
      </c>
      <c r="G20" s="47">
        <f>G19/1.18</f>
        <v>0</v>
      </c>
      <c r="H20" s="45">
        <f>F20*G20/1000</f>
        <v>0</v>
      </c>
      <c r="I20" s="43" t="e">
        <f>G20/D20</f>
        <v>#DIV/0!</v>
      </c>
    </row>
    <row r="21" spans="1:9" ht="24.75" customHeight="1">
      <c r="A21" s="60" t="s">
        <v>14</v>
      </c>
      <c r="B21" s="86" t="s">
        <v>101</v>
      </c>
      <c r="C21" s="8"/>
      <c r="D21" s="13"/>
      <c r="E21" s="50">
        <f>'прил 3'!D14</f>
        <v>0</v>
      </c>
      <c r="F21" s="8"/>
      <c r="G21" s="13"/>
      <c r="H21" s="50">
        <f>'прил 3'!G14</f>
        <v>0</v>
      </c>
      <c r="I21" s="32"/>
    </row>
    <row r="22" spans="1:9" ht="48" customHeight="1">
      <c r="A22" s="87" t="s">
        <v>18</v>
      </c>
      <c r="B22" s="88" t="s">
        <v>102</v>
      </c>
      <c r="C22" s="8"/>
      <c r="D22" s="8"/>
      <c r="E22" s="49">
        <f>E10-E21</f>
        <v>0</v>
      </c>
      <c r="F22" s="30"/>
      <c r="G22" s="30"/>
      <c r="H22" s="49">
        <f>H10-H21</f>
        <v>0</v>
      </c>
      <c r="I22" s="31"/>
    </row>
    <row r="24" ht="15.75">
      <c r="B24" s="101" t="s">
        <v>138</v>
      </c>
    </row>
    <row r="25" ht="15.75">
      <c r="B25" s="101" t="s">
        <v>139</v>
      </c>
    </row>
    <row r="26" ht="15.75">
      <c r="B26" s="101" t="s">
        <v>140</v>
      </c>
    </row>
  </sheetData>
  <mergeCells count="14">
    <mergeCell ref="A12:A14"/>
    <mergeCell ref="A15:A17"/>
    <mergeCell ref="A18:A20"/>
    <mergeCell ref="A10:A11"/>
    <mergeCell ref="G1:I1"/>
    <mergeCell ref="G2:I2"/>
    <mergeCell ref="A3:I3"/>
    <mergeCell ref="A4:I4"/>
    <mergeCell ref="A5:I5"/>
    <mergeCell ref="A7:A8"/>
    <mergeCell ref="B7:B8"/>
    <mergeCell ref="C7:E7"/>
    <mergeCell ref="F7:H7"/>
    <mergeCell ref="I7:I8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75" zoomScaleSheetLayoutView="75" workbookViewId="0" topLeftCell="A10">
      <selection activeCell="C37" sqref="C37"/>
    </sheetView>
  </sheetViews>
  <sheetFormatPr defaultColWidth="9.00390625" defaultRowHeight="12.75"/>
  <cols>
    <col min="1" max="1" width="6.75390625" style="0" customWidth="1"/>
    <col min="2" max="2" width="34.875" style="0" customWidth="1"/>
    <col min="3" max="3" width="12.875" style="0" customWidth="1"/>
    <col min="4" max="4" width="16.875" style="0" customWidth="1"/>
    <col min="5" max="5" width="15.125" style="0" customWidth="1"/>
  </cols>
  <sheetData>
    <row r="1" spans="4:7" ht="18.75" customHeight="1">
      <c r="D1" s="106" t="s">
        <v>7</v>
      </c>
      <c r="E1" s="107"/>
      <c r="F1" s="6"/>
      <c r="G1" s="6"/>
    </row>
    <row r="2" spans="4:7" ht="74.25" customHeight="1">
      <c r="D2" s="108" t="s">
        <v>8</v>
      </c>
      <c r="E2" s="109"/>
      <c r="F2" s="6"/>
      <c r="G2" s="6"/>
    </row>
    <row r="3" spans="2:7" ht="21" customHeight="1">
      <c r="B3" s="110" t="s">
        <v>9</v>
      </c>
      <c r="C3" s="111"/>
      <c r="D3" s="111"/>
      <c r="E3" s="111"/>
      <c r="F3" s="6"/>
      <c r="G3" s="6"/>
    </row>
    <row r="4" spans="2:7" ht="18.75" customHeight="1">
      <c r="B4" s="112" t="s">
        <v>10</v>
      </c>
      <c r="C4" s="107"/>
      <c r="D4" s="107"/>
      <c r="E4" s="107"/>
      <c r="F4" s="6"/>
      <c r="G4" s="6"/>
    </row>
    <row r="6" spans="1:6" ht="83.25" customHeight="1">
      <c r="A6" s="132" t="s">
        <v>21</v>
      </c>
      <c r="B6" s="134" t="s">
        <v>22</v>
      </c>
      <c r="C6" s="83" t="s">
        <v>23</v>
      </c>
      <c r="D6" s="83" t="s">
        <v>70</v>
      </c>
      <c r="E6" s="10" t="s">
        <v>11</v>
      </c>
      <c r="F6" s="3"/>
    </row>
    <row r="7" spans="1:6" ht="15.75" customHeight="1">
      <c r="A7" s="133"/>
      <c r="B7" s="135"/>
      <c r="C7" s="84" t="s">
        <v>24</v>
      </c>
      <c r="D7" s="84" t="s">
        <v>25</v>
      </c>
      <c r="E7" s="85"/>
      <c r="F7" s="3"/>
    </row>
    <row r="8" spans="1:6" ht="15.75">
      <c r="A8" s="15">
        <v>1</v>
      </c>
      <c r="B8" s="22">
        <v>2</v>
      </c>
      <c r="C8" s="97">
        <v>3</v>
      </c>
      <c r="D8" s="97">
        <v>4</v>
      </c>
      <c r="E8" s="23">
        <v>5</v>
      </c>
      <c r="F8" s="3"/>
    </row>
    <row r="9" spans="1:6" ht="21.75" customHeight="1">
      <c r="A9" s="4" t="s">
        <v>15</v>
      </c>
      <c r="B9" s="82" t="s">
        <v>119</v>
      </c>
      <c r="C9" s="5"/>
      <c r="D9" s="5"/>
      <c r="E9" s="5"/>
      <c r="F9" s="3"/>
    </row>
    <row r="10" spans="1:6" ht="25.5" customHeight="1">
      <c r="A10" s="4" t="s">
        <v>12</v>
      </c>
      <c r="B10" s="81" t="s">
        <v>120</v>
      </c>
      <c r="C10" s="54">
        <f>'прил 4 уголь'!E10</f>
        <v>0</v>
      </c>
      <c r="D10" s="54">
        <f>'прил 4 уголь'!H10</f>
        <v>0</v>
      </c>
      <c r="E10" s="89" t="e">
        <f>D10/C10</f>
        <v>#DIV/0!</v>
      </c>
      <c r="F10" s="3"/>
    </row>
    <row r="11" spans="1:6" ht="25.5" customHeight="1">
      <c r="A11" s="4" t="s">
        <v>13</v>
      </c>
      <c r="B11" s="81" t="s">
        <v>121</v>
      </c>
      <c r="C11" s="54">
        <f>'прил 1'!D14</f>
        <v>0</v>
      </c>
      <c r="D11" s="51">
        <f>'прил 2'!E14</f>
        <v>0</v>
      </c>
      <c r="E11" s="89" t="e">
        <f>D11/C11</f>
        <v>#DIV/0!</v>
      </c>
      <c r="F11" s="3"/>
    </row>
    <row r="12" spans="1:6" ht="37.5" customHeight="1">
      <c r="A12" s="15" t="s">
        <v>99</v>
      </c>
      <c r="B12" s="12" t="s">
        <v>0</v>
      </c>
      <c r="C12" s="74">
        <f>C10-C11</f>
        <v>0</v>
      </c>
      <c r="D12" s="74">
        <f>D10-D11</f>
        <v>0</v>
      </c>
      <c r="E12" s="89" t="e">
        <f>D12/C12</f>
        <v>#DIV/0!</v>
      </c>
      <c r="F12" s="3"/>
    </row>
    <row r="13" spans="1:6" ht="15.75" hidden="1">
      <c r="A13" s="15" t="s">
        <v>12</v>
      </c>
      <c r="B13" s="11" t="s">
        <v>1</v>
      </c>
      <c r="C13" s="90"/>
      <c r="D13" s="90"/>
      <c r="E13" s="91"/>
      <c r="F13" s="3"/>
    </row>
    <row r="14" spans="1:6" ht="17.25" customHeight="1" hidden="1">
      <c r="A14" s="15" t="s">
        <v>13</v>
      </c>
      <c r="B14" s="12" t="s">
        <v>2</v>
      </c>
      <c r="C14" s="92"/>
      <c r="D14" s="92"/>
      <c r="E14" s="93"/>
      <c r="F14" s="3"/>
    </row>
    <row r="15" spans="1:6" ht="26.25" customHeight="1">
      <c r="A15" s="15" t="s">
        <v>14</v>
      </c>
      <c r="B15" s="82" t="s">
        <v>122</v>
      </c>
      <c r="C15" s="92"/>
      <c r="D15" s="92"/>
      <c r="E15" s="93"/>
      <c r="F15" s="3"/>
    </row>
    <row r="16" spans="1:6" ht="24" customHeight="1">
      <c r="A16" s="15" t="s">
        <v>16</v>
      </c>
      <c r="B16" s="81" t="s">
        <v>120</v>
      </c>
      <c r="C16" s="94">
        <f>'прил 4 дрова'!E10</f>
        <v>0</v>
      </c>
      <c r="D16" s="94">
        <f>'прил 4 дрова'!H10</f>
        <v>0</v>
      </c>
      <c r="E16" s="95" t="e">
        <f>D16/C16</f>
        <v>#DIV/0!</v>
      </c>
      <c r="F16" s="3"/>
    </row>
    <row r="17" spans="1:6" ht="24" customHeight="1">
      <c r="A17" s="15" t="s">
        <v>17</v>
      </c>
      <c r="B17" s="81" t="s">
        <v>121</v>
      </c>
      <c r="C17" s="94">
        <f>'прил 2'!D14</f>
        <v>0</v>
      </c>
      <c r="D17" s="94">
        <f>'прил 2'!E14</f>
        <v>0</v>
      </c>
      <c r="E17" s="95" t="e">
        <f>D17/C17</f>
        <v>#DIV/0!</v>
      </c>
      <c r="F17" s="3"/>
    </row>
    <row r="18" spans="1:6" ht="39" customHeight="1">
      <c r="A18" s="15" t="s">
        <v>123</v>
      </c>
      <c r="B18" s="12" t="s">
        <v>3</v>
      </c>
      <c r="C18" s="74">
        <f>C16-C17</f>
        <v>0</v>
      </c>
      <c r="D18" s="74">
        <f>D16-D17</f>
        <v>0</v>
      </c>
      <c r="E18" s="89" t="e">
        <f>D18/C18</f>
        <v>#DIV/0!</v>
      </c>
      <c r="F18" s="3"/>
    </row>
    <row r="19" spans="1:6" ht="15.75" hidden="1">
      <c r="A19" s="15" t="s">
        <v>16</v>
      </c>
      <c r="B19" s="12" t="s">
        <v>4</v>
      </c>
      <c r="C19" s="92"/>
      <c r="D19" s="92"/>
      <c r="E19" s="93"/>
      <c r="F19" s="3"/>
    </row>
    <row r="20" spans="1:6" ht="10.5" customHeight="1" hidden="1">
      <c r="A20" s="15" t="s">
        <v>17</v>
      </c>
      <c r="B20" s="12" t="s">
        <v>5</v>
      </c>
      <c r="C20" s="92"/>
      <c r="D20" s="92"/>
      <c r="E20" s="93"/>
      <c r="F20" s="3"/>
    </row>
    <row r="21" spans="1:6" ht="21.75" customHeight="1">
      <c r="A21" s="15" t="s">
        <v>18</v>
      </c>
      <c r="B21" s="82" t="s">
        <v>124</v>
      </c>
      <c r="C21" s="92"/>
      <c r="D21" s="92"/>
      <c r="E21" s="93"/>
      <c r="F21" s="3"/>
    </row>
    <row r="22" spans="1:6" ht="21.75" customHeight="1">
      <c r="A22" s="15" t="s">
        <v>19</v>
      </c>
      <c r="B22" s="81" t="s">
        <v>120</v>
      </c>
      <c r="C22" s="94">
        <f>'прил 4 торф'!E10</f>
        <v>0</v>
      </c>
      <c r="D22" s="94">
        <f>'прил 4 торф'!H10</f>
        <v>0</v>
      </c>
      <c r="E22" s="95" t="e">
        <f>D22/C22</f>
        <v>#DIV/0!</v>
      </c>
      <c r="F22" s="3"/>
    </row>
    <row r="23" spans="1:6" ht="24.75" customHeight="1">
      <c r="A23" s="15" t="s">
        <v>20</v>
      </c>
      <c r="B23" s="81" t="s">
        <v>121</v>
      </c>
      <c r="C23" s="94">
        <f>'прил 3'!D14</f>
        <v>0</v>
      </c>
      <c r="D23" s="94">
        <f>'прил 3'!E14</f>
        <v>0</v>
      </c>
      <c r="E23" s="95" t="e">
        <f>D23/C23</f>
        <v>#DIV/0!</v>
      </c>
      <c r="F23" s="3"/>
    </row>
    <row r="24" spans="1:6" ht="44.25" customHeight="1">
      <c r="A24" s="15" t="s">
        <v>44</v>
      </c>
      <c r="B24" s="12" t="s">
        <v>6</v>
      </c>
      <c r="C24" s="74">
        <f>C22-C23</f>
        <v>0</v>
      </c>
      <c r="D24" s="74">
        <f>D22-D23</f>
        <v>0</v>
      </c>
      <c r="E24" s="89" t="e">
        <f>D24/C24</f>
        <v>#DIV/0!</v>
      </c>
      <c r="F24" s="3"/>
    </row>
    <row r="25" spans="1:6" ht="15.75" hidden="1">
      <c r="A25" s="15" t="s">
        <v>19</v>
      </c>
      <c r="B25" s="12" t="s">
        <v>4</v>
      </c>
      <c r="C25" s="92"/>
      <c r="D25" s="92"/>
      <c r="E25" s="96"/>
      <c r="F25" s="3"/>
    </row>
    <row r="26" spans="1:6" ht="31.5" hidden="1">
      <c r="A26" s="15" t="s">
        <v>20</v>
      </c>
      <c r="B26" s="12" t="s">
        <v>5</v>
      </c>
      <c r="C26" s="92"/>
      <c r="D26" s="92"/>
      <c r="E26" s="96"/>
      <c r="F26" s="3"/>
    </row>
    <row r="27" spans="1:6" ht="49.5" customHeight="1">
      <c r="A27" s="15">
        <v>4</v>
      </c>
      <c r="B27" s="9" t="s">
        <v>136</v>
      </c>
      <c r="C27" s="94">
        <f>C24+C18+C12</f>
        <v>0</v>
      </c>
      <c r="D27" s="94">
        <f>D24+D18+D12</f>
        <v>0</v>
      </c>
      <c r="E27" s="89" t="e">
        <f>D27/C27</f>
        <v>#DIV/0!</v>
      </c>
      <c r="F27" s="3"/>
    </row>
    <row r="29" ht="15.75">
      <c r="B29" s="101" t="s">
        <v>138</v>
      </c>
    </row>
    <row r="30" ht="15.75">
      <c r="B30" s="101" t="s">
        <v>139</v>
      </c>
    </row>
    <row r="31" ht="15.75">
      <c r="B31" s="101" t="s">
        <v>140</v>
      </c>
    </row>
  </sheetData>
  <mergeCells count="6">
    <mergeCell ref="A6:A7"/>
    <mergeCell ref="B6:B7"/>
    <mergeCell ref="D1:E1"/>
    <mergeCell ref="D2:E2"/>
    <mergeCell ref="B3:E3"/>
    <mergeCell ref="B4:E4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tarif17</dc:creator>
  <cp:keywords/>
  <dc:description/>
  <cp:lastModifiedBy>Администратор</cp:lastModifiedBy>
  <cp:lastPrinted>2005-09-05T05:51:44Z</cp:lastPrinted>
  <dcterms:created xsi:type="dcterms:W3CDTF">2005-08-31T09:22:05Z</dcterms:created>
  <dcterms:modified xsi:type="dcterms:W3CDTF">2008-07-24T10:30:33Z</dcterms:modified>
  <cp:category/>
  <cp:version/>
  <cp:contentType/>
  <cp:contentStatus/>
</cp:coreProperties>
</file>