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<sst xmlns="http://schemas.openxmlformats.org/spreadsheetml/2006/main" count="35" uniqueCount="24">
  <si>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</si>
  <si>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</si>
  <si>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</si>
  <si>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</si>
  <si>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</si>
  <si>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</si>
  <si>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</si>
  <si>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</si>
  <si>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</si>
  <si>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</si>
  <si>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</si>
  <si>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</si>
  <si>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</si>
  <si>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</si>
  <si>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</si>
  <si>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</si>
  <si>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</si>
  <si>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</si>
  <si>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</si>
  <si>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</si>
  <si>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</si>
  <si>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</si>
  <si>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</si>
  <si>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01.08.07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</si>
</sst>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39" t="s">
        <v>14</v>
      </c>
      <c r="R5" s="40"/>
    </row>
    <row r="6" spans="1:18" s="1" customFormat="1" ht="11.25" customHeight="1">
      <c r="A6" s="53"/>
      <c r="B6" s="53"/>
      <c r="C6" s="53"/>
      <c r="D6" s="52" t="s">
        <v>13</v>
      </c>
      <c r="E6" s="52"/>
      <c r="F6" s="52"/>
      <c r="G6" s="51" t="s">
        <v>12</v>
      </c>
      <c r="H6" s="51"/>
      <c r="I6" s="51"/>
      <c r="J6" s="51"/>
      <c r="K6" s="51"/>
      <c r="L6" s="51"/>
      <c r="M6" s="51"/>
      <c r="N6" s="51"/>
      <c r="O6" s="51"/>
      <c r="P6" s="41" t="s">
        <v>17</v>
      </c>
      <c r="Q6" s="42"/>
      <c r="R6" s="42"/>
    </row>
    <row r="7" spans="1:18" s="1" customFormat="1" ht="39" customHeight="1">
      <c r="A7" s="53"/>
      <c r="B7" s="53"/>
      <c r="C7" s="53"/>
      <c r="D7" s="52"/>
      <c r="E7" s="52"/>
      <c r="F7" s="52"/>
      <c r="G7" s="55" t="s">
        <v>10</v>
      </c>
      <c r="H7" s="56"/>
      <c r="I7" s="56"/>
      <c r="J7" s="55" t="s">
        <v>15</v>
      </c>
      <c r="K7" s="56"/>
      <c r="L7" s="56"/>
      <c r="M7" s="52" t="s">
        <v>11</v>
      </c>
      <c r="N7" s="52"/>
      <c r="O7" s="52"/>
      <c r="P7" s="42"/>
      <c r="Q7" s="42"/>
      <c r="R7" s="42"/>
    </row>
    <row r="8" spans="1:18" s="1" customFormat="1" ht="38.25" customHeight="1">
      <c r="A8" s="54"/>
      <c r="B8" s="54"/>
      <c r="C8" s="54"/>
      <c r="D8" s="20" t="s">
        <v>18</v>
      </c>
      <c r="E8" s="20" t="s">
        <v>22</v>
      </c>
      <c r="F8" s="21" t="s">
        <v>19</v>
      </c>
      <c r="G8" s="20" t="s">
        <v>18</v>
      </c>
      <c r="H8" s="28" t="s">
        <v>22</v>
      </c>
      <c r="I8" s="21" t="s">
        <v>19</v>
      </c>
      <c r="J8" s="20" t="s">
        <v>18</v>
      </c>
      <c r="K8" s="28" t="s">
        <v>9</v>
      </c>
      <c r="L8" s="21" t="s">
        <v>19</v>
      </c>
      <c r="M8" s="20" t="s">
        <v>18</v>
      </c>
      <c r="N8" s="28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49">
        <v>1</v>
      </c>
      <c r="B9" s="49"/>
      <c r="C9" s="49"/>
      <c r="D9" s="23">
        <v>2</v>
      </c>
      <c r="E9" s="29">
        <v>3</v>
      </c>
      <c r="F9" s="24">
        <v>4</v>
      </c>
      <c r="G9" s="29">
        <v>5</v>
      </c>
      <c r="H9" s="23">
        <v>6</v>
      </c>
      <c r="I9" s="24">
        <v>7</v>
      </c>
      <c r="J9" s="29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3" t="s">
        <v>0</v>
      </c>
      <c r="B10" s="44"/>
      <c r="C10" s="45"/>
      <c r="D10" s="30">
        <v>1759</v>
      </c>
      <c r="E10" s="31">
        <f aca="true" t="shared" si="0" ref="E10:E18">H10+K10+N10</f>
        <v>912.4</v>
      </c>
      <c r="F10" s="26">
        <f aca="true" t="shared" si="1" ref="F10:F18">E10/D10*100</f>
        <v>51.870380898237634</v>
      </c>
      <c r="G10" s="30">
        <v>379</v>
      </c>
      <c r="H10" s="31">
        <v>171.1</v>
      </c>
      <c r="I10" s="26">
        <f aca="true" t="shared" si="2" ref="I10:I18">H10/G10*100</f>
        <v>45.14511873350923</v>
      </c>
      <c r="J10" s="30">
        <v>17.5</v>
      </c>
      <c r="K10" s="31">
        <v>3.8</v>
      </c>
      <c r="L10" s="26">
        <f>K10/J10*100</f>
        <v>21.714285714285715</v>
      </c>
      <c r="M10" s="30">
        <v>1362.5</v>
      </c>
      <c r="N10" s="31">
        <v>737.5</v>
      </c>
      <c r="O10" s="26">
        <f aca="true" t="shared" si="3" ref="O10:O18">N10/M10*100</f>
        <v>54.12844036697248</v>
      </c>
      <c r="P10" s="36">
        <v>1759</v>
      </c>
      <c r="Q10" s="33">
        <v>830.6</v>
      </c>
      <c r="R10" s="38">
        <f>Q10/P10*100</f>
        <v>47.22001137009665</v>
      </c>
    </row>
    <row r="11" spans="1:18" s="8" customFormat="1" ht="27.75" customHeight="1">
      <c r="A11" s="43" t="s">
        <v>1</v>
      </c>
      <c r="B11" s="44"/>
      <c r="C11" s="45"/>
      <c r="D11" s="30">
        <f aca="true" t="shared" si="4" ref="D11:D19">G11+J11+M11</f>
        <v>2482.7</v>
      </c>
      <c r="E11" s="31">
        <f t="shared" si="0"/>
        <v>1340</v>
      </c>
      <c r="F11" s="26">
        <f t="shared" si="1"/>
        <v>53.973496596447426</v>
      </c>
      <c r="G11" s="30">
        <v>257</v>
      </c>
      <c r="H11" s="31">
        <v>129.2</v>
      </c>
      <c r="I11" s="26">
        <f t="shared" si="2"/>
        <v>50.27237354085603</v>
      </c>
      <c r="J11" s="30">
        <v>35</v>
      </c>
      <c r="K11" s="31">
        <v>20.7</v>
      </c>
      <c r="L11" s="26">
        <f aca="true" t="shared" si="5" ref="L11:L18">K11/J11*100</f>
        <v>59.14285714285714</v>
      </c>
      <c r="M11" s="30">
        <v>2190.7</v>
      </c>
      <c r="N11" s="31">
        <v>1190.1</v>
      </c>
      <c r="O11" s="26">
        <f t="shared" si="3"/>
        <v>54.32510156570959</v>
      </c>
      <c r="P11" s="36">
        <v>2482.7</v>
      </c>
      <c r="Q11" s="33">
        <v>1345.7</v>
      </c>
      <c r="R11" s="38">
        <f aca="true" t="shared" si="6" ref="R11:R21">Q11/P11*100</f>
        <v>54.203085350626345</v>
      </c>
    </row>
    <row r="12" spans="1:18" s="1" customFormat="1" ht="24.75" customHeight="1">
      <c r="A12" s="43" t="s">
        <v>2</v>
      </c>
      <c r="B12" s="44"/>
      <c r="C12" s="45"/>
      <c r="D12" s="30">
        <f t="shared" si="4"/>
        <v>3102.1000000000004</v>
      </c>
      <c r="E12" s="31">
        <f t="shared" si="0"/>
        <v>1629.4</v>
      </c>
      <c r="F12" s="26">
        <f t="shared" si="1"/>
        <v>52.5257083910899</v>
      </c>
      <c r="G12" s="30">
        <v>673.7</v>
      </c>
      <c r="H12" s="31">
        <v>259.8</v>
      </c>
      <c r="I12" s="26">
        <f t="shared" si="2"/>
        <v>38.56315867596853</v>
      </c>
      <c r="J12" s="30">
        <v>48.5</v>
      </c>
      <c r="K12" s="31">
        <v>31.4</v>
      </c>
      <c r="L12" s="26">
        <f t="shared" si="5"/>
        <v>64.74226804123711</v>
      </c>
      <c r="M12" s="30">
        <v>2379.9</v>
      </c>
      <c r="N12" s="31">
        <v>1338.2</v>
      </c>
      <c r="O12" s="26">
        <f t="shared" si="3"/>
        <v>56.229253329971854</v>
      </c>
      <c r="P12" s="36">
        <v>3102.1</v>
      </c>
      <c r="Q12" s="33">
        <v>1493.4</v>
      </c>
      <c r="R12" s="38">
        <f t="shared" si="6"/>
        <v>48.14158150930016</v>
      </c>
    </row>
    <row r="13" spans="1:18" s="1" customFormat="1" ht="24.75" customHeight="1">
      <c r="A13" s="43" t="s">
        <v>3</v>
      </c>
      <c r="B13" s="44"/>
      <c r="C13" s="45"/>
      <c r="D13" s="30">
        <f t="shared" si="4"/>
        <v>3569.2999999999997</v>
      </c>
      <c r="E13" s="31">
        <f t="shared" si="0"/>
        <v>1971.8999999999999</v>
      </c>
      <c r="F13" s="26">
        <f t="shared" si="1"/>
        <v>55.24612669150814</v>
      </c>
      <c r="G13" s="30">
        <v>655.6</v>
      </c>
      <c r="H13" s="31">
        <v>337.2</v>
      </c>
      <c r="I13" s="26">
        <f t="shared" si="2"/>
        <v>51.433801098230624</v>
      </c>
      <c r="J13" s="30">
        <v>53</v>
      </c>
      <c r="K13" s="31">
        <v>11.1</v>
      </c>
      <c r="L13" s="26">
        <f t="shared" si="5"/>
        <v>20.943396226415093</v>
      </c>
      <c r="M13" s="30">
        <v>2860.7</v>
      </c>
      <c r="N13" s="31">
        <v>1623.6</v>
      </c>
      <c r="O13" s="26">
        <f t="shared" si="3"/>
        <v>56.755339602195264</v>
      </c>
      <c r="P13" s="36">
        <v>3569.3</v>
      </c>
      <c r="Q13" s="33">
        <v>1538.6</v>
      </c>
      <c r="R13" s="38">
        <f t="shared" si="6"/>
        <v>43.10649146891547</v>
      </c>
    </row>
    <row r="14" spans="1:18" s="1" customFormat="1" ht="24.75" customHeight="1">
      <c r="A14" s="43" t="s">
        <v>4</v>
      </c>
      <c r="B14" s="44"/>
      <c r="C14" s="45"/>
      <c r="D14" s="30">
        <f t="shared" si="4"/>
        <v>2087.9</v>
      </c>
      <c r="E14" s="31">
        <f t="shared" si="0"/>
        <v>960.3</v>
      </c>
      <c r="F14" s="26">
        <f t="shared" si="1"/>
        <v>45.99358206810671</v>
      </c>
      <c r="G14" s="30">
        <v>353.8</v>
      </c>
      <c r="H14" s="31">
        <v>34.8</v>
      </c>
      <c r="I14" s="26">
        <f t="shared" si="2"/>
        <v>9.83606557377049</v>
      </c>
      <c r="J14" s="30">
        <v>26</v>
      </c>
      <c r="K14" s="31">
        <v>13.1</v>
      </c>
      <c r="L14" s="26">
        <f t="shared" si="5"/>
        <v>50.38461538461539</v>
      </c>
      <c r="M14" s="30">
        <v>1708.1</v>
      </c>
      <c r="N14" s="31">
        <v>912.4</v>
      </c>
      <c r="O14" s="26">
        <f t="shared" si="3"/>
        <v>53.41607634213453</v>
      </c>
      <c r="P14" s="36">
        <v>2087.9</v>
      </c>
      <c r="Q14" s="33">
        <v>941.6</v>
      </c>
      <c r="R14" s="38">
        <f t="shared" si="6"/>
        <v>45.097945303893866</v>
      </c>
    </row>
    <row r="15" spans="1:18" s="1" customFormat="1" ht="26.25" customHeight="1">
      <c r="A15" s="43" t="s">
        <v>5</v>
      </c>
      <c r="B15" s="44"/>
      <c r="C15" s="45"/>
      <c r="D15" s="30">
        <f t="shared" si="4"/>
        <v>2783.3</v>
      </c>
      <c r="E15" s="31">
        <f t="shared" si="0"/>
        <v>1434.8999999999999</v>
      </c>
      <c r="F15" s="26">
        <f t="shared" si="1"/>
        <v>51.55391082527934</v>
      </c>
      <c r="G15" s="30">
        <v>631.7</v>
      </c>
      <c r="H15" s="31">
        <v>207.3</v>
      </c>
      <c r="I15" s="26">
        <f t="shared" si="2"/>
        <v>32.81621022637328</v>
      </c>
      <c r="J15" s="30">
        <v>43</v>
      </c>
      <c r="K15" s="31">
        <v>23</v>
      </c>
      <c r="L15" s="26">
        <f t="shared" si="5"/>
        <v>53.48837209302325</v>
      </c>
      <c r="M15" s="30">
        <v>2108.6</v>
      </c>
      <c r="N15" s="31">
        <v>1204.6</v>
      </c>
      <c r="O15" s="26">
        <f t="shared" si="3"/>
        <v>57.1279521957697</v>
      </c>
      <c r="P15" s="36">
        <v>2783.3</v>
      </c>
      <c r="Q15" s="33">
        <v>1117.2</v>
      </c>
      <c r="R15" s="38">
        <f t="shared" si="6"/>
        <v>40.1394028671002</v>
      </c>
    </row>
    <row r="16" spans="1:18" s="1" customFormat="1" ht="24.75" customHeight="1">
      <c r="A16" s="43" t="s">
        <v>6</v>
      </c>
      <c r="B16" s="44"/>
      <c r="C16" s="45"/>
      <c r="D16" s="30">
        <f t="shared" si="4"/>
        <v>1835.3</v>
      </c>
      <c r="E16" s="31">
        <f t="shared" si="0"/>
        <v>909.1</v>
      </c>
      <c r="F16" s="26">
        <f t="shared" si="1"/>
        <v>49.53413610853812</v>
      </c>
      <c r="G16" s="30">
        <v>385.2</v>
      </c>
      <c r="H16" s="31">
        <v>174.4</v>
      </c>
      <c r="I16" s="26">
        <f t="shared" si="2"/>
        <v>45.27518172377986</v>
      </c>
      <c r="J16" s="30">
        <v>25</v>
      </c>
      <c r="K16" s="31">
        <v>10.8</v>
      </c>
      <c r="L16" s="26">
        <f t="shared" si="5"/>
        <v>43.2</v>
      </c>
      <c r="M16" s="30">
        <v>1425.1</v>
      </c>
      <c r="N16" s="31">
        <v>723.9</v>
      </c>
      <c r="O16" s="26">
        <f t="shared" si="3"/>
        <v>50.796435337871024</v>
      </c>
      <c r="P16" s="36">
        <v>1835.3</v>
      </c>
      <c r="Q16" s="33">
        <v>872.3</v>
      </c>
      <c r="R16" s="38">
        <f t="shared" si="6"/>
        <v>47.529014330082276</v>
      </c>
    </row>
    <row r="17" spans="1:18" s="1" customFormat="1" ht="24.75" customHeight="1">
      <c r="A17" s="43" t="s">
        <v>7</v>
      </c>
      <c r="B17" s="44"/>
      <c r="C17" s="45"/>
      <c r="D17" s="30">
        <f t="shared" si="4"/>
        <v>5755.4</v>
      </c>
      <c r="E17" s="31">
        <f t="shared" si="0"/>
        <v>3388.2</v>
      </c>
      <c r="F17" s="26">
        <f t="shared" si="1"/>
        <v>58.86993084755186</v>
      </c>
      <c r="G17" s="30">
        <v>2294.7</v>
      </c>
      <c r="H17" s="31">
        <v>1382.8</v>
      </c>
      <c r="I17" s="26">
        <f t="shared" si="2"/>
        <v>60.26060051422844</v>
      </c>
      <c r="J17" s="30">
        <v>34</v>
      </c>
      <c r="K17" s="31">
        <v>23.3</v>
      </c>
      <c r="L17" s="26">
        <f t="shared" si="5"/>
        <v>68.52941176470588</v>
      </c>
      <c r="M17" s="30">
        <v>3426.7</v>
      </c>
      <c r="N17" s="31">
        <v>1982.1</v>
      </c>
      <c r="O17" s="26">
        <f t="shared" si="3"/>
        <v>57.84282254063676</v>
      </c>
      <c r="P17" s="36">
        <v>5890.4</v>
      </c>
      <c r="Q17" s="33">
        <v>3284.5</v>
      </c>
      <c r="R17" s="38">
        <f t="shared" si="6"/>
        <v>55.76022001901399</v>
      </c>
    </row>
    <row r="18" spans="1:18" s="1" customFormat="1" ht="24.75" customHeight="1">
      <c r="A18" s="43" t="s">
        <v>8</v>
      </c>
      <c r="B18" s="44"/>
      <c r="C18" s="45"/>
      <c r="D18" s="30">
        <f t="shared" si="4"/>
        <v>4409.2</v>
      </c>
      <c r="E18" s="31">
        <f t="shared" si="0"/>
        <v>2530.8</v>
      </c>
      <c r="F18" s="26">
        <f t="shared" si="1"/>
        <v>57.39816746802142</v>
      </c>
      <c r="G18" s="30">
        <v>885.2</v>
      </c>
      <c r="H18" s="31">
        <v>470.1</v>
      </c>
      <c r="I18" s="26">
        <f t="shared" si="2"/>
        <v>53.10664256665161</v>
      </c>
      <c r="J18" s="30">
        <v>37.6</v>
      </c>
      <c r="K18" s="31">
        <v>19.6</v>
      </c>
      <c r="L18" s="26">
        <f t="shared" si="5"/>
        <v>52.12765957446809</v>
      </c>
      <c r="M18" s="30">
        <v>3486.4</v>
      </c>
      <c r="N18" s="31">
        <v>2041.1</v>
      </c>
      <c r="O18" s="26">
        <f t="shared" si="3"/>
        <v>58.544630564479114</v>
      </c>
      <c r="P18" s="36">
        <v>4409.2</v>
      </c>
      <c r="Q18" s="33">
        <v>2190</v>
      </c>
      <c r="R18" s="38">
        <f t="shared" si="6"/>
        <v>49.66887417218543</v>
      </c>
    </row>
    <row r="19" spans="1:18" s="1" customFormat="1" ht="26.25" customHeight="1">
      <c r="A19" s="57" t="s">
        <v>16</v>
      </c>
      <c r="B19" s="58"/>
      <c r="C19" s="59"/>
      <c r="D19" s="30">
        <f t="shared" si="4"/>
        <v>27784.2</v>
      </c>
      <c r="E19" s="31">
        <f>H19+K19+N19</f>
        <v>15077</v>
      </c>
      <c r="F19" s="26">
        <f>E19/D19*100</f>
        <v>54.264654011992434</v>
      </c>
      <c r="G19" s="30">
        <f>SUM(G10:G18)</f>
        <v>6515.9</v>
      </c>
      <c r="H19" s="31">
        <f>H10+H11+H12+H13+H14+H15+H16+H17+H18</f>
        <v>3166.7</v>
      </c>
      <c r="I19" s="26">
        <f>H19/G19*100</f>
        <v>48.5995794901702</v>
      </c>
      <c r="J19" s="30">
        <f>SUM(J10:J18)</f>
        <v>319.6</v>
      </c>
      <c r="K19" s="31">
        <f>K10+K11+K12+K13+K14+K15+K16+K17+K18</f>
        <v>156.79999999999998</v>
      </c>
      <c r="L19" s="26">
        <f>K19/J19*100</f>
        <v>49.0613266583229</v>
      </c>
      <c r="M19" s="30">
        <f>M10+M11+M12+M13+M14+M15+M16+M17+M18</f>
        <v>20948.7</v>
      </c>
      <c r="N19" s="31">
        <f>N10+N11+N12+N13+N14+N15+N16+N17+N18</f>
        <v>11753.5</v>
      </c>
      <c r="O19" s="26">
        <f>N19/M19*100</f>
        <v>56.10610682285774</v>
      </c>
      <c r="P19" s="36">
        <f>P10+P11+P12+P13+P14+P15+P16+P17+P18</f>
        <v>27919.2</v>
      </c>
      <c r="Q19" s="33">
        <f>Q10+Q11+Q12+Q13+Q14+Q15+Q16+Q17+Q18</f>
        <v>13613.900000000001</v>
      </c>
      <c r="R19" s="38">
        <f t="shared" si="6"/>
        <v>48.76178400527236</v>
      </c>
    </row>
    <row r="20" spans="1:18" s="1" customFormat="1" ht="26.25" customHeight="1">
      <c r="A20" s="43" t="s">
        <v>20</v>
      </c>
      <c r="B20" s="44"/>
      <c r="C20" s="45"/>
      <c r="D20" s="30">
        <v>173033.6</v>
      </c>
      <c r="E20" s="31">
        <f>H20+K20+N20</f>
        <v>110634.9</v>
      </c>
      <c r="F20" s="26">
        <f>E20/D20*100</f>
        <v>63.938391156399675</v>
      </c>
      <c r="G20" s="30">
        <v>17975.9</v>
      </c>
      <c r="H20" s="31">
        <v>13121.8</v>
      </c>
      <c r="I20" s="26">
        <f>H20/G20*100</f>
        <v>72.99662325669367</v>
      </c>
      <c r="J20" s="30">
        <v>5686.4</v>
      </c>
      <c r="K20" s="31">
        <v>3966.7</v>
      </c>
      <c r="L20" s="26">
        <f>K20/J20*100</f>
        <v>69.75766741699493</v>
      </c>
      <c r="M20" s="30">
        <v>149371.3</v>
      </c>
      <c r="N20" s="31">
        <v>93546.4</v>
      </c>
      <c r="O20" s="26">
        <f>N20/M20*100</f>
        <v>62.626756277812405</v>
      </c>
      <c r="P20" s="36">
        <v>174416.8</v>
      </c>
      <c r="Q20" s="33">
        <v>104252.3</v>
      </c>
      <c r="R20" s="38">
        <f t="shared" si="6"/>
        <v>59.77193710697593</v>
      </c>
    </row>
    <row r="21" spans="1:18" s="11" customFormat="1" ht="33.75" customHeight="1">
      <c r="A21" s="46" t="s">
        <v>21</v>
      </c>
      <c r="B21" s="47"/>
      <c r="C21" s="48"/>
      <c r="D21" s="27">
        <f>D19+D20-M19</f>
        <v>179869.1</v>
      </c>
      <c r="E21" s="32">
        <f>E20+E19-N19</f>
        <v>113958.4</v>
      </c>
      <c r="F21" s="27">
        <f>E21/D21*100</f>
        <v>63.35629632883024</v>
      </c>
      <c r="G21" s="27">
        <f>G19+G20</f>
        <v>24491.800000000003</v>
      </c>
      <c r="H21" s="32">
        <f>H19+H20</f>
        <v>16288.5</v>
      </c>
      <c r="I21" s="27">
        <f>H21/G21*100</f>
        <v>66.50593259784907</v>
      </c>
      <c r="J21" s="27">
        <f>J19+J20</f>
        <v>6006</v>
      </c>
      <c r="K21" s="32">
        <f>K19+K20</f>
        <v>4123.5</v>
      </c>
      <c r="L21" s="27">
        <f>K21/J21*100</f>
        <v>68.65634365634365</v>
      </c>
      <c r="M21" s="27">
        <f>M20</f>
        <v>149371.3</v>
      </c>
      <c r="N21" s="32">
        <f>N20</f>
        <v>93546.4</v>
      </c>
      <c r="O21" s="26">
        <f>N21/M21*100</f>
        <v>62.626756277812405</v>
      </c>
      <c r="P21" s="37">
        <f>P19+P20-M19</f>
        <v>181387.3</v>
      </c>
      <c r="Q21" s="34">
        <f>Q20+Q19-N19</f>
        <v>106112.70000000001</v>
      </c>
      <c r="R21" s="38">
        <f t="shared" si="6"/>
        <v>58.50062270070728</v>
      </c>
    </row>
    <row r="22" spans="4:15" s="1" customFormat="1" ht="12">
      <c r="D22" s="12"/>
      <c r="E22" s="13"/>
      <c r="F22" s="12"/>
      <c r="G22" s="35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A19:C19"/>
    <mergeCell ref="A15:C15"/>
    <mergeCell ref="A11:C11"/>
    <mergeCell ref="A13:C13"/>
    <mergeCell ref="A14:C14"/>
    <mergeCell ref="B3:O3"/>
    <mergeCell ref="G6:O6"/>
    <mergeCell ref="D6:F7"/>
    <mergeCell ref="A6:C8"/>
    <mergeCell ref="G7:I7"/>
    <mergeCell ref="J7:L7"/>
    <mergeCell ref="M7:O7"/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Ирина</cp:lastModifiedBy>
  <cp:lastPrinted>2007-08-08T09:56:04Z</cp:lastPrinted>
  <dcterms:created xsi:type="dcterms:W3CDTF">2006-03-24T12:07:52Z</dcterms:created>
  <dcterms:modified xsi:type="dcterms:W3CDTF">2007-08-08T10:09:38Z</dcterms:modified>
  <cp:category/>
  <cp:version/>
  <cp:contentType/>
  <cp:contentStatus/>
</cp:coreProperties>
</file>