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<sst xmlns="http://schemas.openxmlformats.org/spreadsheetml/2006/main" count="1277" uniqueCount="243">
  <si>
    <t>5050000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</si>
  <si>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</si>
  <si>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</si>
  <si>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</si>
  <si>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</si>
  <si>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    Резервные фонды местных администраций</t>
  </si>
  <si>
    <t>Другие общегосударственные вопросы</t>
  </si>
  <si>
    <t>0020000</t>
  </si>
  <si>
    <t>0020400</t>
  </si>
  <si>
    <t>0700500</t>
  </si>
  <si>
    <t>14</t>
  </si>
  <si>
    <t>0013800</t>
  </si>
  <si>
    <t>0029900</t>
  </si>
  <si>
    <t>Дошкольное образование</t>
  </si>
  <si>
    <t>Общее образование</t>
  </si>
  <si>
    <t xml:space="preserve">    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</si>
  <si>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</si>
  <si>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</si>
  <si>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</si>
  <si>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4209900</t>
  </si>
  <si>
    <t>4219900</t>
  </si>
  <si>
    <t>4219901</t>
  </si>
  <si>
    <t>4239900</t>
  </si>
  <si>
    <t>Охрана семьи и детства</t>
  </si>
  <si>
    <t xml:space="preserve">    Социальная помощь</t>
  </si>
  <si>
    <t xml:space="preserve">    Выплата единовременного пособия при всех формах устройства детей, лишенных родительского попечения в семью</t>
  </si>
  <si>
    <t>5050502</t>
  </si>
  <si>
    <t xml:space="preserve">    Доплаты к пенсиям государственных служащих субъектов Российской Федерации и муниципальных служащих</t>
  </si>
  <si>
    <t>4910000</t>
  </si>
  <si>
    <t>4910100</t>
  </si>
  <si>
    <t xml:space="preserve">    Выравнивание бюджетной обеспеченности</t>
  </si>
  <si>
    <t xml:space="preserve">    Выравнивание бюджетной обеспеченности поселений из районного фонда финансовой поддержки</t>
  </si>
  <si>
    <t xml:space="preserve">    Осуществление первичного воинского учета на территориях,  где отсутствуют военные комиссариаты</t>
  </si>
  <si>
    <t xml:space="preserve">    Межбюджетные трансферты</t>
  </si>
  <si>
    <t>5160000</t>
  </si>
  <si>
    <t>5160130</t>
  </si>
  <si>
    <t>0013600</t>
  </si>
  <si>
    <t>5210000</t>
  </si>
  <si>
    <t>5210205</t>
  </si>
  <si>
    <t>ЖИЛИЩНО-КОММУНАЛЬНОЕ ХОЗЯЙСТВО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</si>
  <si>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</si>
  <si>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</si>
  <si>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</si>
  <si>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</si>
  <si>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</si>
  <si>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</si>
  <si>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06</t>
  </si>
  <si>
    <t>07</t>
  </si>
  <si>
    <t>03</t>
  </si>
  <si>
    <t>02</t>
  </si>
  <si>
    <t>ПР</t>
  </si>
  <si>
    <t>ЦСР</t>
  </si>
  <si>
    <t>ВР</t>
  </si>
  <si>
    <t>08</t>
  </si>
  <si>
    <t xml:space="preserve">    Резервные фонды</t>
  </si>
  <si>
    <t>05</t>
  </si>
  <si>
    <t xml:space="preserve">    Руководство и управление в сфере установленных функций</t>
  </si>
  <si>
    <t>04</t>
  </si>
  <si>
    <t>0010000</t>
  </si>
  <si>
    <t>0700000</t>
  </si>
  <si>
    <t>НАЦИОНАЛЬНАЯ БЕЗОПАСНОСТЬ И ПРАВООХРАНИТЕЛЬНАЯ ДЕЯТЕЛЬНОСТЬ</t>
  </si>
  <si>
    <t xml:space="preserve">    Обеспечение деятельности подведомственных учреждений</t>
  </si>
  <si>
    <t>10</t>
  </si>
  <si>
    <t>НАЦИОНАЛЬНАЯ ЭКОНОМИКА</t>
  </si>
  <si>
    <t>09</t>
  </si>
  <si>
    <t>ОБЩЕГОСУДАРСТВЕННЫЕ ВОПРОСЫ</t>
  </si>
  <si>
    <t>4200000</t>
  </si>
  <si>
    <t>4210000</t>
  </si>
  <si>
    <t>4230000</t>
  </si>
  <si>
    <t>Всего расходов:</t>
  </si>
  <si>
    <t xml:space="preserve">    Центральный аппарат</t>
  </si>
  <si>
    <t>11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</si>
  <si>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</si>
  <si>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</si>
  <si>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    Государственная регистрация актов гражданского состояния</t>
  </si>
  <si>
    <t>974</t>
  </si>
  <si>
    <t>903</t>
  </si>
  <si>
    <t>Культура</t>
  </si>
  <si>
    <t xml:space="preserve">    Музеи и постоянные выставки</t>
  </si>
  <si>
    <t xml:space="preserve">   Библиотеки</t>
  </si>
  <si>
    <t xml:space="preserve">   Обеспечение деятельности подведомственных учреждений</t>
  </si>
  <si>
    <t xml:space="preserve">    Театры, цирки, концертные и другие организации исполнительских искусств</t>
  </si>
  <si>
    <t xml:space="preserve">АДМИНИСТРАЦИЯ ЯЛЬЧИКСКОГО РАЙОНА </t>
  </si>
  <si>
    <t>ФИНАНСОВЫЙ ОТДЕЛ АДМИНИСТРАЦИИ ЯЛЬЧИКСКОГО РАЙОНА</t>
  </si>
  <si>
    <t xml:space="preserve">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</si>
  <si>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5210200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</si>
  <si>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</si>
  <si>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 xml:space="preserve">    Ежемесячная денежная компенсация педагогическим работникам учреждений по внешкольной работе с детьми на приобретение книгоиздательской продукции и периодических изданий</t>
  </si>
  <si>
    <t xml:space="preserve">    Доплаты к пенсиям, дополнительное пенсионное обеспечение</t>
  </si>
  <si>
    <t>ОТДЕЛ ОБРАЗОВАНИЯ И МОЛОДЕЖНОЙ ПОЛИТИКИ АДМИНИСТРАЦИИ ЯЛЬЧИКСКОГО РАЙОНА</t>
  </si>
  <si>
    <t>5220000</t>
  </si>
  <si>
    <t>5220600</t>
  </si>
  <si>
    <t xml:space="preserve">    Региональные целевые программы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</si>
  <si>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</si>
  <si>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 Мероприятия по проведению оздоровительной кампании детей</t>
  </si>
  <si>
    <t xml:space="preserve">    Оздоровление детей</t>
  </si>
  <si>
    <t>5221100</t>
  </si>
  <si>
    <t>5221103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</si>
  <si>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</si>
  <si>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 xml:space="preserve">Р А С П Р Е Д Е Л Е Н И Е </t>
  </si>
  <si>
    <t>Рз</t>
  </si>
  <si>
    <t>Сумма</t>
  </si>
  <si>
    <t xml:space="preserve">Наименование </t>
  </si>
  <si>
    <t xml:space="preserve">    Осуществление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</si>
  <si>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</si>
  <si>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</si>
  <si>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</si>
  <si>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13</t>
  </si>
  <si>
    <t>Дорожное хозяйство (дорожные фонды)</t>
  </si>
  <si>
    <t>Социальное обеспечение населения</t>
  </si>
  <si>
    <t>ФИЗИЧЕСКАЯ КУЛЬТУРА И СПОРТ</t>
  </si>
  <si>
    <t>Физическая культура</t>
  </si>
  <si>
    <t xml:space="preserve">    Ежемесячная денежная компенсация педагогическим работникам детских дошкольных учреждений на приобретение книгоиздательской продукции и периодических изданий</t>
  </si>
  <si>
    <t xml:space="preserve">    Ежемесячное денежное вознаграждение за классное руководство</t>
  </si>
  <si>
    <t>НАЦИОНАЛЬНАЯ ОБОРОНА</t>
  </si>
  <si>
    <t>Дотации на выравнивание бюджетной обеспеченности субъектов Российской Федерации и муниципальных образований</t>
  </si>
  <si>
    <t>992</t>
  </si>
  <si>
    <t>Жилищное хозяйство</t>
  </si>
  <si>
    <t>5210204</t>
  </si>
  <si>
    <t>Другие вопросы в области культуры, кинематографии</t>
  </si>
  <si>
    <t xml:space="preserve">    Субсидии бюджетным учреждениям на иные цели</t>
  </si>
  <si>
    <t>612</t>
  </si>
  <si>
    <t>611</t>
  </si>
  <si>
    <t xml:space="preserve">    Мероприятия в области образования</t>
  </si>
  <si>
    <t xml:space="preserve">    Модернизация региональных систем общего образования</t>
  </si>
  <si>
    <t>5220623</t>
  </si>
  <si>
    <t>5220626</t>
  </si>
  <si>
    <t xml:space="preserve">к Решению Собрания депутатов Яльчикского района "О бюджете Яльчикского района на 2013 год и на плановый период 2014 и 2015 годов" </t>
  </si>
  <si>
    <t>121</t>
  </si>
  <si>
    <t>242</t>
  </si>
  <si>
    <t>244</t>
  </si>
  <si>
    <t>530</t>
  </si>
  <si>
    <t xml:space="preserve">    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</si>
  <si>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 xml:space="preserve">    Субвенции</t>
  </si>
  <si>
    <t>122</t>
  </si>
  <si>
    <t>851</t>
  </si>
  <si>
    <t>5210203</t>
  </si>
  <si>
    <t xml:space="preserve">    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</si>
  <si>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   Фонд оплаты труда и страховые взносы</t>
  </si>
  <si>
    <t xml:space="preserve">    Закупка товаров, работ, услуг в сфере информационно-коммуникационных технологий</t>
  </si>
  <si>
    <t xml:space="preserve">    Прочие закупки товаров, работ и услуг для государственных (муниципальных) нужд</t>
  </si>
  <si>
    <t xml:space="preserve">    Уплата налога на имущество организаций и земельного налога</t>
  </si>
  <si>
    <t xml:space="preserve">    Иные выплаты персоналу, за исключением фонда оплаты труда</t>
  </si>
  <si>
    <t>521</t>
  </si>
  <si>
    <t>5220630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</si>
  <si>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</si>
  <si>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</si>
  <si>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 xml:space="preserve">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</si>
  <si>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</si>
  <si>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 xml:space="preserve">   Содержание автомобильных дорог общего пользования местного значения в границах населенных пунктов поселений</t>
  </si>
  <si>
    <t xml:space="preserve">   Капитальный ремонт и ремонт автомобильных дорог общего пользования местного значения в границах населенных пунктов поселений</t>
  </si>
  <si>
    <t xml:space="preserve">    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</si>
  <si>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 xml:space="preserve">    Субсидии местным бюджетам на обеспечение жильем молодых семей в рамках федеральной целевой программы "Жилище" на 2011-2015 годы"</t>
  </si>
  <si>
    <t>5052100</t>
  </si>
  <si>
    <t xml:space="preserve">    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</si>
  <si>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5052104</t>
  </si>
  <si>
    <t xml:space="preserve">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</si>
  <si>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 ОБЩЕГО ХАРАКТЕРА БЮДЖЕТАМ СУБЪЕКТОВ РОССИЙСКОЙ ФЕДЕРАЦИИ И МУНИЦИПАЛЬНЫХ ОБРАЗОВАНИЙ</t>
  </si>
  <si>
    <t>5160100</t>
  </si>
  <si>
    <t>511</t>
  </si>
  <si>
    <t xml:space="preserve">    Дотации на выравнивание бюджетной обеспеченности субъектов Российской Федерации</t>
  </si>
  <si>
    <t>852</t>
  </si>
  <si>
    <t xml:space="preserve">    Уплата прочих налогов, сборов и иных обязательных платежей</t>
  </si>
  <si>
    <t>5210201</t>
  </si>
  <si>
    <t xml:space="preserve">    Обеспечение деятельности административных комиссий для расмотрения дел об административных правонарушениях</t>
  </si>
  <si>
    <t>5210202</t>
  </si>
  <si>
    <t>870</t>
  </si>
  <si>
    <t xml:space="preserve">    Резервные средства</t>
  </si>
  <si>
    <t>0900000</t>
  </si>
  <si>
    <t>0900200</t>
  </si>
  <si>
    <t>5229203</t>
  </si>
  <si>
    <t xml:space="preserve">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</si>
  <si>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Оценка недвижимости, признание прав и регулирование отношений по государственной и муниципальной собственности</t>
  </si>
  <si>
    <t>5229200</t>
  </si>
  <si>
    <t xml:space="preserve">    Республиканская целевая программа "Управление государственным имуществом Чувашской Республики на 2012-2020 годы"</t>
  </si>
  <si>
    <t xml:space="preserve">    Создание единой автоматизированной информационной сисемы управления и распоряжения государственным имуществом Чувашской Республики</t>
  </si>
  <si>
    <t>7200000</t>
  </si>
  <si>
    <t>7202001</t>
  </si>
  <si>
    <t xml:space="preserve">    Целевая программа "Безопасное муниципальное образование"</t>
  </si>
  <si>
    <t xml:space="preserve">    Приобретение и установка видеокамер купольного типа с поворотным устройством</t>
  </si>
  <si>
    <t xml:space="preserve">    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</si>
  <si>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 xml:space="preserve">    Целевая программа "Развитие культуры"</t>
  </si>
  <si>
    <t xml:space="preserve">    Проведение районного праздника песни, труда и спорта "Акатуй"</t>
  </si>
  <si>
    <t xml:space="preserve">    Проведение районных фестивалей, смотров, конкурсов, праздников, юбилейных мероприятий, выставок, творческих вечеров</t>
  </si>
  <si>
    <t xml:space="preserve">КУЛЬТУРА, КИНЕМАТОГРАФИЯ </t>
  </si>
  <si>
    <t xml:space="preserve">    Учреждения культуры и мероприятия в сфере культуры и кинематографии</t>
  </si>
  <si>
    <t xml:space="preserve">    Комплектование книжных фондов библиотек муниципальных образований</t>
  </si>
  <si>
    <t xml:space="preserve">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</si>
  <si>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313</t>
  </si>
  <si>
    <t xml:space="preserve">    Пособия и компенсации по публичным нормативным обязательствам</t>
  </si>
  <si>
    <t>Пенсионное обеспечение</t>
  </si>
  <si>
    <t>5210207</t>
  </si>
  <si>
    <t>4209901</t>
  </si>
  <si>
    <t xml:space="preserve">    Целевая программа "Профилактика правонарушений"</t>
  </si>
  <si>
    <t xml:space="preserve">    Принятие мер по усилению антитеррористической защищенности объектов</t>
  </si>
  <si>
    <t xml:space="preserve">    Целевая программа "Пожарная безопасность"</t>
  </si>
  <si>
    <t xml:space="preserve">    Обеспечение пожарной безопасности зданий учреждений</t>
  </si>
  <si>
    <t>5210111</t>
  </si>
  <si>
    <t>5210100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</si>
  <si>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</si>
  <si>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 xml:space="preserve">    Субсидии местным бюджетам на осуществление капитального ремонта объектов социально-культурной сферы муниципальных образований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</si>
  <si>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</si>
  <si>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4239901</t>
  </si>
  <si>
    <t>621</t>
  </si>
  <si>
    <t xml:space="preserve">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</si>
  <si>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5210206</t>
  </si>
  <si>
    <t>5225200</t>
  </si>
  <si>
    <t xml:space="preserve">    Республиканская целевая программа развития образования в Чувашской Рсепублике на 2011-2020 годы</t>
  </si>
  <si>
    <t>5225244</t>
  </si>
  <si>
    <t xml:space="preserve">    Обеспечение доступной среды жизнедеятельности инвалидов</t>
  </si>
  <si>
    <t>622</t>
  </si>
  <si>
    <t xml:space="preserve">    Субсидии автономным учреждениям на иные цели</t>
  </si>
  <si>
    <t>323</t>
  </si>
  <si>
    <t xml:space="preserve">    Приобретение товаров, работ, услуг в пользу граждан</t>
  </si>
  <si>
    <t xml:space="preserve">    Ежемесячная денежная компенсация педагогическим работникам центра диагностики и консультирования на приобретение книгоиздательской продукции и периодических изданий</t>
  </si>
  <si>
    <t xml:space="preserve">    Возмещение части затрат в связи с предоставлением учителям общеобразовательных учреждений ипотечного кредита</t>
  </si>
  <si>
    <t>314</t>
  </si>
  <si>
    <t xml:space="preserve">    Меры социальной поддержки населения по публичным нормативным обязательствам</t>
  </si>
  <si>
    <t xml:space="preserve">    Целевая программа "Развитие образования"</t>
  </si>
  <si>
    <t xml:space="preserve">    Организация и проведение районных конкурсов, спартакиад, фестивалей, предметных олимпиад школьников, научно-практических конференций, семинаров, стажировок, творческих командировок</t>
  </si>
  <si>
    <t xml:space="preserve">    Целевая программа "Молодежь"</t>
  </si>
  <si>
    <t xml:space="preserve">    Организация и проведение районных семинаров, совещаний, конференций, круглых столов, тренингов и мастер классов и другие по вопросам реализации молодежной политики</t>
  </si>
  <si>
    <t xml:space="preserve">    Развитие юнармейского движения, подростковых и спортивных клубов, районного движения КВН</t>
  </si>
  <si>
    <t>5050500</t>
  </si>
  <si>
    <t xml:space="preserve">    Федеральный закон от 19 мая 1995 года № 81-ФЗ "О государственных пособиях гражданам, имеющим детей"</t>
  </si>
  <si>
    <t>5210208</t>
  </si>
  <si>
    <t xml:space="preserve">    Осуществление государственных полномочий Чувашской Республики по выплате компенсации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</si>
  <si>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КОНТРОЛЬНО-СЧЕТНЫЙ ОРГАН ЯЛЬЧИКСКОГО РАЙОНА</t>
  </si>
  <si>
    <t>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Яльчикского района 
на 2013 год</t>
  </si>
  <si>
    <t xml:space="preserve">   Региональные целевые программы</t>
  </si>
  <si>
    <t xml:space="preserve">    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</si>
  <si>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Мин</t>
  </si>
  <si>
    <t xml:space="preserve">              Приложение 6</t>
  </si>
  <si>
    <t xml:space="preserve">    Муниципальная целевая программа "Безопасное муниципальное образование" на 2012-2014 годы"</t>
  </si>
  <si>
    <t>7202000</t>
  </si>
  <si>
    <t xml:space="preserve">    Районная целевая программа "Культура Яльчикского района на 2011-2020 годы"</t>
  </si>
  <si>
    <t xml:space="preserve">    Районна целевая программа "Пожарная безопасность в Яльчикском районе на 2011-2013 годы"</t>
  </si>
  <si>
    <t xml:space="preserve">    Районна целевая программа "Молодежь Яльчикского района: 2011-2020 годы"</t>
  </si>
  <si>
    <t xml:space="preserve">    Районна целевая программа "Развитие образования в Яльчикском районе на 2011-2020 годы"</t>
  </si>
  <si>
    <t xml:space="preserve">    Яльчикская районная целевая программа профилактики правонарушений на 2009-2013 годы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</si>
  <si>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</si>
  <si>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</si>
  <si>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111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</si>
</sst>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2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wrapText="1"/>
    </xf>
    <xf numFmtId="4" fontId="0" fillId="0" borderId="0" xfId="0" applyNumberForma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4" fontId="0" fillId="1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" fontId="3" fillId="14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 horizontal="center" wrapText="1"/>
    </xf>
    <xf numFmtId="49" fontId="0" fillId="0" borderId="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" fontId="0" fillId="14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" fontId="0" fillId="14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9" fontId="0" fillId="0" borderId="12" xfId="0" applyNumberFormat="1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/>
    </xf>
    <xf numFmtId="49" fontId="0" fillId="14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4" fontId="3" fillId="6" borderId="10" xfId="0" applyNumberFormat="1" applyFont="1" applyFill="1" applyBorder="1" applyAlignment="1">
      <alignment/>
    </xf>
    <xf numFmtId="49" fontId="3" fillId="6" borderId="12" xfId="0" applyNumberFormat="1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wrapText="1"/>
    </xf>
    <xf numFmtId="49" fontId="3" fillId="6" borderId="10" xfId="0" applyNumberFormat="1" applyFont="1" applyFill="1" applyBorder="1" applyAlignment="1">
      <alignment horizontal="center"/>
    </xf>
    <xf numFmtId="4" fontId="3" fillId="6" borderId="10" xfId="0" applyNumberFormat="1" applyFont="1" applyFill="1" applyBorder="1" applyAlignment="1">
      <alignment horizontal="right"/>
    </xf>
    <xf numFmtId="0" fontId="6" fillId="6" borderId="10" xfId="0" applyFont="1" applyFill="1" applyBorder="1" applyAlignment="1">
      <alignment horizontal="center"/>
    </xf>
    <xf numFmtId="49" fontId="6" fillId="6" borderId="11" xfId="0" applyNumberFormat="1" applyFont="1" applyFill="1" applyBorder="1" applyAlignment="1">
      <alignment horizontal="center" wrapText="1"/>
    </xf>
    <xf numFmtId="0" fontId="6" fillId="6" borderId="10" xfId="0" applyNumberFormat="1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6" fillId="6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18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0" fillId="18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/>
    </xf>
    <xf numFmtId="0" fontId="0" fillId="14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3" fillId="6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18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/>
    </xf>
    <xf numFmtId="49" fontId="3" fillId="14" borderId="10" xfId="0" applyNumberFormat="1" applyFont="1" applyFill="1" applyBorder="1" applyAlignment="1">
      <alignment vertical="center"/>
    </xf>
    <xf numFmtId="49" fontId="3" fillId="14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1"/>
  <sheetViews>
    <sheetView tabSelected="1" zoomScalePageLayoutView="0" workbookViewId="0" topLeftCell="A31">
      <selection activeCell="G39" sqref="G39"/>
    </sheetView>
  </sheetViews>
  <sheetFormatPr defaultColWidth="9.00390625" defaultRowHeight="12.75"/>
  <cols>
    <col min="1" max="1" width="74.75390625" style="0" customWidth="1"/>
    <col min="2" max="2" width="6.875" style="12" customWidth="1"/>
    <col min="3" max="3" width="6.75390625" style="0" customWidth="1"/>
    <col min="4" max="4" width="6.00390625" style="0" customWidth="1"/>
    <col min="6" max="6" width="5.875" style="0" customWidth="1"/>
    <col min="7" max="7" width="16.375" style="36" customWidth="1"/>
  </cols>
  <sheetData>
    <row r="1" spans="1:7" ht="15" customHeight="1">
      <c r="A1" s="1"/>
      <c r="B1" s="10"/>
      <c r="C1" s="112" t="s">
        <v>232</v>
      </c>
      <c r="D1" s="113"/>
      <c r="E1" s="113"/>
      <c r="F1" s="114"/>
      <c r="G1" s="114"/>
    </row>
    <row r="2" spans="1:7" ht="39" customHeight="1">
      <c r="A2" s="1"/>
      <c r="B2" s="10"/>
      <c r="C2" s="112" t="s">
        <v>127</v>
      </c>
      <c r="D2" s="112"/>
      <c r="E2" s="112"/>
      <c r="F2" s="112"/>
      <c r="G2" s="112"/>
    </row>
    <row r="3" spans="1:7" ht="11.25" customHeight="1">
      <c r="A3" s="1"/>
      <c r="B3" s="10"/>
      <c r="C3" s="2"/>
      <c r="D3" s="2"/>
      <c r="E3" s="2"/>
      <c r="F3" s="3"/>
      <c r="G3" s="30"/>
    </row>
    <row r="4" spans="1:7" ht="15" customHeight="1">
      <c r="A4" s="117" t="s">
        <v>99</v>
      </c>
      <c r="B4" s="117"/>
      <c r="C4" s="117"/>
      <c r="D4" s="117"/>
      <c r="E4" s="117"/>
      <c r="F4" s="117"/>
      <c r="G4" s="117"/>
    </row>
    <row r="5" spans="1:7" ht="49.5" customHeight="1">
      <c r="A5" s="115" t="s">
        <v>228</v>
      </c>
      <c r="B5" s="116"/>
      <c r="C5" s="116"/>
      <c r="D5" s="116"/>
      <c r="E5" s="116"/>
      <c r="F5" s="116"/>
      <c r="G5" s="116"/>
    </row>
    <row r="6" spans="1:6" ht="12.75" customHeight="1">
      <c r="A6" s="1"/>
      <c r="B6" s="10"/>
      <c r="C6" s="1"/>
      <c r="D6" s="2"/>
      <c r="E6" s="2"/>
      <c r="F6" s="2"/>
    </row>
    <row r="7" spans="1:7" ht="12.75" customHeight="1">
      <c r="A7" s="118" t="s">
        <v>102</v>
      </c>
      <c r="B7" s="124" t="s">
        <v>231</v>
      </c>
      <c r="C7" s="118" t="s">
        <v>100</v>
      </c>
      <c r="D7" s="120" t="s">
        <v>50</v>
      </c>
      <c r="E7" s="120" t="s">
        <v>51</v>
      </c>
      <c r="F7" s="120" t="s">
        <v>52</v>
      </c>
      <c r="G7" s="122" t="s">
        <v>101</v>
      </c>
    </row>
    <row r="8" spans="1:7" ht="17.25" customHeight="1">
      <c r="A8" s="119"/>
      <c r="B8" s="124"/>
      <c r="C8" s="119"/>
      <c r="D8" s="121"/>
      <c r="E8" s="121"/>
      <c r="F8" s="121"/>
      <c r="G8" s="123"/>
    </row>
    <row r="9" spans="1:7" ht="14.25" customHeight="1">
      <c r="A9" s="5">
        <v>1</v>
      </c>
      <c r="B9" s="48">
        <v>2</v>
      </c>
      <c r="C9" s="5">
        <v>3</v>
      </c>
      <c r="D9" s="5">
        <v>4</v>
      </c>
      <c r="E9" s="5">
        <v>5</v>
      </c>
      <c r="F9" s="5">
        <v>6</v>
      </c>
      <c r="G9" s="37">
        <v>7</v>
      </c>
    </row>
    <row r="10" spans="1:7" s="8" customFormat="1" ht="15" customHeight="1">
      <c r="A10" s="83" t="s">
        <v>82</v>
      </c>
      <c r="B10" s="79" t="s">
        <v>76</v>
      </c>
      <c r="C10" s="80"/>
      <c r="D10" s="78"/>
      <c r="E10" s="78"/>
      <c r="F10" s="78"/>
      <c r="G10" s="81">
        <f>G11+G57+G71+G78+G106</f>
        <v>29615240</v>
      </c>
    </row>
    <row r="11" spans="1:7" s="8" customFormat="1" ht="15.75" customHeight="1">
      <c r="A11" s="84" t="s">
        <v>65</v>
      </c>
      <c r="B11" s="17" t="s">
        <v>76</v>
      </c>
      <c r="C11" s="18" t="s">
        <v>45</v>
      </c>
      <c r="D11" s="18"/>
      <c r="E11" s="18"/>
      <c r="F11" s="15"/>
      <c r="G11" s="31">
        <f>G12+G34+G38</f>
        <v>11866190</v>
      </c>
    </row>
    <row r="12" spans="1:7" s="8" customFormat="1" ht="38.25">
      <c r="A12" s="85" t="s">
        <v>145</v>
      </c>
      <c r="B12" s="17" t="s">
        <v>76</v>
      </c>
      <c r="C12" s="18" t="s">
        <v>45</v>
      </c>
      <c r="D12" s="18" t="s">
        <v>57</v>
      </c>
      <c r="E12" s="18"/>
      <c r="F12" s="15"/>
      <c r="G12" s="31">
        <f>G13+G20+G24</f>
        <v>9514200</v>
      </c>
    </row>
    <row r="13" spans="1:7" ht="38.25">
      <c r="A13" s="86" t="s">
        <v>1</v>
      </c>
      <c r="B13" s="19" t="s">
        <v>76</v>
      </c>
      <c r="C13" s="26" t="s">
        <v>45</v>
      </c>
      <c r="D13" s="26" t="s">
        <v>57</v>
      </c>
      <c r="E13" s="26" t="s">
        <v>7</v>
      </c>
      <c r="F13" s="23"/>
      <c r="G13" s="47">
        <f>G14</f>
        <v>9258000</v>
      </c>
    </row>
    <row r="14" spans="1:7" ht="12.75">
      <c r="A14" s="87" t="s">
        <v>70</v>
      </c>
      <c r="B14" s="19" t="s">
        <v>76</v>
      </c>
      <c r="C14" s="26" t="s">
        <v>45</v>
      </c>
      <c r="D14" s="26" t="s">
        <v>57</v>
      </c>
      <c r="E14" s="26" t="s">
        <v>8</v>
      </c>
      <c r="F14" s="23"/>
      <c r="G14" s="47">
        <f>SUM(G15:G19)</f>
        <v>9258000</v>
      </c>
    </row>
    <row r="15" spans="1:7" ht="12.75">
      <c r="A15" s="88" t="s">
        <v>138</v>
      </c>
      <c r="B15" s="19" t="s">
        <v>76</v>
      </c>
      <c r="C15" s="26" t="s">
        <v>45</v>
      </c>
      <c r="D15" s="26" t="s">
        <v>57</v>
      </c>
      <c r="E15" s="26" t="s">
        <v>8</v>
      </c>
      <c r="F15" s="23" t="s">
        <v>128</v>
      </c>
      <c r="G15" s="47">
        <v>7708000</v>
      </c>
    </row>
    <row r="16" spans="1:7" ht="25.5">
      <c r="A16" s="88" t="s">
        <v>139</v>
      </c>
      <c r="B16" s="19" t="s">
        <v>76</v>
      </c>
      <c r="C16" s="26" t="s">
        <v>45</v>
      </c>
      <c r="D16" s="26" t="s">
        <v>57</v>
      </c>
      <c r="E16" s="26" t="s">
        <v>8</v>
      </c>
      <c r="F16" s="23" t="s">
        <v>129</v>
      </c>
      <c r="G16" s="47">
        <v>305000</v>
      </c>
    </row>
    <row r="17" spans="1:7" ht="25.5">
      <c r="A17" s="88" t="s">
        <v>140</v>
      </c>
      <c r="B17" s="19" t="s">
        <v>76</v>
      </c>
      <c r="C17" s="26" t="s">
        <v>45</v>
      </c>
      <c r="D17" s="26" t="s">
        <v>57</v>
      </c>
      <c r="E17" s="26" t="s">
        <v>8</v>
      </c>
      <c r="F17" s="23" t="s">
        <v>130</v>
      </c>
      <c r="G17" s="47">
        <v>1045000</v>
      </c>
    </row>
    <row r="18" spans="1:7" ht="12.75">
      <c r="A18" s="88" t="s">
        <v>141</v>
      </c>
      <c r="B18" s="19" t="s">
        <v>76</v>
      </c>
      <c r="C18" s="26" t="s">
        <v>45</v>
      </c>
      <c r="D18" s="26" t="s">
        <v>57</v>
      </c>
      <c r="E18" s="26" t="s">
        <v>8</v>
      </c>
      <c r="F18" s="23" t="s">
        <v>135</v>
      </c>
      <c r="G18" s="47">
        <v>150000</v>
      </c>
    </row>
    <row r="19" spans="1:7" ht="12.75">
      <c r="A19" s="88" t="s">
        <v>162</v>
      </c>
      <c r="B19" s="19" t="s">
        <v>76</v>
      </c>
      <c r="C19" s="26" t="s">
        <v>45</v>
      </c>
      <c r="D19" s="26" t="s">
        <v>57</v>
      </c>
      <c r="E19" s="26" t="s">
        <v>8</v>
      </c>
      <c r="F19" s="23" t="s">
        <v>161</v>
      </c>
      <c r="G19" s="47">
        <v>50000</v>
      </c>
    </row>
    <row r="20" spans="1:7" ht="12.75">
      <c r="A20" s="86" t="s">
        <v>24</v>
      </c>
      <c r="B20" s="19" t="s">
        <v>76</v>
      </c>
      <c r="C20" s="26" t="s">
        <v>45</v>
      </c>
      <c r="D20" s="26" t="s">
        <v>57</v>
      </c>
      <c r="E20" s="23" t="s">
        <v>0</v>
      </c>
      <c r="F20" s="23"/>
      <c r="G20" s="47">
        <f>G21</f>
        <v>500</v>
      </c>
    </row>
    <row r="21" spans="1:7" ht="38.25">
      <c r="A21" s="88" t="s">
        <v>154</v>
      </c>
      <c r="B21" s="19" t="s">
        <v>76</v>
      </c>
      <c r="C21" s="26" t="s">
        <v>45</v>
      </c>
      <c r="D21" s="26" t="s">
        <v>57</v>
      </c>
      <c r="E21" s="23" t="s">
        <v>153</v>
      </c>
      <c r="F21" s="23"/>
      <c r="G21" s="47">
        <f>G22</f>
        <v>500</v>
      </c>
    </row>
    <row r="22" spans="1:7" ht="38.25">
      <c r="A22" s="89" t="s">
        <v>156</v>
      </c>
      <c r="B22" s="19" t="s">
        <v>76</v>
      </c>
      <c r="C22" s="26" t="s">
        <v>45</v>
      </c>
      <c r="D22" s="26" t="s">
        <v>57</v>
      </c>
      <c r="E22" s="23" t="s">
        <v>155</v>
      </c>
      <c r="F22" s="23"/>
      <c r="G22" s="47">
        <f>G23</f>
        <v>500</v>
      </c>
    </row>
    <row r="23" spans="1:7" ht="25.5">
      <c r="A23" s="88" t="s">
        <v>140</v>
      </c>
      <c r="B23" s="19" t="s">
        <v>76</v>
      </c>
      <c r="C23" s="26" t="s">
        <v>45</v>
      </c>
      <c r="D23" s="26" t="s">
        <v>57</v>
      </c>
      <c r="E23" s="23" t="s">
        <v>155</v>
      </c>
      <c r="F23" s="23" t="s">
        <v>130</v>
      </c>
      <c r="G23" s="47">
        <v>500</v>
      </c>
    </row>
    <row r="24" spans="1:7" ht="13.5" customHeight="1">
      <c r="A24" s="86" t="s">
        <v>33</v>
      </c>
      <c r="B24" s="19" t="s">
        <v>76</v>
      </c>
      <c r="C24" s="55" t="s">
        <v>45</v>
      </c>
      <c r="D24" s="55" t="s">
        <v>57</v>
      </c>
      <c r="E24" s="52" t="s">
        <v>37</v>
      </c>
      <c r="F24" s="52"/>
      <c r="G24" s="60">
        <f>G25</f>
        <v>255700</v>
      </c>
    </row>
    <row r="25" spans="1:7" ht="25.5">
      <c r="A25" s="90" t="s">
        <v>132</v>
      </c>
      <c r="B25" s="19" t="s">
        <v>76</v>
      </c>
      <c r="C25" s="67" t="s">
        <v>45</v>
      </c>
      <c r="D25" s="67" t="s">
        <v>57</v>
      </c>
      <c r="E25" s="52" t="s">
        <v>85</v>
      </c>
      <c r="F25" s="52"/>
      <c r="G25" s="60">
        <f>G26+G28+G32</f>
        <v>255700</v>
      </c>
    </row>
    <row r="26" spans="1:7" ht="25.5" customHeight="1">
      <c r="A26" s="91" t="s">
        <v>164</v>
      </c>
      <c r="B26" s="19" t="s">
        <v>76</v>
      </c>
      <c r="C26" s="55" t="s">
        <v>45</v>
      </c>
      <c r="D26" s="55" t="s">
        <v>57</v>
      </c>
      <c r="E26" s="52" t="s">
        <v>163</v>
      </c>
      <c r="F26" s="52"/>
      <c r="G26" s="60">
        <f>G27</f>
        <v>800</v>
      </c>
    </row>
    <row r="27" spans="1:7" ht="25.5" customHeight="1">
      <c r="A27" s="88" t="s">
        <v>140</v>
      </c>
      <c r="B27" s="19" t="s">
        <v>76</v>
      </c>
      <c r="C27" s="67" t="s">
        <v>45</v>
      </c>
      <c r="D27" s="67" t="s">
        <v>57</v>
      </c>
      <c r="E27" s="52" t="s">
        <v>163</v>
      </c>
      <c r="F27" s="52" t="s">
        <v>130</v>
      </c>
      <c r="G27" s="60">
        <v>800</v>
      </c>
    </row>
    <row r="28" spans="1:7" ht="38.25">
      <c r="A28" s="89" t="s">
        <v>2</v>
      </c>
      <c r="B28" s="19" t="s">
        <v>76</v>
      </c>
      <c r="C28" s="26" t="s">
        <v>45</v>
      </c>
      <c r="D28" s="26" t="s">
        <v>57</v>
      </c>
      <c r="E28" s="26" t="s">
        <v>165</v>
      </c>
      <c r="F28" s="23"/>
      <c r="G28" s="47">
        <f>SUM(G29:G31)</f>
        <v>254800</v>
      </c>
    </row>
    <row r="29" spans="1:7" ht="12.75">
      <c r="A29" s="88" t="s">
        <v>138</v>
      </c>
      <c r="B29" s="19" t="s">
        <v>76</v>
      </c>
      <c r="C29" s="26" t="s">
        <v>45</v>
      </c>
      <c r="D29" s="26" t="s">
        <v>57</v>
      </c>
      <c r="E29" s="26" t="s">
        <v>165</v>
      </c>
      <c r="F29" s="23" t="s">
        <v>128</v>
      </c>
      <c r="G29" s="47">
        <v>241600</v>
      </c>
    </row>
    <row r="30" spans="1:7" ht="12.75">
      <c r="A30" s="88" t="s">
        <v>142</v>
      </c>
      <c r="B30" s="19" t="s">
        <v>76</v>
      </c>
      <c r="C30" s="26" t="s">
        <v>45</v>
      </c>
      <c r="D30" s="26" t="s">
        <v>57</v>
      </c>
      <c r="E30" s="26" t="s">
        <v>165</v>
      </c>
      <c r="F30" s="23" t="s">
        <v>134</v>
      </c>
      <c r="G30" s="47">
        <v>2000</v>
      </c>
    </row>
    <row r="31" spans="1:7" ht="25.5">
      <c r="A31" s="88" t="s">
        <v>140</v>
      </c>
      <c r="B31" s="19" t="s">
        <v>76</v>
      </c>
      <c r="C31" s="26" t="s">
        <v>45</v>
      </c>
      <c r="D31" s="26" t="s">
        <v>57</v>
      </c>
      <c r="E31" s="26" t="s">
        <v>165</v>
      </c>
      <c r="F31" s="23" t="s">
        <v>130</v>
      </c>
      <c r="G31" s="47">
        <v>11200</v>
      </c>
    </row>
    <row r="32" spans="1:7" s="8" customFormat="1" ht="65.25" customHeight="1">
      <c r="A32" s="92" t="s">
        <v>151</v>
      </c>
      <c r="B32" s="19" t="s">
        <v>76</v>
      </c>
      <c r="C32" s="26" t="s">
        <v>45</v>
      </c>
      <c r="D32" s="26" t="s">
        <v>57</v>
      </c>
      <c r="E32" s="23" t="s">
        <v>118</v>
      </c>
      <c r="F32" s="23"/>
      <c r="G32" s="47">
        <f>G33</f>
        <v>100</v>
      </c>
    </row>
    <row r="33" spans="1:7" s="8" customFormat="1" ht="25.5">
      <c r="A33" s="88" t="s">
        <v>140</v>
      </c>
      <c r="B33" s="19" t="s">
        <v>76</v>
      </c>
      <c r="C33" s="26" t="s">
        <v>45</v>
      </c>
      <c r="D33" s="26" t="s">
        <v>57</v>
      </c>
      <c r="E33" s="23" t="s">
        <v>118</v>
      </c>
      <c r="F33" s="52" t="s">
        <v>130</v>
      </c>
      <c r="G33" s="47">
        <v>100</v>
      </c>
    </row>
    <row r="34" spans="1:7" s="8" customFormat="1" ht="12.75">
      <c r="A34" s="84" t="s">
        <v>4</v>
      </c>
      <c r="B34" s="17" t="s">
        <v>76</v>
      </c>
      <c r="C34" s="18" t="s">
        <v>45</v>
      </c>
      <c r="D34" s="18" t="s">
        <v>71</v>
      </c>
      <c r="E34" s="18"/>
      <c r="F34" s="15"/>
      <c r="G34" s="31">
        <v>50000</v>
      </c>
    </row>
    <row r="35" spans="1:7" s="8" customFormat="1" ht="12.75">
      <c r="A35" s="93" t="s">
        <v>54</v>
      </c>
      <c r="B35" s="19" t="s">
        <v>76</v>
      </c>
      <c r="C35" s="26" t="s">
        <v>45</v>
      </c>
      <c r="D35" s="26" t="s">
        <v>71</v>
      </c>
      <c r="E35" s="26" t="s">
        <v>59</v>
      </c>
      <c r="F35" s="23"/>
      <c r="G35" s="33">
        <v>50000</v>
      </c>
    </row>
    <row r="36" spans="1:7" s="8" customFormat="1" ht="12.75">
      <c r="A36" s="89" t="s">
        <v>5</v>
      </c>
      <c r="B36" s="19" t="s">
        <v>76</v>
      </c>
      <c r="C36" s="26" t="s">
        <v>45</v>
      </c>
      <c r="D36" s="26" t="s">
        <v>71</v>
      </c>
      <c r="E36" s="26" t="s">
        <v>9</v>
      </c>
      <c r="F36" s="23"/>
      <c r="G36" s="33">
        <v>50000</v>
      </c>
    </row>
    <row r="37" spans="1:7" s="8" customFormat="1" ht="12.75">
      <c r="A37" s="89" t="s">
        <v>167</v>
      </c>
      <c r="B37" s="50" t="s">
        <v>76</v>
      </c>
      <c r="C37" s="26" t="s">
        <v>45</v>
      </c>
      <c r="D37" s="26" t="s">
        <v>71</v>
      </c>
      <c r="E37" s="26" t="s">
        <v>9</v>
      </c>
      <c r="F37" s="23" t="s">
        <v>166</v>
      </c>
      <c r="G37" s="33">
        <v>50000</v>
      </c>
    </row>
    <row r="38" spans="1:7" s="8" customFormat="1" ht="12.75">
      <c r="A38" s="84" t="s">
        <v>6</v>
      </c>
      <c r="B38" s="17" t="s">
        <v>76</v>
      </c>
      <c r="C38" s="18" t="s">
        <v>45</v>
      </c>
      <c r="D38" s="18" t="s">
        <v>107</v>
      </c>
      <c r="E38" s="18"/>
      <c r="F38" s="15"/>
      <c r="G38" s="31">
        <f>G39+G45+G48+G52</f>
        <v>2301990</v>
      </c>
    </row>
    <row r="39" spans="1:7" s="8" customFormat="1" ht="38.25">
      <c r="A39" s="86" t="s">
        <v>1</v>
      </c>
      <c r="B39" s="19" t="s">
        <v>76</v>
      </c>
      <c r="C39" s="26" t="s">
        <v>45</v>
      </c>
      <c r="D39" s="26" t="s">
        <v>107</v>
      </c>
      <c r="E39" s="26" t="s">
        <v>7</v>
      </c>
      <c r="F39" s="23"/>
      <c r="G39" s="47">
        <f>G40</f>
        <v>1600300</v>
      </c>
    </row>
    <row r="40" spans="1:7" s="8" customFormat="1" ht="12.75" customHeight="1">
      <c r="A40" s="87" t="s">
        <v>61</v>
      </c>
      <c r="B40" s="19" t="s">
        <v>76</v>
      </c>
      <c r="C40" s="26" t="s">
        <v>45</v>
      </c>
      <c r="D40" s="26" t="s">
        <v>107</v>
      </c>
      <c r="E40" s="26" t="s">
        <v>12</v>
      </c>
      <c r="F40" s="23"/>
      <c r="G40" s="47">
        <f>SUM(G41:G44)</f>
        <v>1600300</v>
      </c>
    </row>
    <row r="41" spans="1:7" s="8" customFormat="1" ht="12.75" customHeight="1">
      <c r="A41" s="88" t="s">
        <v>138</v>
      </c>
      <c r="B41" s="19" t="s">
        <v>76</v>
      </c>
      <c r="C41" s="26" t="s">
        <v>45</v>
      </c>
      <c r="D41" s="26" t="s">
        <v>107</v>
      </c>
      <c r="E41" s="26" t="s">
        <v>12</v>
      </c>
      <c r="F41" s="23" t="s">
        <v>242</v>
      </c>
      <c r="G41" s="47">
        <v>1100000</v>
      </c>
    </row>
    <row r="42" spans="1:7" s="8" customFormat="1" ht="25.5" customHeight="1">
      <c r="A42" s="88" t="s">
        <v>139</v>
      </c>
      <c r="B42" s="19" t="s">
        <v>76</v>
      </c>
      <c r="C42" s="26" t="s">
        <v>45</v>
      </c>
      <c r="D42" s="26" t="s">
        <v>107</v>
      </c>
      <c r="E42" s="26" t="s">
        <v>12</v>
      </c>
      <c r="F42" s="23" t="s">
        <v>129</v>
      </c>
      <c r="G42" s="47">
        <v>13200</v>
      </c>
    </row>
    <row r="43" spans="1:7" s="8" customFormat="1" ht="25.5" customHeight="1">
      <c r="A43" s="88" t="s">
        <v>140</v>
      </c>
      <c r="B43" s="19" t="s">
        <v>76</v>
      </c>
      <c r="C43" s="26" t="s">
        <v>45</v>
      </c>
      <c r="D43" s="26" t="s">
        <v>107</v>
      </c>
      <c r="E43" s="26" t="s">
        <v>12</v>
      </c>
      <c r="F43" s="23" t="s">
        <v>130</v>
      </c>
      <c r="G43" s="47">
        <v>26800</v>
      </c>
    </row>
    <row r="44" spans="1:7" ht="39" customHeight="1">
      <c r="A44" s="89" t="s">
        <v>204</v>
      </c>
      <c r="B44" s="19" t="s">
        <v>76</v>
      </c>
      <c r="C44" s="26" t="s">
        <v>45</v>
      </c>
      <c r="D44" s="26" t="s">
        <v>107</v>
      </c>
      <c r="E44" s="26" t="s">
        <v>12</v>
      </c>
      <c r="F44" s="56" t="s">
        <v>203</v>
      </c>
      <c r="G44" s="57">
        <v>460300</v>
      </c>
    </row>
    <row r="45" spans="1:7" s="8" customFormat="1" ht="25.5">
      <c r="A45" s="86" t="s">
        <v>171</v>
      </c>
      <c r="B45" s="19" t="s">
        <v>76</v>
      </c>
      <c r="C45" s="26" t="s">
        <v>45</v>
      </c>
      <c r="D45" s="26" t="s">
        <v>107</v>
      </c>
      <c r="E45" s="26" t="s">
        <v>168</v>
      </c>
      <c r="F45" s="23"/>
      <c r="G45" s="47">
        <v>50000</v>
      </c>
    </row>
    <row r="46" spans="1:7" s="8" customFormat="1" ht="25.5">
      <c r="A46" s="89" t="s">
        <v>172</v>
      </c>
      <c r="B46" s="50" t="s">
        <v>76</v>
      </c>
      <c r="C46" s="26" t="s">
        <v>45</v>
      </c>
      <c r="D46" s="26" t="s">
        <v>107</v>
      </c>
      <c r="E46" s="26" t="s">
        <v>169</v>
      </c>
      <c r="F46" s="23"/>
      <c r="G46" s="47">
        <v>50000</v>
      </c>
    </row>
    <row r="47" spans="1:7" s="8" customFormat="1" ht="25.5" customHeight="1">
      <c r="A47" s="88" t="s">
        <v>140</v>
      </c>
      <c r="B47" s="19" t="s">
        <v>76</v>
      </c>
      <c r="C47" s="26" t="s">
        <v>45</v>
      </c>
      <c r="D47" s="26" t="s">
        <v>107</v>
      </c>
      <c r="E47" s="26" t="s">
        <v>169</v>
      </c>
      <c r="F47" s="23" t="s">
        <v>130</v>
      </c>
      <c r="G47" s="47">
        <v>50000</v>
      </c>
    </row>
    <row r="48" spans="1:7" s="8" customFormat="1" ht="13.5" customHeight="1">
      <c r="A48" s="86" t="s">
        <v>92</v>
      </c>
      <c r="B48" s="19" t="s">
        <v>76</v>
      </c>
      <c r="C48" s="26" t="s">
        <v>45</v>
      </c>
      <c r="D48" s="26" t="s">
        <v>107</v>
      </c>
      <c r="E48" s="26" t="s">
        <v>90</v>
      </c>
      <c r="F48" s="23"/>
      <c r="G48" s="47">
        <f>G50</f>
        <v>51690</v>
      </c>
    </row>
    <row r="49" spans="1:7" s="8" customFormat="1" ht="26.25" customHeight="1">
      <c r="A49" s="89" t="s">
        <v>174</v>
      </c>
      <c r="B49" s="19" t="s">
        <v>76</v>
      </c>
      <c r="C49" s="26" t="s">
        <v>45</v>
      </c>
      <c r="D49" s="26" t="s">
        <v>107</v>
      </c>
      <c r="E49" s="26" t="s">
        <v>173</v>
      </c>
      <c r="F49" s="23"/>
      <c r="G49" s="47">
        <f>G50</f>
        <v>51690</v>
      </c>
    </row>
    <row r="50" spans="1:7" s="8" customFormat="1" ht="25.5" customHeight="1">
      <c r="A50" s="89" t="s">
        <v>175</v>
      </c>
      <c r="B50" s="19" t="s">
        <v>76</v>
      </c>
      <c r="C50" s="26" t="s">
        <v>45</v>
      </c>
      <c r="D50" s="26" t="s">
        <v>107</v>
      </c>
      <c r="E50" s="26" t="s">
        <v>170</v>
      </c>
      <c r="F50" s="23"/>
      <c r="G50" s="47">
        <f>G51</f>
        <v>51690</v>
      </c>
    </row>
    <row r="51" spans="1:7" s="8" customFormat="1" ht="25.5" customHeight="1">
      <c r="A51" s="88" t="s">
        <v>139</v>
      </c>
      <c r="B51" s="19" t="s">
        <v>76</v>
      </c>
      <c r="C51" s="26" t="s">
        <v>45</v>
      </c>
      <c r="D51" s="26" t="s">
        <v>107</v>
      </c>
      <c r="E51" s="26" t="s">
        <v>170</v>
      </c>
      <c r="F51" s="23" t="s">
        <v>129</v>
      </c>
      <c r="G51" s="47">
        <v>51690</v>
      </c>
    </row>
    <row r="52" spans="1:7" ht="12.75" customHeight="1">
      <c r="A52" s="86" t="s">
        <v>178</v>
      </c>
      <c r="B52" s="19" t="s">
        <v>76</v>
      </c>
      <c r="C52" s="26" t="s">
        <v>45</v>
      </c>
      <c r="D52" s="26" t="s">
        <v>107</v>
      </c>
      <c r="E52" s="26" t="s">
        <v>176</v>
      </c>
      <c r="F52" s="23"/>
      <c r="G52" s="33">
        <f>G54</f>
        <v>600000</v>
      </c>
    </row>
    <row r="53" spans="1:7" ht="25.5" customHeight="1">
      <c r="A53" s="89" t="s">
        <v>233</v>
      </c>
      <c r="B53" s="50" t="s">
        <v>76</v>
      </c>
      <c r="C53" s="26" t="s">
        <v>45</v>
      </c>
      <c r="D53" s="26" t="s">
        <v>107</v>
      </c>
      <c r="E53" s="26" t="s">
        <v>234</v>
      </c>
      <c r="F53" s="23"/>
      <c r="G53" s="33">
        <f>G54</f>
        <v>600000</v>
      </c>
    </row>
    <row r="54" spans="1:7" ht="12.75" customHeight="1">
      <c r="A54" s="88" t="s">
        <v>179</v>
      </c>
      <c r="B54" s="50" t="s">
        <v>76</v>
      </c>
      <c r="C54" s="26" t="s">
        <v>45</v>
      </c>
      <c r="D54" s="26" t="s">
        <v>107</v>
      </c>
      <c r="E54" s="26" t="s">
        <v>177</v>
      </c>
      <c r="F54" s="23"/>
      <c r="G54" s="33">
        <f>G55</f>
        <v>600000</v>
      </c>
    </row>
    <row r="55" spans="1:7" ht="25.5" customHeight="1">
      <c r="A55" s="88" t="s">
        <v>139</v>
      </c>
      <c r="B55" s="19" t="s">
        <v>76</v>
      </c>
      <c r="C55" s="26" t="s">
        <v>45</v>
      </c>
      <c r="D55" s="26" t="s">
        <v>107</v>
      </c>
      <c r="E55" s="26" t="s">
        <v>177</v>
      </c>
      <c r="F55" s="23" t="s">
        <v>129</v>
      </c>
      <c r="G55" s="33">
        <v>600000</v>
      </c>
    </row>
    <row r="56" spans="1:7" s="8" customFormat="1" ht="12.75">
      <c r="A56" s="94"/>
      <c r="B56" s="19"/>
      <c r="C56" s="26"/>
      <c r="D56" s="26"/>
      <c r="E56" s="26"/>
      <c r="F56" s="23"/>
      <c r="G56" s="47"/>
    </row>
    <row r="57" spans="1:7" s="8" customFormat="1" ht="13.5" customHeight="1">
      <c r="A57" s="85" t="s">
        <v>60</v>
      </c>
      <c r="B57" s="17" t="s">
        <v>76</v>
      </c>
      <c r="C57" s="18" t="s">
        <v>48</v>
      </c>
      <c r="D57" s="18"/>
      <c r="E57" s="18"/>
      <c r="F57" s="15"/>
      <c r="G57" s="49">
        <f>G58+G66</f>
        <v>1719400</v>
      </c>
    </row>
    <row r="58" spans="1:7" s="8" customFormat="1" ht="12.75">
      <c r="A58" s="85" t="s">
        <v>240</v>
      </c>
      <c r="B58" s="17" t="s">
        <v>76</v>
      </c>
      <c r="C58" s="18" t="s">
        <v>48</v>
      </c>
      <c r="D58" s="18" t="s">
        <v>57</v>
      </c>
      <c r="E58" s="18"/>
      <c r="F58" s="15"/>
      <c r="G58" s="49">
        <f>G59</f>
        <v>1111800</v>
      </c>
    </row>
    <row r="59" spans="1:7" s="8" customFormat="1" ht="12.75">
      <c r="A59" s="93" t="s">
        <v>56</v>
      </c>
      <c r="B59" s="50" t="s">
        <v>76</v>
      </c>
      <c r="C59" s="26" t="s">
        <v>48</v>
      </c>
      <c r="D59" s="26" t="s">
        <v>57</v>
      </c>
      <c r="E59" s="26" t="s">
        <v>58</v>
      </c>
      <c r="F59" s="23"/>
      <c r="G59" s="47">
        <f>G60</f>
        <v>1111800</v>
      </c>
    </row>
    <row r="60" spans="1:7" s="8" customFormat="1" ht="12.75">
      <c r="A60" s="89" t="s">
        <v>74</v>
      </c>
      <c r="B60" s="50" t="s">
        <v>76</v>
      </c>
      <c r="C60" s="26" t="s">
        <v>48</v>
      </c>
      <c r="D60" s="26" t="s">
        <v>57</v>
      </c>
      <c r="E60" s="26" t="s">
        <v>11</v>
      </c>
      <c r="F60" s="23"/>
      <c r="G60" s="47">
        <f>SUM(G61:G65)</f>
        <v>1111800</v>
      </c>
    </row>
    <row r="61" spans="1:7" s="8" customFormat="1" ht="12.75">
      <c r="A61" s="88" t="s">
        <v>138</v>
      </c>
      <c r="B61" s="50" t="s">
        <v>76</v>
      </c>
      <c r="C61" s="26" t="s">
        <v>48</v>
      </c>
      <c r="D61" s="26" t="s">
        <v>57</v>
      </c>
      <c r="E61" s="26" t="s">
        <v>11</v>
      </c>
      <c r="F61" s="23" t="s">
        <v>128</v>
      </c>
      <c r="G61" s="47">
        <v>573600</v>
      </c>
    </row>
    <row r="62" spans="1:7" ht="12.75">
      <c r="A62" s="88" t="s">
        <v>142</v>
      </c>
      <c r="B62" s="50" t="s">
        <v>76</v>
      </c>
      <c r="C62" s="26" t="s">
        <v>48</v>
      </c>
      <c r="D62" s="26" t="s">
        <v>57</v>
      </c>
      <c r="E62" s="26" t="s">
        <v>11</v>
      </c>
      <c r="F62" s="20" t="s">
        <v>134</v>
      </c>
      <c r="G62" s="60">
        <v>5000</v>
      </c>
    </row>
    <row r="63" spans="1:7" ht="25.5">
      <c r="A63" s="88" t="s">
        <v>139</v>
      </c>
      <c r="B63" s="50" t="s">
        <v>76</v>
      </c>
      <c r="C63" s="26" t="s">
        <v>48</v>
      </c>
      <c r="D63" s="26" t="s">
        <v>57</v>
      </c>
      <c r="E63" s="26" t="s">
        <v>11</v>
      </c>
      <c r="F63" s="20" t="s">
        <v>129</v>
      </c>
      <c r="G63" s="60">
        <v>35000</v>
      </c>
    </row>
    <row r="64" spans="1:7" ht="25.5">
      <c r="A64" s="88" t="s">
        <v>140</v>
      </c>
      <c r="B64" s="50" t="s">
        <v>76</v>
      </c>
      <c r="C64" s="26" t="s">
        <v>48</v>
      </c>
      <c r="D64" s="26" t="s">
        <v>57</v>
      </c>
      <c r="E64" s="26" t="s">
        <v>11</v>
      </c>
      <c r="F64" s="20" t="s">
        <v>130</v>
      </c>
      <c r="G64" s="60">
        <v>438200</v>
      </c>
    </row>
    <row r="65" spans="1:7" ht="12.75">
      <c r="A65" s="88" t="s">
        <v>141</v>
      </c>
      <c r="B65" s="50" t="s">
        <v>76</v>
      </c>
      <c r="C65" s="26" t="s">
        <v>48</v>
      </c>
      <c r="D65" s="26" t="s">
        <v>57</v>
      </c>
      <c r="E65" s="26" t="s">
        <v>11</v>
      </c>
      <c r="F65" s="20" t="s">
        <v>135</v>
      </c>
      <c r="G65" s="60">
        <v>60000</v>
      </c>
    </row>
    <row r="66" spans="1:7" s="8" customFormat="1" ht="26.25" customHeight="1">
      <c r="A66" s="85" t="s">
        <v>241</v>
      </c>
      <c r="B66" s="17" t="s">
        <v>76</v>
      </c>
      <c r="C66" s="18" t="s">
        <v>48</v>
      </c>
      <c r="D66" s="18" t="s">
        <v>64</v>
      </c>
      <c r="E66" s="18"/>
      <c r="F66" s="15"/>
      <c r="G66" s="31">
        <f>G67</f>
        <v>607600</v>
      </c>
    </row>
    <row r="67" spans="1:7" ht="25.5">
      <c r="A67" s="86" t="s">
        <v>104</v>
      </c>
      <c r="B67" s="19" t="s">
        <v>76</v>
      </c>
      <c r="C67" s="26" t="s">
        <v>48</v>
      </c>
      <c r="D67" s="26" t="s">
        <v>64</v>
      </c>
      <c r="E67" s="26" t="s">
        <v>105</v>
      </c>
      <c r="F67" s="23"/>
      <c r="G67" s="33">
        <f>G68</f>
        <v>607600</v>
      </c>
    </row>
    <row r="68" spans="1:7" ht="12.75">
      <c r="A68" s="87" t="s">
        <v>61</v>
      </c>
      <c r="B68" s="19" t="s">
        <v>76</v>
      </c>
      <c r="C68" s="26" t="s">
        <v>48</v>
      </c>
      <c r="D68" s="26" t="s">
        <v>64</v>
      </c>
      <c r="E68" s="26" t="s">
        <v>106</v>
      </c>
      <c r="F68" s="23"/>
      <c r="G68" s="33">
        <f>G69</f>
        <v>607600</v>
      </c>
    </row>
    <row r="69" spans="1:7" ht="12.75" customHeight="1">
      <c r="A69" s="88" t="s">
        <v>138</v>
      </c>
      <c r="B69" s="50" t="s">
        <v>76</v>
      </c>
      <c r="C69" s="26" t="s">
        <v>48</v>
      </c>
      <c r="D69" s="26" t="s">
        <v>64</v>
      </c>
      <c r="E69" s="26" t="s">
        <v>106</v>
      </c>
      <c r="F69" s="23" t="s">
        <v>128</v>
      </c>
      <c r="G69" s="33">
        <v>607600</v>
      </c>
    </row>
    <row r="70" spans="1:7" ht="12.75">
      <c r="A70" s="87"/>
      <c r="B70" s="17"/>
      <c r="C70" s="26"/>
      <c r="D70" s="26"/>
      <c r="E70" s="26"/>
      <c r="F70" s="23"/>
      <c r="G70" s="31"/>
    </row>
    <row r="71" spans="1:7" s="8" customFormat="1" ht="12.75">
      <c r="A71" s="84" t="s">
        <v>63</v>
      </c>
      <c r="B71" s="17" t="s">
        <v>76</v>
      </c>
      <c r="C71" s="18" t="s">
        <v>57</v>
      </c>
      <c r="D71" s="18"/>
      <c r="E71" s="18"/>
      <c r="F71" s="15"/>
      <c r="G71" s="49">
        <f>G72</f>
        <v>11070800</v>
      </c>
    </row>
    <row r="72" spans="1:7" s="8" customFormat="1" ht="12.75">
      <c r="A72" s="84" t="s">
        <v>108</v>
      </c>
      <c r="B72" s="17" t="s">
        <v>76</v>
      </c>
      <c r="C72" s="18" t="s">
        <v>57</v>
      </c>
      <c r="D72" s="18" t="s">
        <v>64</v>
      </c>
      <c r="E72" s="18"/>
      <c r="F72" s="15"/>
      <c r="G72" s="49">
        <f>G73</f>
        <v>11070800</v>
      </c>
    </row>
    <row r="73" spans="1:7" ht="12.75">
      <c r="A73" s="86" t="s">
        <v>92</v>
      </c>
      <c r="B73" s="19" t="s">
        <v>76</v>
      </c>
      <c r="C73" s="26" t="s">
        <v>57</v>
      </c>
      <c r="D73" s="26" t="s">
        <v>64</v>
      </c>
      <c r="E73" s="26" t="s">
        <v>90</v>
      </c>
      <c r="F73" s="23"/>
      <c r="G73" s="47">
        <f>G74</f>
        <v>11070800</v>
      </c>
    </row>
    <row r="74" spans="1:7" ht="26.25" customHeight="1">
      <c r="A74" s="89" t="s">
        <v>93</v>
      </c>
      <c r="B74" s="19" t="s">
        <v>76</v>
      </c>
      <c r="C74" s="26" t="s">
        <v>57</v>
      </c>
      <c r="D74" s="26" t="s">
        <v>64</v>
      </c>
      <c r="E74" s="26" t="s">
        <v>91</v>
      </c>
      <c r="F74" s="23"/>
      <c r="G74" s="47">
        <f>G75</f>
        <v>11070800</v>
      </c>
    </row>
    <row r="75" spans="1:7" ht="51">
      <c r="A75" s="95" t="s">
        <v>180</v>
      </c>
      <c r="B75" s="19" t="s">
        <v>76</v>
      </c>
      <c r="C75" s="26" t="s">
        <v>57</v>
      </c>
      <c r="D75" s="26" t="s">
        <v>64</v>
      </c>
      <c r="E75" s="26" t="s">
        <v>125</v>
      </c>
      <c r="F75" s="23"/>
      <c r="G75" s="47">
        <f>G76</f>
        <v>11070800</v>
      </c>
    </row>
    <row r="76" spans="1:7" s="8" customFormat="1" ht="25.5">
      <c r="A76" s="88" t="s">
        <v>140</v>
      </c>
      <c r="B76" s="50" t="s">
        <v>76</v>
      </c>
      <c r="C76" s="26" t="s">
        <v>57</v>
      </c>
      <c r="D76" s="26" t="s">
        <v>64</v>
      </c>
      <c r="E76" s="26" t="s">
        <v>125</v>
      </c>
      <c r="F76" s="23" t="s">
        <v>130</v>
      </c>
      <c r="G76" s="47">
        <v>11070800</v>
      </c>
    </row>
    <row r="77" spans="1:7" s="8" customFormat="1" ht="12.75">
      <c r="A77" s="87"/>
      <c r="B77" s="19"/>
      <c r="C77" s="26"/>
      <c r="D77" s="26"/>
      <c r="E77" s="26"/>
      <c r="F77" s="23"/>
      <c r="G77" s="47"/>
    </row>
    <row r="78" spans="1:7" s="8" customFormat="1" ht="12.75">
      <c r="A78" s="85" t="s">
        <v>184</v>
      </c>
      <c r="B78" s="17" t="s">
        <v>76</v>
      </c>
      <c r="C78" s="22" t="s">
        <v>53</v>
      </c>
      <c r="D78" s="15"/>
      <c r="E78" s="15"/>
      <c r="F78" s="15"/>
      <c r="G78" s="49">
        <f>G79+G98</f>
        <v>4748850</v>
      </c>
    </row>
    <row r="79" spans="1:7" ht="12.75">
      <c r="A79" s="84" t="s">
        <v>77</v>
      </c>
      <c r="B79" s="17" t="s">
        <v>76</v>
      </c>
      <c r="C79" s="15" t="s">
        <v>53</v>
      </c>
      <c r="D79" s="15" t="s">
        <v>45</v>
      </c>
      <c r="E79" s="16"/>
      <c r="F79" s="15"/>
      <c r="G79" s="31">
        <f>G80+G85+G88+G91+G94</f>
        <v>4648850</v>
      </c>
    </row>
    <row r="80" spans="1:7" ht="12.75">
      <c r="A80" s="86" t="s">
        <v>185</v>
      </c>
      <c r="B80" s="19" t="s">
        <v>76</v>
      </c>
      <c r="C80" s="23" t="s">
        <v>53</v>
      </c>
      <c r="D80" s="23" t="s">
        <v>45</v>
      </c>
      <c r="E80" s="24">
        <v>4400000</v>
      </c>
      <c r="F80" s="23"/>
      <c r="G80" s="33">
        <f>G81+G83</f>
        <v>1311544</v>
      </c>
    </row>
    <row r="81" spans="1:9" s="8" customFormat="1" ht="12.75">
      <c r="A81" s="89" t="s">
        <v>186</v>
      </c>
      <c r="B81" s="19" t="s">
        <v>76</v>
      </c>
      <c r="C81" s="23" t="s">
        <v>53</v>
      </c>
      <c r="D81" s="23" t="s">
        <v>45</v>
      </c>
      <c r="E81" s="24">
        <v>4400200</v>
      </c>
      <c r="F81" s="23"/>
      <c r="G81" s="33">
        <f>G82</f>
        <v>48700</v>
      </c>
      <c r="I81" s="38"/>
    </row>
    <row r="82" spans="1:9" s="8" customFormat="1" ht="12.75">
      <c r="A82" s="89" t="s">
        <v>120</v>
      </c>
      <c r="B82" s="19" t="s">
        <v>76</v>
      </c>
      <c r="C82" s="23" t="s">
        <v>53</v>
      </c>
      <c r="D82" s="23" t="s">
        <v>45</v>
      </c>
      <c r="E82" s="24">
        <v>4400200</v>
      </c>
      <c r="F82" s="23" t="s">
        <v>121</v>
      </c>
      <c r="G82" s="33">
        <v>48700</v>
      </c>
      <c r="I82" s="38"/>
    </row>
    <row r="83" spans="1:7" ht="12.75">
      <c r="A83" s="87" t="s">
        <v>61</v>
      </c>
      <c r="B83" s="19" t="s">
        <v>76</v>
      </c>
      <c r="C83" s="23" t="s">
        <v>53</v>
      </c>
      <c r="D83" s="23" t="s">
        <v>45</v>
      </c>
      <c r="E83" s="24">
        <v>4409900</v>
      </c>
      <c r="F83" s="23"/>
      <c r="G83" s="33">
        <f>G84</f>
        <v>1262844</v>
      </c>
    </row>
    <row r="84" spans="1:7" ht="38.25">
      <c r="A84" s="89" t="s">
        <v>187</v>
      </c>
      <c r="B84" s="19" t="s">
        <v>76</v>
      </c>
      <c r="C84" s="23" t="s">
        <v>53</v>
      </c>
      <c r="D84" s="23" t="s">
        <v>45</v>
      </c>
      <c r="E84" s="24">
        <v>4409900</v>
      </c>
      <c r="F84" s="23" t="s">
        <v>122</v>
      </c>
      <c r="G84" s="33">
        <v>1262844</v>
      </c>
    </row>
    <row r="85" spans="1:7" ht="12.75" customHeight="1">
      <c r="A85" s="93" t="s">
        <v>78</v>
      </c>
      <c r="B85" s="19" t="s">
        <v>76</v>
      </c>
      <c r="C85" s="23" t="s">
        <v>53</v>
      </c>
      <c r="D85" s="23" t="s">
        <v>45</v>
      </c>
      <c r="E85" s="24">
        <v>4410000</v>
      </c>
      <c r="F85" s="23"/>
      <c r="G85" s="33">
        <f>G86</f>
        <v>399174</v>
      </c>
    </row>
    <row r="86" spans="1:7" ht="12.75">
      <c r="A86" s="87" t="s">
        <v>61</v>
      </c>
      <c r="B86" s="19" t="s">
        <v>76</v>
      </c>
      <c r="C86" s="23" t="s">
        <v>53</v>
      </c>
      <c r="D86" s="23" t="s">
        <v>45</v>
      </c>
      <c r="E86" s="24">
        <v>4419900</v>
      </c>
      <c r="F86" s="23"/>
      <c r="G86" s="33">
        <f>G87</f>
        <v>399174</v>
      </c>
    </row>
    <row r="87" spans="1:7" ht="38.25">
      <c r="A87" s="89" t="s">
        <v>187</v>
      </c>
      <c r="B87" s="19" t="s">
        <v>76</v>
      </c>
      <c r="C87" s="23" t="s">
        <v>53</v>
      </c>
      <c r="D87" s="23" t="s">
        <v>45</v>
      </c>
      <c r="E87" s="24">
        <v>4419900</v>
      </c>
      <c r="F87" s="23" t="s">
        <v>122</v>
      </c>
      <c r="G87" s="33">
        <v>399174</v>
      </c>
    </row>
    <row r="88" spans="1:9" ht="12.75">
      <c r="A88" s="93" t="s">
        <v>79</v>
      </c>
      <c r="B88" s="19" t="s">
        <v>76</v>
      </c>
      <c r="C88" s="20" t="s">
        <v>53</v>
      </c>
      <c r="D88" s="20" t="s">
        <v>45</v>
      </c>
      <c r="E88" s="21">
        <v>4420000</v>
      </c>
      <c r="F88" s="20"/>
      <c r="G88" s="32">
        <f>G89</f>
        <v>2068480</v>
      </c>
      <c r="I88" s="51"/>
    </row>
    <row r="89" spans="1:9" ht="12.75">
      <c r="A89" s="96" t="s">
        <v>80</v>
      </c>
      <c r="B89" s="19" t="s">
        <v>76</v>
      </c>
      <c r="C89" s="20" t="s">
        <v>53</v>
      </c>
      <c r="D89" s="20" t="s">
        <v>45</v>
      </c>
      <c r="E89" s="21">
        <v>4429900</v>
      </c>
      <c r="F89" s="20"/>
      <c r="G89" s="32">
        <f>G90</f>
        <v>2068480</v>
      </c>
      <c r="I89" s="51"/>
    </row>
    <row r="90" spans="1:9" ht="38.25">
      <c r="A90" s="89" t="s">
        <v>187</v>
      </c>
      <c r="B90" s="19" t="s">
        <v>76</v>
      </c>
      <c r="C90" s="20" t="s">
        <v>53</v>
      </c>
      <c r="D90" s="20" t="s">
        <v>45</v>
      </c>
      <c r="E90" s="21">
        <v>4429900</v>
      </c>
      <c r="F90" s="20" t="s">
        <v>122</v>
      </c>
      <c r="G90" s="32">
        <v>2068480</v>
      </c>
      <c r="I90" s="44"/>
    </row>
    <row r="91" spans="1:7" ht="12.75" customHeight="1">
      <c r="A91" s="86" t="s">
        <v>81</v>
      </c>
      <c r="B91" s="19" t="s">
        <v>76</v>
      </c>
      <c r="C91" s="23" t="s">
        <v>53</v>
      </c>
      <c r="D91" s="23" t="s">
        <v>45</v>
      </c>
      <c r="E91" s="24">
        <v>4430000</v>
      </c>
      <c r="F91" s="23"/>
      <c r="G91" s="33">
        <f>G92</f>
        <v>862452</v>
      </c>
    </row>
    <row r="92" spans="1:7" ht="12.75">
      <c r="A92" s="87" t="s">
        <v>61</v>
      </c>
      <c r="B92" s="19" t="s">
        <v>76</v>
      </c>
      <c r="C92" s="23" t="s">
        <v>53</v>
      </c>
      <c r="D92" s="23" t="s">
        <v>45</v>
      </c>
      <c r="E92" s="24">
        <v>4439900</v>
      </c>
      <c r="F92" s="23"/>
      <c r="G92" s="33">
        <f>G93</f>
        <v>862452</v>
      </c>
    </row>
    <row r="93" spans="1:7" ht="38.25">
      <c r="A93" s="89" t="s">
        <v>187</v>
      </c>
      <c r="B93" s="19" t="s">
        <v>76</v>
      </c>
      <c r="C93" s="23" t="s">
        <v>53</v>
      </c>
      <c r="D93" s="23" t="s">
        <v>45</v>
      </c>
      <c r="E93" s="24">
        <v>4439900</v>
      </c>
      <c r="F93" s="23" t="s">
        <v>122</v>
      </c>
      <c r="G93" s="33">
        <v>862452</v>
      </c>
    </row>
    <row r="94" spans="1:7" ht="12.75">
      <c r="A94" s="86" t="s">
        <v>193</v>
      </c>
      <c r="B94" s="19" t="s">
        <v>76</v>
      </c>
      <c r="C94" s="23" t="s">
        <v>53</v>
      </c>
      <c r="D94" s="23" t="s">
        <v>45</v>
      </c>
      <c r="E94" s="24">
        <v>7110000</v>
      </c>
      <c r="F94" s="23"/>
      <c r="G94" s="33">
        <f>G96</f>
        <v>7200</v>
      </c>
    </row>
    <row r="95" spans="1:7" ht="25.5">
      <c r="A95" s="89" t="s">
        <v>239</v>
      </c>
      <c r="B95" s="19" t="s">
        <v>76</v>
      </c>
      <c r="C95" s="23" t="s">
        <v>53</v>
      </c>
      <c r="D95" s="23" t="s">
        <v>45</v>
      </c>
      <c r="E95" s="24">
        <v>7112000</v>
      </c>
      <c r="F95" s="23"/>
      <c r="G95" s="33">
        <f>G96</f>
        <v>7200</v>
      </c>
    </row>
    <row r="96" spans="1:7" ht="12.75">
      <c r="A96" s="87" t="s">
        <v>194</v>
      </c>
      <c r="B96" s="19" t="s">
        <v>76</v>
      </c>
      <c r="C96" s="23" t="s">
        <v>53</v>
      </c>
      <c r="D96" s="23" t="s">
        <v>45</v>
      </c>
      <c r="E96" s="24">
        <v>7112001</v>
      </c>
      <c r="F96" s="23"/>
      <c r="G96" s="33">
        <f>G97</f>
        <v>7200</v>
      </c>
    </row>
    <row r="97" spans="1:7" ht="12.75">
      <c r="A97" s="89" t="s">
        <v>120</v>
      </c>
      <c r="B97" s="19" t="s">
        <v>76</v>
      </c>
      <c r="C97" s="23" t="s">
        <v>53</v>
      </c>
      <c r="D97" s="23" t="s">
        <v>45</v>
      </c>
      <c r="E97" s="24">
        <v>7112001</v>
      </c>
      <c r="F97" s="23" t="s">
        <v>121</v>
      </c>
      <c r="G97" s="33">
        <v>7200</v>
      </c>
    </row>
    <row r="98" spans="1:7" s="8" customFormat="1" ht="12.75">
      <c r="A98" s="85" t="s">
        <v>119</v>
      </c>
      <c r="B98" s="17" t="s">
        <v>76</v>
      </c>
      <c r="C98" s="15" t="s">
        <v>53</v>
      </c>
      <c r="D98" s="15" t="s">
        <v>57</v>
      </c>
      <c r="E98" s="16"/>
      <c r="F98" s="15"/>
      <c r="G98" s="49">
        <f>G99</f>
        <v>100000</v>
      </c>
    </row>
    <row r="99" spans="1:7" ht="12.75">
      <c r="A99" s="86" t="s">
        <v>181</v>
      </c>
      <c r="B99" s="19" t="s">
        <v>76</v>
      </c>
      <c r="C99" s="23" t="s">
        <v>53</v>
      </c>
      <c r="D99" s="23" t="s">
        <v>57</v>
      </c>
      <c r="E99" s="24">
        <v>7100000</v>
      </c>
      <c r="F99" s="23"/>
      <c r="G99" s="47">
        <f>G101+G103</f>
        <v>100000</v>
      </c>
    </row>
    <row r="100" spans="1:7" ht="12.75" customHeight="1">
      <c r="A100" s="89" t="s">
        <v>235</v>
      </c>
      <c r="B100" s="19" t="s">
        <v>76</v>
      </c>
      <c r="C100" s="23" t="s">
        <v>53</v>
      </c>
      <c r="D100" s="23" t="s">
        <v>57</v>
      </c>
      <c r="E100" s="24">
        <v>7102000</v>
      </c>
      <c r="F100" s="23"/>
      <c r="G100" s="47">
        <f>G101+G103</f>
        <v>100000</v>
      </c>
    </row>
    <row r="101" spans="1:7" ht="12.75">
      <c r="A101" s="89" t="s">
        <v>182</v>
      </c>
      <c r="B101" s="19" t="s">
        <v>76</v>
      </c>
      <c r="C101" s="23" t="s">
        <v>53</v>
      </c>
      <c r="D101" s="23" t="s">
        <v>57</v>
      </c>
      <c r="E101" s="24">
        <v>7102001</v>
      </c>
      <c r="F101" s="23"/>
      <c r="G101" s="47">
        <f>G102</f>
        <v>60000</v>
      </c>
    </row>
    <row r="102" spans="1:7" ht="12.75">
      <c r="A102" s="89" t="s">
        <v>120</v>
      </c>
      <c r="B102" s="19" t="s">
        <v>76</v>
      </c>
      <c r="C102" s="23" t="s">
        <v>53</v>
      </c>
      <c r="D102" s="23" t="s">
        <v>57</v>
      </c>
      <c r="E102" s="24">
        <v>7102001</v>
      </c>
      <c r="F102" s="23" t="s">
        <v>121</v>
      </c>
      <c r="G102" s="47">
        <v>60000</v>
      </c>
    </row>
    <row r="103" spans="1:7" ht="25.5">
      <c r="A103" s="89" t="s">
        <v>183</v>
      </c>
      <c r="B103" s="19" t="s">
        <v>76</v>
      </c>
      <c r="C103" s="23" t="s">
        <v>53</v>
      </c>
      <c r="D103" s="23" t="s">
        <v>57</v>
      </c>
      <c r="E103" s="24">
        <v>7102002</v>
      </c>
      <c r="F103" s="23"/>
      <c r="G103" s="47">
        <f>G104</f>
        <v>40000</v>
      </c>
    </row>
    <row r="104" spans="1:7" ht="12.75">
      <c r="A104" s="89" t="s">
        <v>120</v>
      </c>
      <c r="B104" s="19" t="s">
        <v>76</v>
      </c>
      <c r="C104" s="23" t="s">
        <v>53</v>
      </c>
      <c r="D104" s="23" t="s">
        <v>57</v>
      </c>
      <c r="E104" s="24">
        <v>7102002</v>
      </c>
      <c r="F104" s="23" t="s">
        <v>121</v>
      </c>
      <c r="G104" s="47">
        <v>40000</v>
      </c>
    </row>
    <row r="105" spans="1:7" ht="12.75">
      <c r="A105" s="89"/>
      <c r="B105" s="19"/>
      <c r="C105" s="23"/>
      <c r="D105" s="23"/>
      <c r="E105" s="24"/>
      <c r="F105" s="23"/>
      <c r="G105" s="47"/>
    </row>
    <row r="106" spans="1:7" s="8" customFormat="1" ht="12.75">
      <c r="A106" s="84" t="s">
        <v>41</v>
      </c>
      <c r="B106" s="17" t="s">
        <v>76</v>
      </c>
      <c r="C106" s="22" t="s">
        <v>62</v>
      </c>
      <c r="D106" s="15"/>
      <c r="E106" s="15"/>
      <c r="F106" s="15"/>
      <c r="G106" s="49">
        <f>G107</f>
        <v>210000</v>
      </c>
    </row>
    <row r="107" spans="1:7" s="8" customFormat="1" ht="12.75">
      <c r="A107" s="84" t="s">
        <v>190</v>
      </c>
      <c r="B107" s="17" t="s">
        <v>76</v>
      </c>
      <c r="C107" s="22" t="s">
        <v>62</v>
      </c>
      <c r="D107" s="15" t="s">
        <v>45</v>
      </c>
      <c r="E107" s="15"/>
      <c r="F107" s="15"/>
      <c r="G107" s="49">
        <f>G108</f>
        <v>210000</v>
      </c>
    </row>
    <row r="108" spans="1:7" ht="12.75" customHeight="1">
      <c r="A108" s="93" t="s">
        <v>88</v>
      </c>
      <c r="B108" s="19" t="s">
        <v>76</v>
      </c>
      <c r="C108" s="25" t="s">
        <v>62</v>
      </c>
      <c r="D108" s="23" t="s">
        <v>45</v>
      </c>
      <c r="E108" s="23" t="s">
        <v>28</v>
      </c>
      <c r="F108" s="23"/>
      <c r="G108" s="47">
        <f>G109</f>
        <v>210000</v>
      </c>
    </row>
    <row r="109" spans="1:7" ht="25.5">
      <c r="A109" s="89" t="s">
        <v>27</v>
      </c>
      <c r="B109" s="19" t="s">
        <v>76</v>
      </c>
      <c r="C109" s="25" t="s">
        <v>62</v>
      </c>
      <c r="D109" s="23" t="s">
        <v>45</v>
      </c>
      <c r="E109" s="23" t="s">
        <v>29</v>
      </c>
      <c r="F109" s="23"/>
      <c r="G109" s="47">
        <f>G110</f>
        <v>210000</v>
      </c>
    </row>
    <row r="110" spans="1:7" ht="12.75">
      <c r="A110" s="89" t="s">
        <v>189</v>
      </c>
      <c r="B110" s="19" t="s">
        <v>76</v>
      </c>
      <c r="C110" s="25" t="s">
        <v>62</v>
      </c>
      <c r="D110" s="23" t="s">
        <v>45</v>
      </c>
      <c r="E110" s="23" t="s">
        <v>29</v>
      </c>
      <c r="F110" s="23" t="s">
        <v>188</v>
      </c>
      <c r="G110" s="47">
        <v>210000</v>
      </c>
    </row>
    <row r="111" spans="1:9" ht="12.75">
      <c r="A111" s="97"/>
      <c r="B111" s="46"/>
      <c r="C111" s="20"/>
      <c r="D111" s="20"/>
      <c r="E111" s="21"/>
      <c r="F111" s="20"/>
      <c r="G111" s="32"/>
      <c r="I111" s="51"/>
    </row>
    <row r="112" spans="1:7" s="8" customFormat="1" ht="14.25" customHeight="1">
      <c r="A112" s="98" t="s">
        <v>227</v>
      </c>
      <c r="B112" s="71">
        <v>905</v>
      </c>
      <c r="C112" s="72"/>
      <c r="D112" s="72"/>
      <c r="E112" s="72"/>
      <c r="F112" s="72"/>
      <c r="G112" s="73">
        <f>G113</f>
        <v>410300</v>
      </c>
    </row>
    <row r="113" spans="1:7" s="8" customFormat="1" ht="12.75">
      <c r="A113" s="84" t="s">
        <v>65</v>
      </c>
      <c r="B113" s="16">
        <v>905</v>
      </c>
      <c r="C113" s="15" t="s">
        <v>45</v>
      </c>
      <c r="D113" s="13"/>
      <c r="E113" s="13"/>
      <c r="F113" s="13"/>
      <c r="G113" s="34">
        <f>G114</f>
        <v>410300</v>
      </c>
    </row>
    <row r="114" spans="1:7" s="8" customFormat="1" ht="25.5">
      <c r="A114" s="85" t="s">
        <v>3</v>
      </c>
      <c r="B114" s="16">
        <v>905</v>
      </c>
      <c r="C114" s="18" t="s">
        <v>45</v>
      </c>
      <c r="D114" s="18" t="s">
        <v>46</v>
      </c>
      <c r="E114" s="18"/>
      <c r="F114" s="15"/>
      <c r="G114" s="49">
        <f>G115</f>
        <v>410300</v>
      </c>
    </row>
    <row r="115" spans="1:7" ht="38.25">
      <c r="A115" s="86" t="s">
        <v>1</v>
      </c>
      <c r="B115" s="59">
        <v>905</v>
      </c>
      <c r="C115" s="55" t="s">
        <v>45</v>
      </c>
      <c r="D115" s="55" t="s">
        <v>46</v>
      </c>
      <c r="E115" s="55" t="s">
        <v>7</v>
      </c>
      <c r="F115" s="56"/>
      <c r="G115" s="63">
        <f>G116</f>
        <v>410300</v>
      </c>
    </row>
    <row r="116" spans="1:7" ht="12.75">
      <c r="A116" s="99" t="s">
        <v>70</v>
      </c>
      <c r="B116" s="21">
        <v>905</v>
      </c>
      <c r="C116" s="67" t="s">
        <v>45</v>
      </c>
      <c r="D116" s="67" t="s">
        <v>46</v>
      </c>
      <c r="E116" s="67" t="s">
        <v>8</v>
      </c>
      <c r="F116" s="20"/>
      <c r="G116" s="60">
        <f>SUM(G117:G117)</f>
        <v>410300</v>
      </c>
    </row>
    <row r="117" spans="1:7" ht="12.75">
      <c r="A117" s="88" t="s">
        <v>138</v>
      </c>
      <c r="B117" s="21">
        <v>905</v>
      </c>
      <c r="C117" s="67" t="s">
        <v>45</v>
      </c>
      <c r="D117" s="67" t="s">
        <v>46</v>
      </c>
      <c r="E117" s="67" t="s">
        <v>8</v>
      </c>
      <c r="F117" s="20" t="s">
        <v>128</v>
      </c>
      <c r="G117" s="60">
        <v>410300</v>
      </c>
    </row>
    <row r="118" spans="1:7" ht="12.75">
      <c r="A118" s="100"/>
      <c r="B118" s="82"/>
      <c r="C118" s="67"/>
      <c r="D118" s="67"/>
      <c r="E118" s="67"/>
      <c r="F118" s="20"/>
      <c r="G118" s="60"/>
    </row>
    <row r="119" spans="1:16" s="8" customFormat="1" ht="25.5">
      <c r="A119" s="74" t="s">
        <v>89</v>
      </c>
      <c r="B119" s="75" t="s">
        <v>75</v>
      </c>
      <c r="C119" s="76"/>
      <c r="D119" s="76"/>
      <c r="E119" s="71"/>
      <c r="F119" s="71"/>
      <c r="G119" s="77">
        <f>G120+G129+G222+G233</f>
        <v>165389600</v>
      </c>
      <c r="I119" s="51"/>
      <c r="J119" s="43"/>
      <c r="K119" s="39"/>
      <c r="L119" s="40"/>
      <c r="M119" s="40"/>
      <c r="N119" s="41"/>
      <c r="O119" s="40"/>
      <c r="P119" s="42"/>
    </row>
    <row r="120" spans="1:16" s="8" customFormat="1" ht="12.75">
      <c r="A120" s="84" t="s">
        <v>65</v>
      </c>
      <c r="B120" s="17" t="s">
        <v>75</v>
      </c>
      <c r="C120" s="18" t="s">
        <v>45</v>
      </c>
      <c r="D120" s="18"/>
      <c r="E120" s="18"/>
      <c r="F120" s="15"/>
      <c r="G120" s="34">
        <f>G121</f>
        <v>474400</v>
      </c>
      <c r="I120" s="38"/>
      <c r="J120" s="43"/>
      <c r="K120" s="39"/>
      <c r="L120" s="40"/>
      <c r="M120" s="40"/>
      <c r="N120" s="41"/>
      <c r="O120" s="40"/>
      <c r="P120" s="42"/>
    </row>
    <row r="121" spans="1:16" s="8" customFormat="1" ht="38.25" customHeight="1">
      <c r="A121" s="85" t="s">
        <v>145</v>
      </c>
      <c r="B121" s="17" t="s">
        <v>75</v>
      </c>
      <c r="C121" s="18" t="s">
        <v>45</v>
      </c>
      <c r="D121" s="18" t="s">
        <v>57</v>
      </c>
      <c r="E121" s="18"/>
      <c r="F121" s="15"/>
      <c r="G121" s="34">
        <f>G122</f>
        <v>474400</v>
      </c>
      <c r="I121" s="51"/>
      <c r="J121" s="44"/>
      <c r="K121" s="39"/>
      <c r="L121" s="40"/>
      <c r="M121" s="40"/>
      <c r="N121" s="41"/>
      <c r="O121" s="40"/>
      <c r="P121" s="42"/>
    </row>
    <row r="122" spans="1:7" ht="13.5" customHeight="1">
      <c r="A122" s="86" t="s">
        <v>33</v>
      </c>
      <c r="B122" s="54" t="s">
        <v>75</v>
      </c>
      <c r="C122" s="55" t="s">
        <v>45</v>
      </c>
      <c r="D122" s="55" t="s">
        <v>57</v>
      </c>
      <c r="E122" s="52" t="s">
        <v>37</v>
      </c>
      <c r="F122" s="52"/>
      <c r="G122" s="60">
        <f>G123</f>
        <v>474400</v>
      </c>
    </row>
    <row r="123" spans="1:7" ht="25.5">
      <c r="A123" s="90" t="s">
        <v>132</v>
      </c>
      <c r="B123" s="54" t="s">
        <v>75</v>
      </c>
      <c r="C123" s="67" t="s">
        <v>45</v>
      </c>
      <c r="D123" s="67" t="s">
        <v>57</v>
      </c>
      <c r="E123" s="52" t="s">
        <v>85</v>
      </c>
      <c r="F123" s="52"/>
      <c r="G123" s="60">
        <f>G124</f>
        <v>474400</v>
      </c>
    </row>
    <row r="124" spans="1:7" ht="25.5" customHeight="1">
      <c r="A124" s="101" t="s">
        <v>84</v>
      </c>
      <c r="B124" s="54" t="s">
        <v>75</v>
      </c>
      <c r="C124" s="55" t="s">
        <v>45</v>
      </c>
      <c r="D124" s="55" t="s">
        <v>57</v>
      </c>
      <c r="E124" s="52" t="s">
        <v>191</v>
      </c>
      <c r="F124" s="52"/>
      <c r="G124" s="60">
        <f>SUM(G125:G127)</f>
        <v>474400</v>
      </c>
    </row>
    <row r="125" spans="1:7" s="8" customFormat="1" ht="12.75">
      <c r="A125" s="88" t="s">
        <v>138</v>
      </c>
      <c r="B125" s="54" t="s">
        <v>75</v>
      </c>
      <c r="C125" s="55" t="s">
        <v>45</v>
      </c>
      <c r="D125" s="55" t="s">
        <v>57</v>
      </c>
      <c r="E125" s="52" t="s">
        <v>191</v>
      </c>
      <c r="F125" s="23" t="s">
        <v>128</v>
      </c>
      <c r="G125" s="47">
        <v>448000</v>
      </c>
    </row>
    <row r="126" spans="1:7" ht="12.75">
      <c r="A126" s="88" t="s">
        <v>142</v>
      </c>
      <c r="B126" s="54" t="s">
        <v>75</v>
      </c>
      <c r="C126" s="55" t="s">
        <v>45</v>
      </c>
      <c r="D126" s="55" t="s">
        <v>57</v>
      </c>
      <c r="E126" s="52" t="s">
        <v>191</v>
      </c>
      <c r="F126" s="20" t="s">
        <v>134</v>
      </c>
      <c r="G126" s="60">
        <v>3560</v>
      </c>
    </row>
    <row r="127" spans="1:7" ht="25.5">
      <c r="A127" s="88" t="s">
        <v>140</v>
      </c>
      <c r="B127" s="54" t="s">
        <v>75</v>
      </c>
      <c r="C127" s="55" t="s">
        <v>45</v>
      </c>
      <c r="D127" s="55" t="s">
        <v>57</v>
      </c>
      <c r="E127" s="52" t="s">
        <v>191</v>
      </c>
      <c r="F127" s="20" t="s">
        <v>130</v>
      </c>
      <c r="G127" s="60">
        <v>22840</v>
      </c>
    </row>
    <row r="128" spans="1:16" s="8" customFormat="1" ht="12.75">
      <c r="A128" s="102"/>
      <c r="B128" s="58"/>
      <c r="C128" s="55"/>
      <c r="D128" s="55"/>
      <c r="E128" s="55"/>
      <c r="F128" s="56"/>
      <c r="G128" s="57"/>
      <c r="J128" s="43"/>
      <c r="K128" s="39"/>
      <c r="L128" s="40"/>
      <c r="M128" s="40"/>
      <c r="N128" s="41"/>
      <c r="O128" s="40"/>
      <c r="P128" s="42"/>
    </row>
    <row r="129" spans="1:16" s="8" customFormat="1" ht="12.75">
      <c r="A129" s="84" t="s">
        <v>40</v>
      </c>
      <c r="B129" s="53" t="s">
        <v>75</v>
      </c>
      <c r="C129" s="18" t="s">
        <v>47</v>
      </c>
      <c r="D129" s="18"/>
      <c r="E129" s="18"/>
      <c r="F129" s="15"/>
      <c r="G129" s="31">
        <f>G130+G148+G188+G199</f>
        <v>163270700</v>
      </c>
      <c r="J129" s="38"/>
      <c r="K129" s="39"/>
      <c r="L129" s="40"/>
      <c r="M129" s="40"/>
      <c r="N129" s="41"/>
      <c r="O129" s="40"/>
      <c r="P129" s="42"/>
    </row>
    <row r="130" spans="1:16" s="8" customFormat="1" ht="12.75">
      <c r="A130" s="84" t="s">
        <v>13</v>
      </c>
      <c r="B130" s="53" t="s">
        <v>75</v>
      </c>
      <c r="C130" s="18" t="s">
        <v>47</v>
      </c>
      <c r="D130" s="18" t="s">
        <v>45</v>
      </c>
      <c r="E130" s="18"/>
      <c r="F130" s="15"/>
      <c r="G130" s="31">
        <f>G131+G140+G144+G136</f>
        <v>10009163.14</v>
      </c>
      <c r="J130" s="43"/>
      <c r="K130" s="39"/>
      <c r="L130" s="40"/>
      <c r="M130" s="40"/>
      <c r="N130" s="41"/>
      <c r="O130" s="40"/>
      <c r="P130" s="42"/>
    </row>
    <row r="131" spans="1:16" ht="12.75">
      <c r="A131" s="93" t="s">
        <v>42</v>
      </c>
      <c r="B131" s="58" t="s">
        <v>75</v>
      </c>
      <c r="C131" s="55" t="s">
        <v>47</v>
      </c>
      <c r="D131" s="55" t="s">
        <v>45</v>
      </c>
      <c r="E131" s="55" t="s">
        <v>66</v>
      </c>
      <c r="F131" s="56"/>
      <c r="G131" s="57">
        <f>G132+G134</f>
        <v>9805338</v>
      </c>
      <c r="J131" s="43"/>
      <c r="K131" s="39"/>
      <c r="L131" s="40"/>
      <c r="M131" s="40"/>
      <c r="N131" s="41"/>
      <c r="O131" s="40"/>
      <c r="P131" s="42"/>
    </row>
    <row r="132" spans="1:16" ht="12.75">
      <c r="A132" s="102" t="s">
        <v>61</v>
      </c>
      <c r="B132" s="58" t="s">
        <v>75</v>
      </c>
      <c r="C132" s="55" t="s">
        <v>47</v>
      </c>
      <c r="D132" s="55" t="s">
        <v>45</v>
      </c>
      <c r="E132" s="55" t="s">
        <v>19</v>
      </c>
      <c r="F132" s="56"/>
      <c r="G132" s="57">
        <f>G133</f>
        <v>9773338</v>
      </c>
      <c r="J132" s="38"/>
      <c r="K132" s="39"/>
      <c r="L132" s="40"/>
      <c r="M132" s="40"/>
      <c r="N132" s="41"/>
      <c r="O132" s="40"/>
      <c r="P132" s="42"/>
    </row>
    <row r="133" spans="1:16" ht="38.25">
      <c r="A133" s="89" t="s">
        <v>187</v>
      </c>
      <c r="B133" s="58" t="s">
        <v>75</v>
      </c>
      <c r="C133" s="55" t="s">
        <v>47</v>
      </c>
      <c r="D133" s="55" t="s">
        <v>45</v>
      </c>
      <c r="E133" s="55" t="s">
        <v>19</v>
      </c>
      <c r="F133" s="56" t="s">
        <v>122</v>
      </c>
      <c r="G133" s="57">
        <v>9773338</v>
      </c>
      <c r="J133" s="45"/>
      <c r="K133" s="39"/>
      <c r="L133" s="40"/>
      <c r="M133" s="40"/>
      <c r="N133" s="41"/>
      <c r="O133" s="40"/>
      <c r="P133" s="42"/>
    </row>
    <row r="134" spans="1:16" ht="38.25">
      <c r="A134" s="103" t="s">
        <v>112</v>
      </c>
      <c r="B134" s="58" t="s">
        <v>75</v>
      </c>
      <c r="C134" s="55" t="s">
        <v>47</v>
      </c>
      <c r="D134" s="55" t="s">
        <v>45</v>
      </c>
      <c r="E134" s="55" t="s">
        <v>192</v>
      </c>
      <c r="F134" s="56"/>
      <c r="G134" s="57">
        <v>32000</v>
      </c>
      <c r="J134" s="43"/>
      <c r="K134" s="39"/>
      <c r="L134" s="40"/>
      <c r="M134" s="40"/>
      <c r="N134" s="41"/>
      <c r="O134" s="40"/>
      <c r="P134" s="42"/>
    </row>
    <row r="135" spans="1:16" ht="38.25">
      <c r="A135" s="89" t="s">
        <v>187</v>
      </c>
      <c r="B135" s="58" t="s">
        <v>75</v>
      </c>
      <c r="C135" s="55" t="s">
        <v>47</v>
      </c>
      <c r="D135" s="55" t="s">
        <v>45</v>
      </c>
      <c r="E135" s="55" t="s">
        <v>192</v>
      </c>
      <c r="F135" s="56" t="s">
        <v>122</v>
      </c>
      <c r="G135" s="57">
        <v>32000</v>
      </c>
      <c r="J135" s="38"/>
      <c r="K135" s="39"/>
      <c r="L135" s="40"/>
      <c r="M135" s="40"/>
      <c r="N135" s="41"/>
      <c r="O135" s="40"/>
      <c r="P135" s="42"/>
    </row>
    <row r="136" spans="1:7" ht="13.5" customHeight="1">
      <c r="A136" s="86" t="s">
        <v>33</v>
      </c>
      <c r="B136" s="58" t="s">
        <v>75</v>
      </c>
      <c r="C136" s="55" t="s">
        <v>47</v>
      </c>
      <c r="D136" s="55" t="s">
        <v>45</v>
      </c>
      <c r="E136" s="52" t="s">
        <v>37</v>
      </c>
      <c r="F136" s="52"/>
      <c r="G136" s="60">
        <f>G137</f>
        <v>152225.14</v>
      </c>
    </row>
    <row r="137" spans="1:7" ht="39" customHeight="1">
      <c r="A137" s="89" t="s">
        <v>199</v>
      </c>
      <c r="B137" s="58" t="s">
        <v>75</v>
      </c>
      <c r="C137" s="55" t="s">
        <v>47</v>
      </c>
      <c r="D137" s="55" t="s">
        <v>45</v>
      </c>
      <c r="E137" s="52" t="s">
        <v>198</v>
      </c>
      <c r="F137" s="52"/>
      <c r="G137" s="60">
        <f>G138</f>
        <v>152225.14</v>
      </c>
    </row>
    <row r="138" spans="1:7" ht="25.5">
      <c r="A138" s="103" t="s">
        <v>200</v>
      </c>
      <c r="B138" s="58" t="s">
        <v>75</v>
      </c>
      <c r="C138" s="55" t="s">
        <v>47</v>
      </c>
      <c r="D138" s="55" t="s">
        <v>45</v>
      </c>
      <c r="E138" s="55" t="s">
        <v>197</v>
      </c>
      <c r="F138" s="56"/>
      <c r="G138" s="57">
        <f>G139</f>
        <v>152225.14</v>
      </c>
    </row>
    <row r="139" spans="1:7" ht="12.75">
      <c r="A139" s="103" t="s">
        <v>120</v>
      </c>
      <c r="B139" s="58" t="s">
        <v>75</v>
      </c>
      <c r="C139" s="55" t="s">
        <v>47</v>
      </c>
      <c r="D139" s="55" t="s">
        <v>45</v>
      </c>
      <c r="E139" s="55" t="s">
        <v>197</v>
      </c>
      <c r="F139" s="56" t="s">
        <v>121</v>
      </c>
      <c r="G139" s="57">
        <v>152225.14</v>
      </c>
    </row>
    <row r="140" spans="1:7" ht="12.75">
      <c r="A140" s="86" t="s">
        <v>193</v>
      </c>
      <c r="B140" s="58" t="s">
        <v>75</v>
      </c>
      <c r="C140" s="55" t="s">
        <v>47</v>
      </c>
      <c r="D140" s="55" t="s">
        <v>45</v>
      </c>
      <c r="E140" s="24">
        <v>7110000</v>
      </c>
      <c r="F140" s="23"/>
      <c r="G140" s="33">
        <f>G142</f>
        <v>21600</v>
      </c>
    </row>
    <row r="141" spans="1:7" ht="25.5">
      <c r="A141" s="89" t="s">
        <v>239</v>
      </c>
      <c r="B141" s="58" t="s">
        <v>75</v>
      </c>
      <c r="C141" s="26" t="s">
        <v>47</v>
      </c>
      <c r="D141" s="26" t="s">
        <v>45</v>
      </c>
      <c r="E141" s="24">
        <v>7112000</v>
      </c>
      <c r="F141" s="23"/>
      <c r="G141" s="33">
        <f>G142</f>
        <v>21600</v>
      </c>
    </row>
    <row r="142" spans="1:7" ht="12.75">
      <c r="A142" s="87" t="s">
        <v>194</v>
      </c>
      <c r="B142" s="58" t="s">
        <v>75</v>
      </c>
      <c r="C142" s="55" t="s">
        <v>47</v>
      </c>
      <c r="D142" s="55" t="s">
        <v>45</v>
      </c>
      <c r="E142" s="24">
        <v>7112001</v>
      </c>
      <c r="F142" s="23"/>
      <c r="G142" s="33">
        <f>G143</f>
        <v>21600</v>
      </c>
    </row>
    <row r="143" spans="1:7" ht="12.75">
      <c r="A143" s="89" t="s">
        <v>120</v>
      </c>
      <c r="B143" s="58" t="s">
        <v>75</v>
      </c>
      <c r="C143" s="55" t="s">
        <v>47</v>
      </c>
      <c r="D143" s="55" t="s">
        <v>45</v>
      </c>
      <c r="E143" s="24">
        <v>7112001</v>
      </c>
      <c r="F143" s="23" t="s">
        <v>121</v>
      </c>
      <c r="G143" s="33">
        <v>21600</v>
      </c>
    </row>
    <row r="144" spans="1:7" ht="12.75">
      <c r="A144" s="86" t="s">
        <v>195</v>
      </c>
      <c r="B144" s="58" t="s">
        <v>75</v>
      </c>
      <c r="C144" s="55" t="s">
        <v>47</v>
      </c>
      <c r="D144" s="55" t="s">
        <v>45</v>
      </c>
      <c r="E144" s="24">
        <v>7240000</v>
      </c>
      <c r="F144" s="23"/>
      <c r="G144" s="33">
        <f>G146</f>
        <v>30000</v>
      </c>
    </row>
    <row r="145" spans="1:7" ht="25.5">
      <c r="A145" s="89" t="s">
        <v>236</v>
      </c>
      <c r="B145" s="58" t="s">
        <v>75</v>
      </c>
      <c r="C145" s="26" t="s">
        <v>47</v>
      </c>
      <c r="D145" s="26" t="s">
        <v>45</v>
      </c>
      <c r="E145" s="24">
        <v>7242000</v>
      </c>
      <c r="F145" s="23"/>
      <c r="G145" s="33">
        <f>G146</f>
        <v>30000</v>
      </c>
    </row>
    <row r="146" spans="1:7" ht="12.75">
      <c r="A146" s="87" t="s">
        <v>196</v>
      </c>
      <c r="B146" s="58" t="s">
        <v>75</v>
      </c>
      <c r="C146" s="55" t="s">
        <v>47</v>
      </c>
      <c r="D146" s="55" t="s">
        <v>45</v>
      </c>
      <c r="E146" s="24">
        <v>7242001</v>
      </c>
      <c r="F146" s="23"/>
      <c r="G146" s="33">
        <f>G147</f>
        <v>30000</v>
      </c>
    </row>
    <row r="147" spans="1:7" ht="12.75">
      <c r="A147" s="89" t="s">
        <v>120</v>
      </c>
      <c r="B147" s="58" t="s">
        <v>75</v>
      </c>
      <c r="C147" s="55" t="s">
        <v>47</v>
      </c>
      <c r="D147" s="55" t="s">
        <v>45</v>
      </c>
      <c r="E147" s="24">
        <v>7242001</v>
      </c>
      <c r="F147" s="23" t="s">
        <v>121</v>
      </c>
      <c r="G147" s="33">
        <v>30000</v>
      </c>
    </row>
    <row r="148" spans="1:16" ht="12.75">
      <c r="A148" s="84" t="s">
        <v>14</v>
      </c>
      <c r="B148" s="53" t="s">
        <v>75</v>
      </c>
      <c r="C148" s="18" t="s">
        <v>47</v>
      </c>
      <c r="D148" s="18" t="s">
        <v>49</v>
      </c>
      <c r="E148" s="18"/>
      <c r="F148" s="15"/>
      <c r="G148" s="49">
        <f>G149++G154+G161+G164+G167+G174+G178+G183</f>
        <v>141723807.86</v>
      </c>
      <c r="J148" s="38"/>
      <c r="K148" s="39"/>
      <c r="L148" s="40"/>
      <c r="M148" s="40"/>
      <c r="N148" s="41"/>
      <c r="O148" s="40"/>
      <c r="P148" s="42"/>
    </row>
    <row r="149" spans="1:16" ht="12.75">
      <c r="A149" s="86" t="s">
        <v>43</v>
      </c>
      <c r="B149" s="58" t="s">
        <v>75</v>
      </c>
      <c r="C149" s="55" t="s">
        <v>47</v>
      </c>
      <c r="D149" s="55" t="s">
        <v>49</v>
      </c>
      <c r="E149" s="55" t="s">
        <v>67</v>
      </c>
      <c r="F149" s="56"/>
      <c r="G149" s="57">
        <f>G150+G152</f>
        <v>14977472</v>
      </c>
      <c r="J149" s="38"/>
      <c r="K149" s="39"/>
      <c r="L149" s="40"/>
      <c r="M149" s="40"/>
      <c r="N149" s="41"/>
      <c r="O149" s="40"/>
      <c r="P149" s="42"/>
    </row>
    <row r="150" spans="1:16" ht="12.75">
      <c r="A150" s="102" t="s">
        <v>61</v>
      </c>
      <c r="B150" s="58" t="s">
        <v>75</v>
      </c>
      <c r="C150" s="55" t="s">
        <v>47</v>
      </c>
      <c r="D150" s="55" t="s">
        <v>49</v>
      </c>
      <c r="E150" s="55" t="s">
        <v>20</v>
      </c>
      <c r="F150" s="56"/>
      <c r="G150" s="57">
        <f>G151</f>
        <v>14539472</v>
      </c>
      <c r="J150" s="38"/>
      <c r="K150" s="39"/>
      <c r="L150" s="40"/>
      <c r="M150" s="40"/>
      <c r="N150" s="41"/>
      <c r="O150" s="40"/>
      <c r="P150" s="42"/>
    </row>
    <row r="151" spans="1:16" s="8" customFormat="1" ht="38.25">
      <c r="A151" s="89" t="s">
        <v>187</v>
      </c>
      <c r="B151" s="58" t="s">
        <v>75</v>
      </c>
      <c r="C151" s="55" t="s">
        <v>47</v>
      </c>
      <c r="D151" s="55" t="s">
        <v>49</v>
      </c>
      <c r="E151" s="55" t="s">
        <v>20</v>
      </c>
      <c r="F151" s="56" t="s">
        <v>122</v>
      </c>
      <c r="G151" s="57">
        <v>14539472</v>
      </c>
      <c r="J151" s="45"/>
      <c r="K151" s="39"/>
      <c r="L151" s="40"/>
      <c r="M151" s="40"/>
      <c r="N151" s="41"/>
      <c r="O151" s="40"/>
      <c r="P151" s="42"/>
    </row>
    <row r="152" spans="1:16" ht="39" customHeight="1">
      <c r="A152" s="103" t="s">
        <v>86</v>
      </c>
      <c r="B152" s="58" t="s">
        <v>75</v>
      </c>
      <c r="C152" s="55" t="s">
        <v>47</v>
      </c>
      <c r="D152" s="55" t="s">
        <v>49</v>
      </c>
      <c r="E152" s="55" t="s">
        <v>21</v>
      </c>
      <c r="F152" s="56"/>
      <c r="G152" s="57">
        <f>G153</f>
        <v>438000</v>
      </c>
      <c r="J152" s="45"/>
      <c r="K152" s="39"/>
      <c r="L152" s="40"/>
      <c r="M152" s="40"/>
      <c r="N152" s="41"/>
      <c r="O152" s="40"/>
      <c r="P152" s="42"/>
    </row>
    <row r="153" spans="1:7" ht="39" customHeight="1">
      <c r="A153" s="89" t="s">
        <v>187</v>
      </c>
      <c r="B153" s="58" t="s">
        <v>75</v>
      </c>
      <c r="C153" s="55" t="s">
        <v>47</v>
      </c>
      <c r="D153" s="55" t="s">
        <v>49</v>
      </c>
      <c r="E153" s="55" t="s">
        <v>21</v>
      </c>
      <c r="F153" s="56" t="s">
        <v>122</v>
      </c>
      <c r="G153" s="57">
        <v>438000</v>
      </c>
    </row>
    <row r="154" spans="1:7" ht="12.75">
      <c r="A154" s="93" t="s">
        <v>44</v>
      </c>
      <c r="B154" s="58" t="s">
        <v>75</v>
      </c>
      <c r="C154" s="56" t="s">
        <v>47</v>
      </c>
      <c r="D154" s="55" t="s">
        <v>49</v>
      </c>
      <c r="E154" s="56" t="s">
        <v>68</v>
      </c>
      <c r="F154" s="56"/>
      <c r="G154" s="57">
        <f>G155+G158</f>
        <v>9387857</v>
      </c>
    </row>
    <row r="155" spans="1:7" ht="12.75">
      <c r="A155" s="102" t="s">
        <v>61</v>
      </c>
      <c r="B155" s="58" t="s">
        <v>75</v>
      </c>
      <c r="C155" s="56" t="s">
        <v>47</v>
      </c>
      <c r="D155" s="56" t="s">
        <v>49</v>
      </c>
      <c r="E155" s="59">
        <v>4239900</v>
      </c>
      <c r="F155" s="56"/>
      <c r="G155" s="57">
        <f>G156+G157</f>
        <v>9355657</v>
      </c>
    </row>
    <row r="156" spans="1:7" ht="39" customHeight="1">
      <c r="A156" s="89" t="s">
        <v>187</v>
      </c>
      <c r="B156" s="58" t="s">
        <v>75</v>
      </c>
      <c r="C156" s="56" t="s">
        <v>47</v>
      </c>
      <c r="D156" s="55" t="s">
        <v>49</v>
      </c>
      <c r="E156" s="56" t="s">
        <v>22</v>
      </c>
      <c r="F156" s="56" t="s">
        <v>122</v>
      </c>
      <c r="G156" s="57">
        <v>2899880</v>
      </c>
    </row>
    <row r="157" spans="1:7" ht="39" customHeight="1">
      <c r="A157" s="89" t="s">
        <v>204</v>
      </c>
      <c r="B157" s="58" t="s">
        <v>75</v>
      </c>
      <c r="C157" s="56" t="s">
        <v>47</v>
      </c>
      <c r="D157" s="55" t="s">
        <v>49</v>
      </c>
      <c r="E157" s="56" t="s">
        <v>22</v>
      </c>
      <c r="F157" s="56" t="s">
        <v>203</v>
      </c>
      <c r="G157" s="57">
        <v>6455777</v>
      </c>
    </row>
    <row r="158" spans="1:7" ht="38.25">
      <c r="A158" s="103" t="s">
        <v>87</v>
      </c>
      <c r="B158" s="58" t="s">
        <v>75</v>
      </c>
      <c r="C158" s="56" t="s">
        <v>47</v>
      </c>
      <c r="D158" s="55" t="s">
        <v>49</v>
      </c>
      <c r="E158" s="56" t="s">
        <v>202</v>
      </c>
      <c r="F158" s="56"/>
      <c r="G158" s="57">
        <f>G159+G160</f>
        <v>32200</v>
      </c>
    </row>
    <row r="159" spans="1:7" ht="39" customHeight="1">
      <c r="A159" s="89" t="s">
        <v>187</v>
      </c>
      <c r="B159" s="58" t="s">
        <v>75</v>
      </c>
      <c r="C159" s="56" t="s">
        <v>47</v>
      </c>
      <c r="D159" s="56" t="s">
        <v>49</v>
      </c>
      <c r="E159" s="59">
        <v>4239901</v>
      </c>
      <c r="F159" s="56" t="s">
        <v>122</v>
      </c>
      <c r="G159" s="57">
        <v>17200</v>
      </c>
    </row>
    <row r="160" spans="1:7" ht="39" customHeight="1">
      <c r="A160" s="89" t="s">
        <v>204</v>
      </c>
      <c r="B160" s="58" t="s">
        <v>75</v>
      </c>
      <c r="C160" s="56" t="s">
        <v>47</v>
      </c>
      <c r="D160" s="55" t="s">
        <v>49</v>
      </c>
      <c r="E160" s="59">
        <v>4239901</v>
      </c>
      <c r="F160" s="56" t="s">
        <v>203</v>
      </c>
      <c r="G160" s="57">
        <v>15000</v>
      </c>
    </row>
    <row r="161" spans="1:7" ht="12.75">
      <c r="A161" s="103" t="s">
        <v>123</v>
      </c>
      <c r="B161" s="58" t="s">
        <v>75</v>
      </c>
      <c r="C161" s="56" t="s">
        <v>47</v>
      </c>
      <c r="D161" s="56" t="s">
        <v>49</v>
      </c>
      <c r="E161" s="59">
        <v>4360000</v>
      </c>
      <c r="F161" s="56"/>
      <c r="G161" s="57">
        <f>G162</f>
        <v>1095000</v>
      </c>
    </row>
    <row r="162" spans="1:7" ht="12.75">
      <c r="A162" s="103" t="s">
        <v>124</v>
      </c>
      <c r="B162" s="65" t="s">
        <v>75</v>
      </c>
      <c r="C162" s="20" t="s">
        <v>47</v>
      </c>
      <c r="D162" s="20" t="s">
        <v>49</v>
      </c>
      <c r="E162" s="21">
        <v>4362100</v>
      </c>
      <c r="F162" s="20"/>
      <c r="G162" s="33">
        <f>G163</f>
        <v>1095000</v>
      </c>
    </row>
    <row r="163" spans="1:7" ht="12.75">
      <c r="A163" s="104" t="s">
        <v>120</v>
      </c>
      <c r="B163" s="46" t="s">
        <v>75</v>
      </c>
      <c r="C163" s="20" t="s">
        <v>47</v>
      </c>
      <c r="D163" s="20" t="s">
        <v>49</v>
      </c>
      <c r="E163" s="21">
        <v>4362100</v>
      </c>
      <c r="F163" s="20" t="s">
        <v>121</v>
      </c>
      <c r="G163" s="32">
        <v>1095000</v>
      </c>
    </row>
    <row r="164" spans="1:7" ht="12.75">
      <c r="A164" s="93" t="s">
        <v>15</v>
      </c>
      <c r="B164" s="58" t="s">
        <v>75</v>
      </c>
      <c r="C164" s="56" t="s">
        <v>47</v>
      </c>
      <c r="D164" s="56" t="s">
        <v>49</v>
      </c>
      <c r="E164" s="59">
        <v>5200000</v>
      </c>
      <c r="F164" s="56"/>
      <c r="G164" s="57">
        <f>G165</f>
        <v>2661700</v>
      </c>
    </row>
    <row r="165" spans="1:7" s="8" customFormat="1" ht="12.75">
      <c r="A165" s="105" t="s">
        <v>113</v>
      </c>
      <c r="B165" s="58" t="s">
        <v>75</v>
      </c>
      <c r="C165" s="56" t="s">
        <v>47</v>
      </c>
      <c r="D165" s="56" t="s">
        <v>49</v>
      </c>
      <c r="E165" s="59">
        <v>5200900</v>
      </c>
      <c r="F165" s="56"/>
      <c r="G165" s="57">
        <f>G166</f>
        <v>2661700</v>
      </c>
    </row>
    <row r="166" spans="1:7" s="28" customFormat="1" ht="12.75">
      <c r="A166" s="104" t="s">
        <v>120</v>
      </c>
      <c r="B166" s="58" t="s">
        <v>75</v>
      </c>
      <c r="C166" s="56" t="s">
        <v>47</v>
      </c>
      <c r="D166" s="56" t="s">
        <v>49</v>
      </c>
      <c r="E166" s="59">
        <v>5200900</v>
      </c>
      <c r="F166" s="20" t="s">
        <v>121</v>
      </c>
      <c r="G166" s="57">
        <v>2661700</v>
      </c>
    </row>
    <row r="167" spans="1:7" ht="13.5" customHeight="1">
      <c r="A167" s="86" t="s">
        <v>33</v>
      </c>
      <c r="B167" s="58" t="s">
        <v>75</v>
      </c>
      <c r="C167" s="56" t="s">
        <v>47</v>
      </c>
      <c r="D167" s="56" t="s">
        <v>49</v>
      </c>
      <c r="E167" s="52" t="s">
        <v>37</v>
      </c>
      <c r="F167" s="52"/>
      <c r="G167" s="60">
        <f>G168+G171</f>
        <v>112003574.86</v>
      </c>
    </row>
    <row r="168" spans="1:7" ht="39" customHeight="1">
      <c r="A168" s="89" t="s">
        <v>199</v>
      </c>
      <c r="B168" s="58" t="s">
        <v>75</v>
      </c>
      <c r="C168" s="56" t="s">
        <v>47</v>
      </c>
      <c r="D168" s="56" t="s">
        <v>49</v>
      </c>
      <c r="E168" s="52" t="s">
        <v>198</v>
      </c>
      <c r="F168" s="52"/>
      <c r="G168" s="60">
        <f>G169</f>
        <v>362274.86</v>
      </c>
    </row>
    <row r="169" spans="1:7" ht="25.5">
      <c r="A169" s="103" t="s">
        <v>200</v>
      </c>
      <c r="B169" s="58" t="s">
        <v>75</v>
      </c>
      <c r="C169" s="55" t="s">
        <v>47</v>
      </c>
      <c r="D169" s="55" t="s">
        <v>49</v>
      </c>
      <c r="E169" s="55" t="s">
        <v>197</v>
      </c>
      <c r="F169" s="56"/>
      <c r="G169" s="57">
        <f>G170</f>
        <v>362274.86</v>
      </c>
    </row>
    <row r="170" spans="1:7" ht="12.75">
      <c r="A170" s="103" t="s">
        <v>120</v>
      </c>
      <c r="B170" s="58" t="s">
        <v>75</v>
      </c>
      <c r="C170" s="55" t="s">
        <v>47</v>
      </c>
      <c r="D170" s="55" t="s">
        <v>49</v>
      </c>
      <c r="E170" s="55" t="s">
        <v>197</v>
      </c>
      <c r="F170" s="56" t="s">
        <v>121</v>
      </c>
      <c r="G170" s="57">
        <v>362274.86</v>
      </c>
    </row>
    <row r="171" spans="1:7" ht="25.5">
      <c r="A171" s="90" t="s">
        <v>132</v>
      </c>
      <c r="B171" s="58" t="s">
        <v>75</v>
      </c>
      <c r="C171" s="55" t="s">
        <v>47</v>
      </c>
      <c r="D171" s="55" t="s">
        <v>49</v>
      </c>
      <c r="E171" s="52" t="s">
        <v>85</v>
      </c>
      <c r="F171" s="52"/>
      <c r="G171" s="60">
        <f>G172</f>
        <v>111641300</v>
      </c>
    </row>
    <row r="172" spans="1:16" ht="114.75" customHeight="1">
      <c r="A172" s="106" t="s">
        <v>201</v>
      </c>
      <c r="B172" s="58" t="s">
        <v>75</v>
      </c>
      <c r="C172" s="55" t="s">
        <v>47</v>
      </c>
      <c r="D172" s="55" t="s">
        <v>49</v>
      </c>
      <c r="E172" s="55" t="s">
        <v>205</v>
      </c>
      <c r="F172" s="56"/>
      <c r="G172" s="57">
        <f>G173</f>
        <v>111641300</v>
      </c>
      <c r="J172" s="45"/>
      <c r="K172" s="39"/>
      <c r="L172" s="40"/>
      <c r="M172" s="40"/>
      <c r="N172" s="41"/>
      <c r="O172" s="40"/>
      <c r="P172" s="42"/>
    </row>
    <row r="173" spans="1:16" ht="38.25">
      <c r="A173" s="89" t="s">
        <v>187</v>
      </c>
      <c r="B173" s="58" t="s">
        <v>75</v>
      </c>
      <c r="C173" s="55" t="s">
        <v>47</v>
      </c>
      <c r="D173" s="55" t="s">
        <v>49</v>
      </c>
      <c r="E173" s="55" t="s">
        <v>205</v>
      </c>
      <c r="F173" s="56" t="s">
        <v>122</v>
      </c>
      <c r="G173" s="57">
        <v>111641300</v>
      </c>
      <c r="J173" s="29"/>
      <c r="K173" s="39"/>
      <c r="L173" s="40"/>
      <c r="M173" s="40"/>
      <c r="N173" s="41"/>
      <c r="O173" s="40"/>
      <c r="P173" s="42"/>
    </row>
    <row r="174" spans="1:7" ht="13.5" customHeight="1">
      <c r="A174" s="86" t="s">
        <v>92</v>
      </c>
      <c r="B174" s="58" t="s">
        <v>75</v>
      </c>
      <c r="C174" s="56" t="s">
        <v>47</v>
      </c>
      <c r="D174" s="56" t="s">
        <v>49</v>
      </c>
      <c r="E174" s="52" t="s">
        <v>90</v>
      </c>
      <c r="F174" s="52"/>
      <c r="G174" s="60">
        <f>G175</f>
        <v>1100000</v>
      </c>
    </row>
    <row r="175" spans="1:7" ht="27" customHeight="1">
      <c r="A175" s="89" t="s">
        <v>207</v>
      </c>
      <c r="B175" s="58" t="s">
        <v>75</v>
      </c>
      <c r="C175" s="56" t="s">
        <v>47</v>
      </c>
      <c r="D175" s="56" t="s">
        <v>49</v>
      </c>
      <c r="E175" s="52" t="s">
        <v>206</v>
      </c>
      <c r="F175" s="52"/>
      <c r="G175" s="60">
        <f>G176</f>
        <v>1100000</v>
      </c>
    </row>
    <row r="176" spans="1:7" ht="12.75">
      <c r="A176" s="103" t="s">
        <v>209</v>
      </c>
      <c r="B176" s="58" t="s">
        <v>75</v>
      </c>
      <c r="C176" s="55" t="s">
        <v>47</v>
      </c>
      <c r="D176" s="55" t="s">
        <v>49</v>
      </c>
      <c r="E176" s="55" t="s">
        <v>208</v>
      </c>
      <c r="F176" s="56"/>
      <c r="G176" s="57">
        <f>G177</f>
        <v>1100000</v>
      </c>
    </row>
    <row r="177" spans="1:7" ht="12.75">
      <c r="A177" s="103" t="s">
        <v>120</v>
      </c>
      <c r="B177" s="58" t="s">
        <v>75</v>
      </c>
      <c r="C177" s="55" t="s">
        <v>47</v>
      </c>
      <c r="D177" s="55" t="s">
        <v>49</v>
      </c>
      <c r="E177" s="55" t="s">
        <v>208</v>
      </c>
      <c r="F177" s="56" t="s">
        <v>121</v>
      </c>
      <c r="G177" s="57">
        <v>1100000</v>
      </c>
    </row>
    <row r="178" spans="1:7" ht="12.75">
      <c r="A178" s="86" t="s">
        <v>193</v>
      </c>
      <c r="B178" s="58" t="s">
        <v>75</v>
      </c>
      <c r="C178" s="55" t="s">
        <v>47</v>
      </c>
      <c r="D178" s="55" t="s">
        <v>49</v>
      </c>
      <c r="E178" s="24">
        <v>7110000</v>
      </c>
      <c r="F178" s="23"/>
      <c r="G178" s="33">
        <f>G180</f>
        <v>151200</v>
      </c>
    </row>
    <row r="179" spans="1:7" ht="25.5">
      <c r="A179" s="89" t="s">
        <v>239</v>
      </c>
      <c r="B179" s="58" t="s">
        <v>75</v>
      </c>
      <c r="C179" s="26" t="s">
        <v>47</v>
      </c>
      <c r="D179" s="26" t="s">
        <v>49</v>
      </c>
      <c r="E179" s="24">
        <v>7112000</v>
      </c>
      <c r="F179" s="23"/>
      <c r="G179" s="33">
        <f>G180</f>
        <v>151200</v>
      </c>
    </row>
    <row r="180" spans="1:7" ht="12.75">
      <c r="A180" s="87" t="s">
        <v>194</v>
      </c>
      <c r="B180" s="58" t="s">
        <v>75</v>
      </c>
      <c r="C180" s="55" t="s">
        <v>47</v>
      </c>
      <c r="D180" s="55" t="s">
        <v>49</v>
      </c>
      <c r="E180" s="24">
        <v>7112001</v>
      </c>
      <c r="F180" s="23"/>
      <c r="G180" s="33">
        <f>G181+G182</f>
        <v>151200</v>
      </c>
    </row>
    <row r="181" spans="1:7" ht="12.75">
      <c r="A181" s="89" t="s">
        <v>120</v>
      </c>
      <c r="B181" s="58" t="s">
        <v>75</v>
      </c>
      <c r="C181" s="55" t="s">
        <v>47</v>
      </c>
      <c r="D181" s="55" t="s">
        <v>49</v>
      </c>
      <c r="E181" s="24">
        <v>7112001</v>
      </c>
      <c r="F181" s="23" t="s">
        <v>121</v>
      </c>
      <c r="G181" s="33">
        <v>144000</v>
      </c>
    </row>
    <row r="182" spans="1:7" ht="12.75">
      <c r="A182" s="89" t="s">
        <v>211</v>
      </c>
      <c r="B182" s="58" t="s">
        <v>75</v>
      </c>
      <c r="C182" s="55" t="s">
        <v>47</v>
      </c>
      <c r="D182" s="55" t="s">
        <v>49</v>
      </c>
      <c r="E182" s="24">
        <v>7112001</v>
      </c>
      <c r="F182" s="23" t="s">
        <v>210</v>
      </c>
      <c r="G182" s="33">
        <v>7200</v>
      </c>
    </row>
    <row r="183" spans="1:7" ht="12.75">
      <c r="A183" s="86" t="s">
        <v>195</v>
      </c>
      <c r="B183" s="58" t="s">
        <v>75</v>
      </c>
      <c r="C183" s="55" t="s">
        <v>47</v>
      </c>
      <c r="D183" s="55" t="s">
        <v>49</v>
      </c>
      <c r="E183" s="24">
        <v>7240000</v>
      </c>
      <c r="F183" s="23"/>
      <c r="G183" s="33">
        <f>G185</f>
        <v>347004</v>
      </c>
    </row>
    <row r="184" spans="1:7" ht="25.5">
      <c r="A184" s="89" t="s">
        <v>236</v>
      </c>
      <c r="B184" s="58" t="s">
        <v>75</v>
      </c>
      <c r="C184" s="26" t="s">
        <v>47</v>
      </c>
      <c r="D184" s="26" t="s">
        <v>49</v>
      </c>
      <c r="E184" s="24">
        <v>7242000</v>
      </c>
      <c r="F184" s="23"/>
      <c r="G184" s="33">
        <f>G185</f>
        <v>347004</v>
      </c>
    </row>
    <row r="185" spans="1:7" ht="12.75">
      <c r="A185" s="87" t="s">
        <v>196</v>
      </c>
      <c r="B185" s="58" t="s">
        <v>75</v>
      </c>
      <c r="C185" s="55" t="s">
        <v>47</v>
      </c>
      <c r="D185" s="55" t="s">
        <v>49</v>
      </c>
      <c r="E185" s="24">
        <v>7242001</v>
      </c>
      <c r="F185" s="23"/>
      <c r="G185" s="33">
        <f>G186+G187</f>
        <v>347004</v>
      </c>
    </row>
    <row r="186" spans="1:7" ht="12.75">
      <c r="A186" s="89" t="s">
        <v>120</v>
      </c>
      <c r="B186" s="58" t="s">
        <v>75</v>
      </c>
      <c r="C186" s="55" t="s">
        <v>47</v>
      </c>
      <c r="D186" s="55" t="s">
        <v>49</v>
      </c>
      <c r="E186" s="24">
        <v>7242001</v>
      </c>
      <c r="F186" s="23" t="s">
        <v>121</v>
      </c>
      <c r="G186" s="33">
        <v>338124</v>
      </c>
    </row>
    <row r="187" spans="1:7" ht="12.75">
      <c r="A187" s="89" t="s">
        <v>211</v>
      </c>
      <c r="B187" s="58" t="s">
        <v>75</v>
      </c>
      <c r="C187" s="55" t="s">
        <v>47</v>
      </c>
      <c r="D187" s="55" t="s">
        <v>49</v>
      </c>
      <c r="E187" s="24">
        <v>7242001</v>
      </c>
      <c r="F187" s="23" t="s">
        <v>210</v>
      </c>
      <c r="G187" s="33">
        <v>8880</v>
      </c>
    </row>
    <row r="188" spans="1:7" s="8" customFormat="1" ht="12.75">
      <c r="A188" s="84" t="s">
        <v>16</v>
      </c>
      <c r="B188" s="53" t="s">
        <v>75</v>
      </c>
      <c r="C188" s="15" t="s">
        <v>47</v>
      </c>
      <c r="D188" s="15" t="s">
        <v>47</v>
      </c>
      <c r="E188" s="16"/>
      <c r="F188" s="15"/>
      <c r="G188" s="31">
        <f>G189+G193</f>
        <v>3377700</v>
      </c>
    </row>
    <row r="189" spans="1:7" s="28" customFormat="1" ht="12.75">
      <c r="A189" s="93" t="s">
        <v>94</v>
      </c>
      <c r="B189" s="46" t="s">
        <v>75</v>
      </c>
      <c r="C189" s="20" t="s">
        <v>47</v>
      </c>
      <c r="D189" s="20" t="s">
        <v>47</v>
      </c>
      <c r="E189" s="21">
        <v>4320000</v>
      </c>
      <c r="F189" s="20"/>
      <c r="G189" s="32">
        <f>G190</f>
        <v>3347700</v>
      </c>
    </row>
    <row r="190" spans="1:7" ht="12.75">
      <c r="A190" s="96" t="s">
        <v>95</v>
      </c>
      <c r="B190" s="65" t="s">
        <v>75</v>
      </c>
      <c r="C190" s="20" t="s">
        <v>47</v>
      </c>
      <c r="D190" s="20" t="s">
        <v>47</v>
      </c>
      <c r="E190" s="21">
        <v>4320200</v>
      </c>
      <c r="F190" s="20"/>
      <c r="G190" s="32">
        <f>G191+G192</f>
        <v>3347700</v>
      </c>
    </row>
    <row r="191" spans="1:7" ht="12.75">
      <c r="A191" s="102" t="s">
        <v>213</v>
      </c>
      <c r="B191" s="65" t="s">
        <v>75</v>
      </c>
      <c r="C191" s="20" t="s">
        <v>47</v>
      </c>
      <c r="D191" s="20" t="s">
        <v>47</v>
      </c>
      <c r="E191" s="21">
        <v>4320200</v>
      </c>
      <c r="F191" s="20" t="s">
        <v>212</v>
      </c>
      <c r="G191" s="32">
        <v>1270900</v>
      </c>
    </row>
    <row r="192" spans="1:7" ht="39.75" customHeight="1">
      <c r="A192" s="89" t="s">
        <v>187</v>
      </c>
      <c r="B192" s="46" t="s">
        <v>75</v>
      </c>
      <c r="C192" s="20" t="s">
        <v>47</v>
      </c>
      <c r="D192" s="20" t="s">
        <v>47</v>
      </c>
      <c r="E192" s="21">
        <v>4320200</v>
      </c>
      <c r="F192" s="20" t="s">
        <v>122</v>
      </c>
      <c r="G192" s="32">
        <v>2076800</v>
      </c>
    </row>
    <row r="193" spans="1:7" ht="12.75">
      <c r="A193" s="93" t="s">
        <v>220</v>
      </c>
      <c r="B193" s="58" t="s">
        <v>75</v>
      </c>
      <c r="C193" s="56" t="s">
        <v>47</v>
      </c>
      <c r="D193" s="56" t="s">
        <v>47</v>
      </c>
      <c r="E193" s="59">
        <v>7020000</v>
      </c>
      <c r="F193" s="56"/>
      <c r="G193" s="57">
        <f>G195+G197</f>
        <v>30000</v>
      </c>
    </row>
    <row r="194" spans="1:7" ht="12.75">
      <c r="A194" s="89" t="s">
        <v>237</v>
      </c>
      <c r="B194" s="46" t="s">
        <v>75</v>
      </c>
      <c r="C194" s="26" t="s">
        <v>47</v>
      </c>
      <c r="D194" s="26" t="s">
        <v>47</v>
      </c>
      <c r="E194" s="24">
        <v>7022000</v>
      </c>
      <c r="F194" s="23"/>
      <c r="G194" s="33">
        <f>G195+G197</f>
        <v>30000</v>
      </c>
    </row>
    <row r="195" spans="1:7" s="8" customFormat="1" ht="39" customHeight="1">
      <c r="A195" s="107" t="s">
        <v>221</v>
      </c>
      <c r="B195" s="58" t="s">
        <v>75</v>
      </c>
      <c r="C195" s="56" t="s">
        <v>47</v>
      </c>
      <c r="D195" s="56" t="s">
        <v>47</v>
      </c>
      <c r="E195" s="59">
        <v>7022001</v>
      </c>
      <c r="F195" s="56"/>
      <c r="G195" s="57">
        <f>G196</f>
        <v>13000</v>
      </c>
    </row>
    <row r="196" spans="1:7" ht="25.5">
      <c r="A196" s="88" t="s">
        <v>140</v>
      </c>
      <c r="B196" s="58" t="s">
        <v>75</v>
      </c>
      <c r="C196" s="56" t="s">
        <v>47</v>
      </c>
      <c r="D196" s="56" t="s">
        <v>47</v>
      </c>
      <c r="E196" s="59">
        <v>7022001</v>
      </c>
      <c r="F196" s="20" t="s">
        <v>130</v>
      </c>
      <c r="G196" s="60">
        <v>13000</v>
      </c>
    </row>
    <row r="197" spans="1:7" s="8" customFormat="1" ht="25.5">
      <c r="A197" s="103" t="s">
        <v>222</v>
      </c>
      <c r="B197" s="58" t="s">
        <v>75</v>
      </c>
      <c r="C197" s="56" t="s">
        <v>47</v>
      </c>
      <c r="D197" s="56" t="s">
        <v>47</v>
      </c>
      <c r="E197" s="59">
        <v>7022002</v>
      </c>
      <c r="F197" s="70"/>
      <c r="G197" s="57">
        <f>G198</f>
        <v>17000</v>
      </c>
    </row>
    <row r="198" spans="1:7" ht="25.5">
      <c r="A198" s="88" t="s">
        <v>140</v>
      </c>
      <c r="B198" s="58" t="s">
        <v>75</v>
      </c>
      <c r="C198" s="56" t="s">
        <v>47</v>
      </c>
      <c r="D198" s="56" t="s">
        <v>47</v>
      </c>
      <c r="E198" s="59">
        <v>7022002</v>
      </c>
      <c r="F198" s="20" t="s">
        <v>130</v>
      </c>
      <c r="G198" s="60">
        <v>17000</v>
      </c>
    </row>
    <row r="199" spans="1:7" s="8" customFormat="1" ht="12.75">
      <c r="A199" s="85" t="s">
        <v>17</v>
      </c>
      <c r="B199" s="53" t="s">
        <v>75</v>
      </c>
      <c r="C199" s="15" t="s">
        <v>47</v>
      </c>
      <c r="D199" s="15" t="s">
        <v>64</v>
      </c>
      <c r="E199" s="16"/>
      <c r="F199" s="15"/>
      <c r="G199" s="31">
        <f>G200+G203+G217+G214</f>
        <v>8160029</v>
      </c>
    </row>
    <row r="200" spans="1:7" s="8" customFormat="1" ht="38.25">
      <c r="A200" s="86" t="s">
        <v>1</v>
      </c>
      <c r="B200" s="58" t="s">
        <v>75</v>
      </c>
      <c r="C200" s="56" t="s">
        <v>47</v>
      </c>
      <c r="D200" s="56" t="s">
        <v>64</v>
      </c>
      <c r="E200" s="56" t="s">
        <v>7</v>
      </c>
      <c r="F200" s="56"/>
      <c r="G200" s="57">
        <f>G201</f>
        <v>1020000</v>
      </c>
    </row>
    <row r="201" spans="1:7" s="27" customFormat="1" ht="12.75">
      <c r="A201" s="102" t="s">
        <v>70</v>
      </c>
      <c r="B201" s="58" t="s">
        <v>75</v>
      </c>
      <c r="C201" s="56" t="s">
        <v>47</v>
      </c>
      <c r="D201" s="56" t="s">
        <v>64</v>
      </c>
      <c r="E201" s="56" t="s">
        <v>8</v>
      </c>
      <c r="F201" s="56"/>
      <c r="G201" s="57">
        <f>G202</f>
        <v>1020000</v>
      </c>
    </row>
    <row r="202" spans="1:7" ht="12.75">
      <c r="A202" s="88" t="s">
        <v>138</v>
      </c>
      <c r="B202" s="58" t="s">
        <v>75</v>
      </c>
      <c r="C202" s="56" t="s">
        <v>47</v>
      </c>
      <c r="D202" s="56" t="s">
        <v>64</v>
      </c>
      <c r="E202" s="56" t="s">
        <v>8</v>
      </c>
      <c r="F202" s="56" t="s">
        <v>128</v>
      </c>
      <c r="G202" s="57">
        <v>1020000</v>
      </c>
    </row>
    <row r="203" spans="1:7" ht="38.25">
      <c r="A203" s="86" t="s">
        <v>18</v>
      </c>
      <c r="B203" s="58" t="s">
        <v>75</v>
      </c>
      <c r="C203" s="56" t="s">
        <v>47</v>
      </c>
      <c r="D203" s="56" t="s">
        <v>64</v>
      </c>
      <c r="E203" s="59">
        <v>4520000</v>
      </c>
      <c r="F203" s="56"/>
      <c r="G203" s="57">
        <f>G204+G212</f>
        <v>6888829</v>
      </c>
    </row>
    <row r="204" spans="1:7" ht="12.75">
      <c r="A204" s="102" t="s">
        <v>61</v>
      </c>
      <c r="B204" s="58" t="s">
        <v>75</v>
      </c>
      <c r="C204" s="56" t="s">
        <v>47</v>
      </c>
      <c r="D204" s="56" t="s">
        <v>64</v>
      </c>
      <c r="E204" s="59">
        <v>4529900</v>
      </c>
      <c r="F204" s="56"/>
      <c r="G204" s="57">
        <f>SUM(G205:G211)</f>
        <v>6886429</v>
      </c>
    </row>
    <row r="205" spans="1:7" ht="12.75">
      <c r="A205" s="88" t="s">
        <v>138</v>
      </c>
      <c r="B205" s="58" t="s">
        <v>75</v>
      </c>
      <c r="C205" s="56" t="s">
        <v>47</v>
      </c>
      <c r="D205" s="56" t="s">
        <v>64</v>
      </c>
      <c r="E205" s="59">
        <v>4529900</v>
      </c>
      <c r="F205" s="20" t="s">
        <v>128</v>
      </c>
      <c r="G205" s="60">
        <v>5984629</v>
      </c>
    </row>
    <row r="206" spans="1:7" ht="12.75">
      <c r="A206" s="88" t="s">
        <v>142</v>
      </c>
      <c r="B206" s="58" t="s">
        <v>75</v>
      </c>
      <c r="C206" s="56" t="s">
        <v>47</v>
      </c>
      <c r="D206" s="56" t="s">
        <v>64</v>
      </c>
      <c r="E206" s="59">
        <v>4529900</v>
      </c>
      <c r="F206" s="20" t="s">
        <v>134</v>
      </c>
      <c r="G206" s="60">
        <v>12000</v>
      </c>
    </row>
    <row r="207" spans="1:7" ht="25.5">
      <c r="A207" s="88" t="s">
        <v>139</v>
      </c>
      <c r="B207" s="58" t="s">
        <v>75</v>
      </c>
      <c r="C207" s="56" t="s">
        <v>47</v>
      </c>
      <c r="D207" s="56" t="s">
        <v>64</v>
      </c>
      <c r="E207" s="59">
        <v>4529900</v>
      </c>
      <c r="F207" s="20" t="s">
        <v>129</v>
      </c>
      <c r="G207" s="60">
        <v>215400</v>
      </c>
    </row>
    <row r="208" spans="1:7" ht="25.5">
      <c r="A208" s="88" t="s">
        <v>140</v>
      </c>
      <c r="B208" s="58" t="s">
        <v>75</v>
      </c>
      <c r="C208" s="56" t="s">
        <v>47</v>
      </c>
      <c r="D208" s="56" t="s">
        <v>64</v>
      </c>
      <c r="E208" s="59">
        <v>4529900</v>
      </c>
      <c r="F208" s="20" t="s">
        <v>130</v>
      </c>
      <c r="G208" s="60">
        <v>255000</v>
      </c>
    </row>
    <row r="209" spans="1:7" ht="12.75">
      <c r="A209" s="88" t="s">
        <v>141</v>
      </c>
      <c r="B209" s="58" t="s">
        <v>75</v>
      </c>
      <c r="C209" s="56" t="s">
        <v>47</v>
      </c>
      <c r="D209" s="56" t="s">
        <v>64</v>
      </c>
      <c r="E209" s="59">
        <v>4529900</v>
      </c>
      <c r="F209" s="20" t="s">
        <v>135</v>
      </c>
      <c r="G209" s="60">
        <v>3600</v>
      </c>
    </row>
    <row r="210" spans="1:7" ht="12.75">
      <c r="A210" s="88" t="s">
        <v>162</v>
      </c>
      <c r="B210" s="58" t="s">
        <v>75</v>
      </c>
      <c r="C210" s="56" t="s">
        <v>47</v>
      </c>
      <c r="D210" s="56" t="s">
        <v>64</v>
      </c>
      <c r="E210" s="59">
        <v>4529900</v>
      </c>
      <c r="F210" s="56" t="s">
        <v>161</v>
      </c>
      <c r="G210" s="57">
        <v>6400</v>
      </c>
    </row>
    <row r="211" spans="1:7" s="8" customFormat="1" ht="39" customHeight="1">
      <c r="A211" s="89" t="s">
        <v>187</v>
      </c>
      <c r="B211" s="65" t="s">
        <v>75</v>
      </c>
      <c r="C211" s="20" t="s">
        <v>47</v>
      </c>
      <c r="D211" s="20" t="s">
        <v>64</v>
      </c>
      <c r="E211" s="21">
        <v>4529900</v>
      </c>
      <c r="F211" s="20" t="s">
        <v>122</v>
      </c>
      <c r="G211" s="57">
        <v>409400</v>
      </c>
    </row>
    <row r="212" spans="1:7" s="8" customFormat="1" ht="39" customHeight="1">
      <c r="A212" s="104" t="s">
        <v>214</v>
      </c>
      <c r="B212" s="58" t="s">
        <v>75</v>
      </c>
      <c r="C212" s="56" t="s">
        <v>47</v>
      </c>
      <c r="D212" s="56" t="s">
        <v>64</v>
      </c>
      <c r="E212" s="59">
        <v>4529901</v>
      </c>
      <c r="F212" s="20"/>
      <c r="G212" s="57">
        <f>G213</f>
        <v>2400</v>
      </c>
    </row>
    <row r="213" spans="1:7" s="8" customFormat="1" ht="39" customHeight="1">
      <c r="A213" s="89" t="s">
        <v>187</v>
      </c>
      <c r="B213" s="58" t="s">
        <v>75</v>
      </c>
      <c r="C213" s="56" t="s">
        <v>47</v>
      </c>
      <c r="D213" s="56" t="s">
        <v>64</v>
      </c>
      <c r="E213" s="59">
        <v>4529901</v>
      </c>
      <c r="F213" s="20" t="s">
        <v>122</v>
      </c>
      <c r="G213" s="57">
        <v>2400</v>
      </c>
    </row>
    <row r="214" spans="1:7" ht="12.75">
      <c r="A214" s="103" t="s">
        <v>123</v>
      </c>
      <c r="B214" s="58" t="s">
        <v>75</v>
      </c>
      <c r="C214" s="56" t="s">
        <v>47</v>
      </c>
      <c r="D214" s="56" t="s">
        <v>64</v>
      </c>
      <c r="E214" s="59">
        <v>4360000</v>
      </c>
      <c r="F214" s="56"/>
      <c r="G214" s="57">
        <f>G215</f>
        <v>151200</v>
      </c>
    </row>
    <row r="215" spans="1:7" ht="25.5">
      <c r="A215" s="103" t="s">
        <v>215</v>
      </c>
      <c r="B215" s="65" t="s">
        <v>75</v>
      </c>
      <c r="C215" s="56" t="s">
        <v>47</v>
      </c>
      <c r="D215" s="56" t="s">
        <v>64</v>
      </c>
      <c r="E215" s="21">
        <v>4362400</v>
      </c>
      <c r="F215" s="20"/>
      <c r="G215" s="33">
        <f>G216</f>
        <v>151200</v>
      </c>
    </row>
    <row r="216" spans="1:7" ht="25.5">
      <c r="A216" s="104" t="s">
        <v>217</v>
      </c>
      <c r="B216" s="46" t="s">
        <v>75</v>
      </c>
      <c r="C216" s="56" t="s">
        <v>47</v>
      </c>
      <c r="D216" s="56" t="s">
        <v>64</v>
      </c>
      <c r="E216" s="21">
        <v>4362400</v>
      </c>
      <c r="F216" s="20" t="s">
        <v>216</v>
      </c>
      <c r="G216" s="32">
        <v>151200</v>
      </c>
    </row>
    <row r="217" spans="1:7" s="8" customFormat="1" ht="12.75">
      <c r="A217" s="93" t="s">
        <v>218</v>
      </c>
      <c r="B217" s="65" t="s">
        <v>75</v>
      </c>
      <c r="C217" s="20" t="s">
        <v>47</v>
      </c>
      <c r="D217" s="20" t="s">
        <v>64</v>
      </c>
      <c r="E217" s="21">
        <v>7040000</v>
      </c>
      <c r="F217" s="20"/>
      <c r="G217" s="47">
        <f>G219</f>
        <v>100000</v>
      </c>
    </row>
    <row r="218" spans="1:7" ht="25.5">
      <c r="A218" s="89" t="s">
        <v>238</v>
      </c>
      <c r="B218" s="65" t="s">
        <v>75</v>
      </c>
      <c r="C218" s="23" t="s">
        <v>47</v>
      </c>
      <c r="D218" s="23" t="s">
        <v>64</v>
      </c>
      <c r="E218" s="24">
        <v>7042000</v>
      </c>
      <c r="F218" s="23"/>
      <c r="G218" s="33">
        <f>G219</f>
        <v>100000</v>
      </c>
    </row>
    <row r="219" spans="1:7" ht="38.25">
      <c r="A219" s="104" t="s">
        <v>219</v>
      </c>
      <c r="B219" s="46" t="s">
        <v>75</v>
      </c>
      <c r="C219" s="20" t="s">
        <v>47</v>
      </c>
      <c r="D219" s="20" t="s">
        <v>64</v>
      </c>
      <c r="E219" s="21">
        <v>7042002</v>
      </c>
      <c r="F219" s="20"/>
      <c r="G219" s="60">
        <v>100000</v>
      </c>
    </row>
    <row r="220" spans="1:7" ht="25.5">
      <c r="A220" s="88" t="s">
        <v>140</v>
      </c>
      <c r="B220" s="46" t="s">
        <v>75</v>
      </c>
      <c r="C220" s="20" t="s">
        <v>47</v>
      </c>
      <c r="D220" s="20" t="s">
        <v>64</v>
      </c>
      <c r="E220" s="21">
        <v>7042002</v>
      </c>
      <c r="F220" s="20" t="s">
        <v>130</v>
      </c>
      <c r="G220" s="60">
        <v>100000</v>
      </c>
    </row>
    <row r="221" spans="1:7" ht="12.75">
      <c r="A221" s="96"/>
      <c r="B221" s="46"/>
      <c r="C221" s="61"/>
      <c r="D221" s="20"/>
      <c r="E221" s="20"/>
      <c r="F221" s="20"/>
      <c r="G221" s="60"/>
    </row>
    <row r="222" spans="1:7" s="8" customFormat="1" ht="12.75">
      <c r="A222" s="84" t="s">
        <v>41</v>
      </c>
      <c r="B222" s="53" t="s">
        <v>75</v>
      </c>
      <c r="C222" s="22" t="s">
        <v>62</v>
      </c>
      <c r="D222" s="15"/>
      <c r="E222" s="15"/>
      <c r="F222" s="15"/>
      <c r="G222" s="49">
        <f>G223</f>
        <v>1494500</v>
      </c>
    </row>
    <row r="223" spans="1:7" s="8" customFormat="1" ht="12.75">
      <c r="A223" s="85" t="s">
        <v>23</v>
      </c>
      <c r="B223" s="53" t="s">
        <v>75</v>
      </c>
      <c r="C223" s="22" t="s">
        <v>62</v>
      </c>
      <c r="D223" s="15" t="s">
        <v>57</v>
      </c>
      <c r="E223" s="15"/>
      <c r="F223" s="15"/>
      <c r="G223" s="49">
        <f>G224+G228</f>
        <v>1494500</v>
      </c>
    </row>
    <row r="224" spans="1:7" ht="12.75">
      <c r="A224" s="86" t="s">
        <v>24</v>
      </c>
      <c r="B224" s="58" t="s">
        <v>75</v>
      </c>
      <c r="C224" s="62" t="s">
        <v>62</v>
      </c>
      <c r="D224" s="56" t="s">
        <v>57</v>
      </c>
      <c r="E224" s="56" t="s">
        <v>0</v>
      </c>
      <c r="F224" s="56"/>
      <c r="G224" s="63">
        <f>G226</f>
        <v>198300</v>
      </c>
    </row>
    <row r="225" spans="1:7" ht="25.5">
      <c r="A225" s="89" t="s">
        <v>224</v>
      </c>
      <c r="B225" s="58" t="s">
        <v>75</v>
      </c>
      <c r="C225" s="62" t="s">
        <v>62</v>
      </c>
      <c r="D225" s="56" t="s">
        <v>57</v>
      </c>
      <c r="E225" s="56" t="s">
        <v>223</v>
      </c>
      <c r="F225" s="56"/>
      <c r="G225" s="63">
        <f>G226</f>
        <v>198300</v>
      </c>
    </row>
    <row r="226" spans="1:7" ht="25.5">
      <c r="A226" s="103" t="s">
        <v>25</v>
      </c>
      <c r="B226" s="58" t="s">
        <v>75</v>
      </c>
      <c r="C226" s="62" t="s">
        <v>62</v>
      </c>
      <c r="D226" s="56" t="s">
        <v>57</v>
      </c>
      <c r="E226" s="56" t="s">
        <v>26</v>
      </c>
      <c r="F226" s="56"/>
      <c r="G226" s="63">
        <f>G227</f>
        <v>198300</v>
      </c>
    </row>
    <row r="227" spans="1:7" ht="12.75">
      <c r="A227" s="103" t="s">
        <v>189</v>
      </c>
      <c r="B227" s="58" t="s">
        <v>75</v>
      </c>
      <c r="C227" s="62" t="s">
        <v>62</v>
      </c>
      <c r="D227" s="56" t="s">
        <v>57</v>
      </c>
      <c r="E227" s="56" t="s">
        <v>26</v>
      </c>
      <c r="F227" s="56" t="s">
        <v>188</v>
      </c>
      <c r="G227" s="66">
        <v>198300</v>
      </c>
    </row>
    <row r="228" spans="1:7" ht="13.5" customHeight="1">
      <c r="A228" s="86" t="s">
        <v>33</v>
      </c>
      <c r="B228" s="54" t="s">
        <v>75</v>
      </c>
      <c r="C228" s="62" t="s">
        <v>62</v>
      </c>
      <c r="D228" s="56" t="s">
        <v>57</v>
      </c>
      <c r="E228" s="52" t="s">
        <v>37</v>
      </c>
      <c r="F228" s="52"/>
      <c r="G228" s="60">
        <f>G229</f>
        <v>1296200</v>
      </c>
    </row>
    <row r="229" spans="1:7" ht="25.5">
      <c r="A229" s="90" t="s">
        <v>132</v>
      </c>
      <c r="B229" s="54" t="s">
        <v>75</v>
      </c>
      <c r="C229" s="62" t="s">
        <v>62</v>
      </c>
      <c r="D229" s="56" t="s">
        <v>57</v>
      </c>
      <c r="E229" s="52" t="s">
        <v>85</v>
      </c>
      <c r="F229" s="52"/>
      <c r="G229" s="60">
        <f>G230</f>
        <v>1296200</v>
      </c>
    </row>
    <row r="230" spans="1:7" ht="51" customHeight="1">
      <c r="A230" s="103" t="s">
        <v>226</v>
      </c>
      <c r="B230" s="58" t="s">
        <v>75</v>
      </c>
      <c r="C230" s="62" t="s">
        <v>62</v>
      </c>
      <c r="D230" s="56" t="s">
        <v>57</v>
      </c>
      <c r="E230" s="56" t="s">
        <v>225</v>
      </c>
      <c r="F230" s="56"/>
      <c r="G230" s="57">
        <f>G231</f>
        <v>1296200</v>
      </c>
    </row>
    <row r="231" spans="1:7" ht="14.25" customHeight="1">
      <c r="A231" s="103" t="s">
        <v>189</v>
      </c>
      <c r="B231" s="58" t="s">
        <v>75</v>
      </c>
      <c r="C231" s="62" t="s">
        <v>62</v>
      </c>
      <c r="D231" s="56" t="s">
        <v>57</v>
      </c>
      <c r="E231" s="56" t="s">
        <v>225</v>
      </c>
      <c r="F231" s="56" t="s">
        <v>188</v>
      </c>
      <c r="G231" s="57">
        <v>1296200</v>
      </c>
    </row>
    <row r="232" spans="1:7" ht="12.75">
      <c r="A232" s="103"/>
      <c r="B232" s="59"/>
      <c r="C232" s="62"/>
      <c r="D232" s="56"/>
      <c r="E232" s="56"/>
      <c r="F232" s="56"/>
      <c r="G232" s="64"/>
    </row>
    <row r="233" spans="1:7" s="8" customFormat="1" ht="12.75">
      <c r="A233" s="85" t="s">
        <v>110</v>
      </c>
      <c r="B233" s="53" t="s">
        <v>75</v>
      </c>
      <c r="C233" s="22" t="s">
        <v>71</v>
      </c>
      <c r="D233" s="15"/>
      <c r="E233" s="16"/>
      <c r="F233" s="15"/>
      <c r="G233" s="64">
        <f>G234</f>
        <v>150000</v>
      </c>
    </row>
    <row r="234" spans="1:7" s="8" customFormat="1" ht="12.75">
      <c r="A234" s="85" t="s">
        <v>111</v>
      </c>
      <c r="B234" s="53" t="s">
        <v>75</v>
      </c>
      <c r="C234" s="22" t="s">
        <v>71</v>
      </c>
      <c r="D234" s="15" t="s">
        <v>45</v>
      </c>
      <c r="E234" s="16"/>
      <c r="F234" s="15"/>
      <c r="G234" s="64">
        <f>G235</f>
        <v>150000</v>
      </c>
    </row>
    <row r="235" spans="1:7" ht="12.75">
      <c r="A235" s="86" t="s">
        <v>72</v>
      </c>
      <c r="B235" s="58" t="s">
        <v>75</v>
      </c>
      <c r="C235" s="62" t="s">
        <v>71</v>
      </c>
      <c r="D235" s="56" t="s">
        <v>45</v>
      </c>
      <c r="E235" s="59">
        <v>5120000</v>
      </c>
      <c r="F235" s="56"/>
      <c r="G235" s="66">
        <f>G236</f>
        <v>150000</v>
      </c>
    </row>
    <row r="236" spans="1:7" ht="14.25" customHeight="1">
      <c r="A236" s="104" t="s">
        <v>73</v>
      </c>
      <c r="B236" s="46" t="s">
        <v>75</v>
      </c>
      <c r="C236" s="61" t="s">
        <v>71</v>
      </c>
      <c r="D236" s="20" t="s">
        <v>45</v>
      </c>
      <c r="E236" s="21">
        <v>5129700</v>
      </c>
      <c r="F236" s="20"/>
      <c r="G236" s="66">
        <f>G237</f>
        <v>150000</v>
      </c>
    </row>
    <row r="237" spans="1:7" ht="26.25" customHeight="1">
      <c r="A237" s="88" t="s">
        <v>140</v>
      </c>
      <c r="B237" s="46" t="s">
        <v>75</v>
      </c>
      <c r="C237" s="61" t="s">
        <v>71</v>
      </c>
      <c r="D237" s="20" t="s">
        <v>45</v>
      </c>
      <c r="E237" s="21">
        <v>5129700</v>
      </c>
      <c r="F237" s="20" t="s">
        <v>130</v>
      </c>
      <c r="G237" s="66">
        <v>150000</v>
      </c>
    </row>
    <row r="238" spans="1:7" ht="12.75">
      <c r="A238" s="108"/>
      <c r="B238" s="11"/>
      <c r="C238" s="6"/>
      <c r="D238" s="4"/>
      <c r="E238" s="4"/>
      <c r="F238" s="4"/>
      <c r="G238" s="35"/>
    </row>
    <row r="239" spans="1:7" s="8" customFormat="1" ht="14.25" customHeight="1">
      <c r="A239" s="98" t="s">
        <v>83</v>
      </c>
      <c r="B239" s="71">
        <v>992</v>
      </c>
      <c r="C239" s="72"/>
      <c r="D239" s="72"/>
      <c r="E239" s="72"/>
      <c r="F239" s="72"/>
      <c r="G239" s="73">
        <f>G240+G259+G265+G274+G281+G293</f>
        <v>42328200</v>
      </c>
    </row>
    <row r="240" spans="1:7" s="8" customFormat="1" ht="12.75">
      <c r="A240" s="84" t="s">
        <v>65</v>
      </c>
      <c r="B240" s="16">
        <v>992</v>
      </c>
      <c r="C240" s="15" t="s">
        <v>45</v>
      </c>
      <c r="D240" s="13"/>
      <c r="E240" s="13"/>
      <c r="F240" s="13"/>
      <c r="G240" s="34">
        <f>G246+G241</f>
        <v>3372000</v>
      </c>
    </row>
    <row r="241" spans="1:7" s="8" customFormat="1" ht="38.25">
      <c r="A241" s="85" t="s">
        <v>145</v>
      </c>
      <c r="B241" s="16">
        <v>992</v>
      </c>
      <c r="C241" s="15" t="s">
        <v>45</v>
      </c>
      <c r="D241" s="15" t="s">
        <v>57</v>
      </c>
      <c r="E241" s="13"/>
      <c r="F241" s="13"/>
      <c r="G241" s="34">
        <f>G242</f>
        <v>1500</v>
      </c>
    </row>
    <row r="242" spans="1:7" ht="12.75">
      <c r="A242" s="86" t="s">
        <v>33</v>
      </c>
      <c r="B242" s="55" t="s">
        <v>116</v>
      </c>
      <c r="C242" s="55" t="s">
        <v>45</v>
      </c>
      <c r="D242" s="55" t="s">
        <v>57</v>
      </c>
      <c r="E242" s="52" t="s">
        <v>37</v>
      </c>
      <c r="F242" s="52"/>
      <c r="G242" s="60">
        <f>G243</f>
        <v>1500</v>
      </c>
    </row>
    <row r="243" spans="1:7" ht="25.5">
      <c r="A243" s="90" t="s">
        <v>132</v>
      </c>
      <c r="B243" s="67" t="s">
        <v>116</v>
      </c>
      <c r="C243" s="67" t="s">
        <v>45</v>
      </c>
      <c r="D243" s="67" t="s">
        <v>57</v>
      </c>
      <c r="E243" s="52" t="s">
        <v>85</v>
      </c>
      <c r="F243" s="52"/>
      <c r="G243" s="60">
        <f>G244</f>
        <v>1500</v>
      </c>
    </row>
    <row r="244" spans="1:7" ht="78" customHeight="1">
      <c r="A244" s="91" t="s">
        <v>103</v>
      </c>
      <c r="B244" s="55" t="s">
        <v>116</v>
      </c>
      <c r="C244" s="55" t="s">
        <v>45</v>
      </c>
      <c r="D244" s="55" t="s">
        <v>57</v>
      </c>
      <c r="E244" s="52" t="s">
        <v>38</v>
      </c>
      <c r="F244" s="52"/>
      <c r="G244" s="60">
        <f>G245</f>
        <v>1500</v>
      </c>
    </row>
    <row r="245" spans="1:7" ht="13.5" customHeight="1">
      <c r="A245" s="88" t="s">
        <v>133</v>
      </c>
      <c r="B245" s="67" t="s">
        <v>116</v>
      </c>
      <c r="C245" s="67" t="s">
        <v>45</v>
      </c>
      <c r="D245" s="67" t="s">
        <v>57</v>
      </c>
      <c r="E245" s="52" t="s">
        <v>38</v>
      </c>
      <c r="F245" s="52" t="s">
        <v>131</v>
      </c>
      <c r="G245" s="60">
        <v>1500</v>
      </c>
    </row>
    <row r="246" spans="1:7" s="8" customFormat="1" ht="25.5">
      <c r="A246" s="85" t="s">
        <v>3</v>
      </c>
      <c r="B246" s="16">
        <v>992</v>
      </c>
      <c r="C246" s="18" t="s">
        <v>45</v>
      </c>
      <c r="D246" s="18" t="s">
        <v>46</v>
      </c>
      <c r="E246" s="18"/>
      <c r="F246" s="15"/>
      <c r="G246" s="49">
        <f>G247+G254</f>
        <v>3370500</v>
      </c>
    </row>
    <row r="247" spans="1:7" ht="38.25">
      <c r="A247" s="86" t="s">
        <v>1</v>
      </c>
      <c r="B247" s="59">
        <v>992</v>
      </c>
      <c r="C247" s="55" t="s">
        <v>45</v>
      </c>
      <c r="D247" s="55" t="s">
        <v>46</v>
      </c>
      <c r="E247" s="55" t="s">
        <v>7</v>
      </c>
      <c r="F247" s="56"/>
      <c r="G247" s="63">
        <f>G248</f>
        <v>3250000</v>
      </c>
    </row>
    <row r="248" spans="1:7" ht="12.75">
      <c r="A248" s="99" t="s">
        <v>70</v>
      </c>
      <c r="B248" s="21">
        <v>992</v>
      </c>
      <c r="C248" s="67" t="s">
        <v>45</v>
      </c>
      <c r="D248" s="67" t="s">
        <v>46</v>
      </c>
      <c r="E248" s="67" t="s">
        <v>8</v>
      </c>
      <c r="F248" s="20"/>
      <c r="G248" s="60">
        <f>SUM(G249:G253)</f>
        <v>3250000</v>
      </c>
    </row>
    <row r="249" spans="1:7" ht="12.75">
      <c r="A249" s="88" t="s">
        <v>138</v>
      </c>
      <c r="B249" s="21">
        <v>992</v>
      </c>
      <c r="C249" s="67" t="s">
        <v>45</v>
      </c>
      <c r="D249" s="67" t="s">
        <v>46</v>
      </c>
      <c r="E249" s="67" t="s">
        <v>8</v>
      </c>
      <c r="F249" s="20" t="s">
        <v>128</v>
      </c>
      <c r="G249" s="60">
        <v>2850000</v>
      </c>
    </row>
    <row r="250" spans="1:7" ht="12.75">
      <c r="A250" s="88" t="s">
        <v>142</v>
      </c>
      <c r="B250" s="21">
        <v>992</v>
      </c>
      <c r="C250" s="67" t="s">
        <v>45</v>
      </c>
      <c r="D250" s="67" t="s">
        <v>46</v>
      </c>
      <c r="E250" s="67" t="s">
        <v>8</v>
      </c>
      <c r="F250" s="20" t="s">
        <v>134</v>
      </c>
      <c r="G250" s="60">
        <v>2000</v>
      </c>
    </row>
    <row r="251" spans="1:7" ht="25.5">
      <c r="A251" s="88" t="s">
        <v>139</v>
      </c>
      <c r="B251" s="21">
        <v>992</v>
      </c>
      <c r="C251" s="67" t="s">
        <v>45</v>
      </c>
      <c r="D251" s="67" t="s">
        <v>46</v>
      </c>
      <c r="E251" s="67" t="s">
        <v>8</v>
      </c>
      <c r="F251" s="20" t="s">
        <v>129</v>
      </c>
      <c r="G251" s="60">
        <v>262742</v>
      </c>
    </row>
    <row r="252" spans="1:7" ht="25.5">
      <c r="A252" s="88" t="s">
        <v>140</v>
      </c>
      <c r="B252" s="21">
        <v>992</v>
      </c>
      <c r="C252" s="67" t="s">
        <v>45</v>
      </c>
      <c r="D252" s="67" t="s">
        <v>46</v>
      </c>
      <c r="E252" s="67" t="s">
        <v>8</v>
      </c>
      <c r="F252" s="20" t="s">
        <v>130</v>
      </c>
      <c r="G252" s="60">
        <v>132280</v>
      </c>
    </row>
    <row r="253" spans="1:7" ht="12.75">
      <c r="A253" s="88" t="s">
        <v>141</v>
      </c>
      <c r="B253" s="21">
        <v>992</v>
      </c>
      <c r="C253" s="67" t="s">
        <v>45</v>
      </c>
      <c r="D253" s="67" t="s">
        <v>46</v>
      </c>
      <c r="E253" s="67" t="s">
        <v>8</v>
      </c>
      <c r="F253" s="20" t="s">
        <v>135</v>
      </c>
      <c r="G253" s="60">
        <v>2978</v>
      </c>
    </row>
    <row r="254" spans="1:7" ht="12.75">
      <c r="A254" s="86" t="s">
        <v>33</v>
      </c>
      <c r="B254" s="55" t="s">
        <v>116</v>
      </c>
      <c r="C254" s="67" t="s">
        <v>45</v>
      </c>
      <c r="D254" s="67" t="s">
        <v>46</v>
      </c>
      <c r="E254" s="52" t="s">
        <v>37</v>
      </c>
      <c r="F254" s="52"/>
      <c r="G254" s="60">
        <f>G255</f>
        <v>120500</v>
      </c>
    </row>
    <row r="255" spans="1:7" ht="25.5">
      <c r="A255" s="90" t="s">
        <v>132</v>
      </c>
      <c r="B255" s="67" t="s">
        <v>116</v>
      </c>
      <c r="C255" s="67" t="s">
        <v>45</v>
      </c>
      <c r="D255" s="67" t="s">
        <v>46</v>
      </c>
      <c r="E255" s="52" t="s">
        <v>85</v>
      </c>
      <c r="F255" s="52"/>
      <c r="G255" s="60">
        <f>G256</f>
        <v>120500</v>
      </c>
    </row>
    <row r="256" spans="1:7" ht="25.5" customHeight="1">
      <c r="A256" s="91" t="s">
        <v>137</v>
      </c>
      <c r="B256" s="55" t="s">
        <v>116</v>
      </c>
      <c r="C256" s="67" t="s">
        <v>45</v>
      </c>
      <c r="D256" s="67" t="s">
        <v>46</v>
      </c>
      <c r="E256" s="52" t="s">
        <v>136</v>
      </c>
      <c r="F256" s="52"/>
      <c r="G256" s="60">
        <f>G257</f>
        <v>120500</v>
      </c>
    </row>
    <row r="257" spans="1:7" ht="13.5" customHeight="1">
      <c r="A257" s="88" t="s">
        <v>138</v>
      </c>
      <c r="B257" s="67" t="s">
        <v>116</v>
      </c>
      <c r="C257" s="67" t="s">
        <v>45</v>
      </c>
      <c r="D257" s="67" t="s">
        <v>46</v>
      </c>
      <c r="E257" s="52" t="s">
        <v>136</v>
      </c>
      <c r="F257" s="52" t="s">
        <v>128</v>
      </c>
      <c r="G257" s="60">
        <v>120500</v>
      </c>
    </row>
    <row r="258" spans="1:7" ht="12.75">
      <c r="A258" s="99"/>
      <c r="B258" s="21"/>
      <c r="C258" s="68"/>
      <c r="D258" s="68"/>
      <c r="E258" s="68"/>
      <c r="F258" s="52"/>
      <c r="G258" s="69"/>
    </row>
    <row r="259" spans="1:7" s="8" customFormat="1" ht="12.75">
      <c r="A259" s="109" t="s">
        <v>114</v>
      </c>
      <c r="B259" s="16">
        <v>992</v>
      </c>
      <c r="C259" s="18" t="s">
        <v>49</v>
      </c>
      <c r="D259" s="18"/>
      <c r="E259" s="18"/>
      <c r="F259" s="15"/>
      <c r="G259" s="49">
        <f>G260</f>
        <v>879900</v>
      </c>
    </row>
    <row r="260" spans="1:7" s="8" customFormat="1" ht="12.75">
      <c r="A260" s="110" t="s">
        <v>146</v>
      </c>
      <c r="B260" s="16">
        <v>992</v>
      </c>
      <c r="C260" s="18" t="s">
        <v>49</v>
      </c>
      <c r="D260" s="18" t="s">
        <v>48</v>
      </c>
      <c r="E260" s="18"/>
      <c r="F260" s="15"/>
      <c r="G260" s="49">
        <f>G261</f>
        <v>879900</v>
      </c>
    </row>
    <row r="261" spans="1:7" s="8" customFormat="1" ht="12.75">
      <c r="A261" s="86" t="s">
        <v>56</v>
      </c>
      <c r="B261" s="59">
        <v>992</v>
      </c>
      <c r="C261" s="55" t="s">
        <v>49</v>
      </c>
      <c r="D261" s="52" t="s">
        <v>48</v>
      </c>
      <c r="E261" s="52" t="s">
        <v>58</v>
      </c>
      <c r="F261" s="52"/>
      <c r="G261" s="60">
        <f>G262</f>
        <v>879900</v>
      </c>
    </row>
    <row r="262" spans="1:7" ht="25.5">
      <c r="A262" s="88" t="s">
        <v>32</v>
      </c>
      <c r="B262" s="21">
        <v>992</v>
      </c>
      <c r="C262" s="67" t="s">
        <v>49</v>
      </c>
      <c r="D262" s="52" t="s">
        <v>48</v>
      </c>
      <c r="E262" s="52" t="s">
        <v>36</v>
      </c>
      <c r="F262" s="52"/>
      <c r="G262" s="60">
        <f>G263</f>
        <v>879900</v>
      </c>
    </row>
    <row r="263" spans="1:7" ht="12.75">
      <c r="A263" s="88" t="s">
        <v>133</v>
      </c>
      <c r="B263" s="21">
        <v>992</v>
      </c>
      <c r="C263" s="67" t="s">
        <v>49</v>
      </c>
      <c r="D263" s="52" t="s">
        <v>48</v>
      </c>
      <c r="E263" s="52" t="s">
        <v>36</v>
      </c>
      <c r="F263" s="52" t="s">
        <v>131</v>
      </c>
      <c r="G263" s="60">
        <v>879900</v>
      </c>
    </row>
    <row r="264" spans="1:7" ht="12.75">
      <c r="A264" s="88"/>
      <c r="B264" s="21"/>
      <c r="C264" s="67"/>
      <c r="D264" s="52"/>
      <c r="E264" s="52"/>
      <c r="F264" s="52"/>
      <c r="G264" s="60"/>
    </row>
    <row r="265" spans="1:7" s="8" customFormat="1" ht="12.75">
      <c r="A265" s="84" t="s">
        <v>63</v>
      </c>
      <c r="B265" s="17" t="s">
        <v>116</v>
      </c>
      <c r="C265" s="18" t="s">
        <v>57</v>
      </c>
      <c r="D265" s="18"/>
      <c r="E265" s="18"/>
      <c r="F265" s="15"/>
      <c r="G265" s="49">
        <f>G266</f>
        <v>6366800</v>
      </c>
    </row>
    <row r="266" spans="1:7" s="8" customFormat="1" ht="12.75">
      <c r="A266" s="84" t="s">
        <v>108</v>
      </c>
      <c r="B266" s="17" t="s">
        <v>116</v>
      </c>
      <c r="C266" s="18" t="s">
        <v>57</v>
      </c>
      <c r="D266" s="18" t="s">
        <v>64</v>
      </c>
      <c r="E266" s="18"/>
      <c r="F266" s="15"/>
      <c r="G266" s="49">
        <f>G267</f>
        <v>6366800</v>
      </c>
    </row>
    <row r="267" spans="1:7" ht="12.75">
      <c r="A267" s="86" t="s">
        <v>229</v>
      </c>
      <c r="B267" s="19" t="s">
        <v>116</v>
      </c>
      <c r="C267" s="26" t="s">
        <v>57</v>
      </c>
      <c r="D267" s="26" t="s">
        <v>64</v>
      </c>
      <c r="E267" s="26" t="s">
        <v>90</v>
      </c>
      <c r="F267" s="23"/>
      <c r="G267" s="47">
        <f>G268</f>
        <v>6366800</v>
      </c>
    </row>
    <row r="268" spans="1:7" ht="25.5" customHeight="1">
      <c r="A268" s="89" t="s">
        <v>147</v>
      </c>
      <c r="B268" s="19" t="s">
        <v>116</v>
      </c>
      <c r="C268" s="26" t="s">
        <v>57</v>
      </c>
      <c r="D268" s="26" t="s">
        <v>64</v>
      </c>
      <c r="E268" s="26" t="s">
        <v>91</v>
      </c>
      <c r="F268" s="23"/>
      <c r="G268" s="47">
        <f>G269+G271</f>
        <v>6366800</v>
      </c>
    </row>
    <row r="269" spans="1:7" ht="25.5">
      <c r="A269" s="95" t="s">
        <v>149</v>
      </c>
      <c r="B269" s="19" t="s">
        <v>116</v>
      </c>
      <c r="C269" s="26" t="s">
        <v>57</v>
      </c>
      <c r="D269" s="26" t="s">
        <v>64</v>
      </c>
      <c r="E269" s="26" t="s">
        <v>126</v>
      </c>
      <c r="F269" s="23"/>
      <c r="G269" s="47">
        <f>G270</f>
        <v>1843200</v>
      </c>
    </row>
    <row r="270" spans="1:7" s="8" customFormat="1" ht="25.5" customHeight="1">
      <c r="A270" s="89" t="s">
        <v>148</v>
      </c>
      <c r="B270" s="50" t="s">
        <v>116</v>
      </c>
      <c r="C270" s="26" t="s">
        <v>57</v>
      </c>
      <c r="D270" s="26" t="s">
        <v>64</v>
      </c>
      <c r="E270" s="26" t="s">
        <v>126</v>
      </c>
      <c r="F270" s="23" t="s">
        <v>143</v>
      </c>
      <c r="G270" s="47">
        <v>1843200</v>
      </c>
    </row>
    <row r="271" spans="1:7" ht="25.5">
      <c r="A271" s="95" t="s">
        <v>150</v>
      </c>
      <c r="B271" s="19" t="s">
        <v>116</v>
      </c>
      <c r="C271" s="26" t="s">
        <v>57</v>
      </c>
      <c r="D271" s="26" t="s">
        <v>64</v>
      </c>
      <c r="E271" s="26" t="s">
        <v>144</v>
      </c>
      <c r="F271" s="23"/>
      <c r="G271" s="47">
        <f>G272</f>
        <v>4523600</v>
      </c>
    </row>
    <row r="272" spans="1:7" s="8" customFormat="1" ht="25.5" customHeight="1">
      <c r="A272" s="89" t="s">
        <v>148</v>
      </c>
      <c r="B272" s="50" t="s">
        <v>116</v>
      </c>
      <c r="C272" s="26" t="s">
        <v>57</v>
      </c>
      <c r="D272" s="26" t="s">
        <v>64</v>
      </c>
      <c r="E272" s="26" t="s">
        <v>144</v>
      </c>
      <c r="F272" s="23" t="s">
        <v>143</v>
      </c>
      <c r="G272" s="47">
        <v>4523600</v>
      </c>
    </row>
    <row r="273" spans="1:7" s="8" customFormat="1" ht="12.75">
      <c r="A273" s="87"/>
      <c r="B273" s="50"/>
      <c r="C273" s="26"/>
      <c r="D273" s="26"/>
      <c r="E273" s="26"/>
      <c r="F273" s="23"/>
      <c r="G273" s="47"/>
    </row>
    <row r="274" spans="1:7" s="8" customFormat="1" ht="12.75">
      <c r="A274" s="84" t="s">
        <v>39</v>
      </c>
      <c r="B274" s="16">
        <v>992</v>
      </c>
      <c r="C274" s="18" t="s">
        <v>55</v>
      </c>
      <c r="D274" s="18"/>
      <c r="E274" s="18"/>
      <c r="F274" s="15"/>
      <c r="G274" s="31">
        <f>G275</f>
        <v>1508200</v>
      </c>
    </row>
    <row r="275" spans="1:7" s="8" customFormat="1" ht="12.75">
      <c r="A275" s="84" t="s">
        <v>117</v>
      </c>
      <c r="B275" s="16">
        <v>992</v>
      </c>
      <c r="C275" s="18" t="s">
        <v>55</v>
      </c>
      <c r="D275" s="18" t="s">
        <v>45</v>
      </c>
      <c r="E275" s="18"/>
      <c r="F275" s="15"/>
      <c r="G275" s="49">
        <f>G276</f>
        <v>1508200</v>
      </c>
    </row>
    <row r="276" spans="1:7" s="8" customFormat="1" ht="12.75">
      <c r="A276" s="86" t="s">
        <v>33</v>
      </c>
      <c r="B276" s="21">
        <v>992</v>
      </c>
      <c r="C276" s="25" t="s">
        <v>55</v>
      </c>
      <c r="D276" s="23" t="s">
        <v>45</v>
      </c>
      <c r="E276" s="23" t="s">
        <v>37</v>
      </c>
      <c r="F276" s="23"/>
      <c r="G276" s="47">
        <f>G277</f>
        <v>1508200</v>
      </c>
    </row>
    <row r="277" spans="1:7" s="8" customFormat="1" ht="25.5" customHeight="1">
      <c r="A277" s="90" t="s">
        <v>132</v>
      </c>
      <c r="B277" s="21">
        <v>992</v>
      </c>
      <c r="C277" s="25" t="s">
        <v>55</v>
      </c>
      <c r="D277" s="23" t="s">
        <v>45</v>
      </c>
      <c r="E277" s="23" t="s">
        <v>85</v>
      </c>
      <c r="F277" s="23"/>
      <c r="G277" s="47">
        <f>G278</f>
        <v>1508200</v>
      </c>
    </row>
    <row r="278" spans="1:7" s="8" customFormat="1" ht="65.25" customHeight="1">
      <c r="A278" s="92" t="s">
        <v>151</v>
      </c>
      <c r="B278" s="21">
        <v>992</v>
      </c>
      <c r="C278" s="25" t="s">
        <v>55</v>
      </c>
      <c r="D278" s="23" t="s">
        <v>45</v>
      </c>
      <c r="E278" s="23" t="s">
        <v>118</v>
      </c>
      <c r="F278" s="23"/>
      <c r="G278" s="47">
        <f>G279</f>
        <v>1508200</v>
      </c>
    </row>
    <row r="279" spans="1:7" s="8" customFormat="1" ht="12.75">
      <c r="A279" s="88" t="s">
        <v>133</v>
      </c>
      <c r="B279" s="21">
        <v>992</v>
      </c>
      <c r="C279" s="25" t="s">
        <v>55</v>
      </c>
      <c r="D279" s="23" t="s">
        <v>45</v>
      </c>
      <c r="E279" s="23" t="s">
        <v>118</v>
      </c>
      <c r="F279" s="23" t="s">
        <v>131</v>
      </c>
      <c r="G279" s="47">
        <v>1508200</v>
      </c>
    </row>
    <row r="280" spans="1:7" ht="12.75">
      <c r="A280" s="102"/>
      <c r="B280" s="59"/>
      <c r="C280" s="55"/>
      <c r="D280" s="55"/>
      <c r="E280" s="55"/>
      <c r="F280" s="56"/>
      <c r="G280" s="57"/>
    </row>
    <row r="281" spans="1:7" s="14" customFormat="1" ht="12.75">
      <c r="A281" s="84" t="s">
        <v>41</v>
      </c>
      <c r="B281" s="16">
        <v>992</v>
      </c>
      <c r="C281" s="22" t="s">
        <v>62</v>
      </c>
      <c r="D281" s="15"/>
      <c r="E281" s="15"/>
      <c r="F281" s="15"/>
      <c r="G281" s="31">
        <f>G282+G287</f>
        <v>10389300</v>
      </c>
    </row>
    <row r="282" spans="1:7" s="8" customFormat="1" ht="12.75">
      <c r="A282" s="85" t="s">
        <v>109</v>
      </c>
      <c r="B282" s="16">
        <v>992</v>
      </c>
      <c r="C282" s="22" t="s">
        <v>62</v>
      </c>
      <c r="D282" s="15" t="s">
        <v>48</v>
      </c>
      <c r="E282" s="15"/>
      <c r="F282" s="15"/>
      <c r="G282" s="49">
        <f>G283</f>
        <v>6182300</v>
      </c>
    </row>
    <row r="283" spans="1:7" ht="12.75">
      <c r="A283" s="86" t="s">
        <v>92</v>
      </c>
      <c r="B283" s="21">
        <v>992</v>
      </c>
      <c r="C283" s="61" t="s">
        <v>62</v>
      </c>
      <c r="D283" s="20" t="s">
        <v>48</v>
      </c>
      <c r="E283" s="52" t="s">
        <v>90</v>
      </c>
      <c r="F283" s="52"/>
      <c r="G283" s="60">
        <f>G284</f>
        <v>6182300</v>
      </c>
    </row>
    <row r="284" spans="1:7" ht="25.5">
      <c r="A284" s="88" t="s">
        <v>98</v>
      </c>
      <c r="B284" s="21">
        <v>992</v>
      </c>
      <c r="C284" s="61" t="s">
        <v>62</v>
      </c>
      <c r="D284" s="20" t="s">
        <v>48</v>
      </c>
      <c r="E284" s="52" t="s">
        <v>96</v>
      </c>
      <c r="F284" s="52"/>
      <c r="G284" s="60">
        <f>G285</f>
        <v>6182300</v>
      </c>
    </row>
    <row r="285" spans="1:7" ht="25.5">
      <c r="A285" s="88" t="s">
        <v>152</v>
      </c>
      <c r="B285" s="21">
        <v>992</v>
      </c>
      <c r="C285" s="61" t="s">
        <v>62</v>
      </c>
      <c r="D285" s="20" t="s">
        <v>48</v>
      </c>
      <c r="E285" s="52" t="s">
        <v>97</v>
      </c>
      <c r="F285" s="52"/>
      <c r="G285" s="60">
        <f>G286</f>
        <v>6182300</v>
      </c>
    </row>
    <row r="286" spans="1:7" ht="25.5" customHeight="1">
      <c r="A286" s="89" t="s">
        <v>230</v>
      </c>
      <c r="B286" s="21">
        <v>992</v>
      </c>
      <c r="C286" s="61" t="s">
        <v>62</v>
      </c>
      <c r="D286" s="20" t="s">
        <v>48</v>
      </c>
      <c r="E286" s="52" t="s">
        <v>97</v>
      </c>
      <c r="F286" s="52" t="s">
        <v>143</v>
      </c>
      <c r="G286" s="60">
        <v>6182300</v>
      </c>
    </row>
    <row r="287" spans="1:7" s="8" customFormat="1" ht="13.5" customHeight="1">
      <c r="A287" s="85" t="s">
        <v>23</v>
      </c>
      <c r="B287" s="16">
        <v>992</v>
      </c>
      <c r="C287" s="22" t="s">
        <v>62</v>
      </c>
      <c r="D287" s="15" t="s">
        <v>57</v>
      </c>
      <c r="E287" s="15"/>
      <c r="F287" s="15"/>
      <c r="G287" s="49">
        <f>G288</f>
        <v>4207000</v>
      </c>
    </row>
    <row r="288" spans="1:7" ht="12.75">
      <c r="A288" s="86" t="s">
        <v>24</v>
      </c>
      <c r="B288" s="21">
        <v>992</v>
      </c>
      <c r="C288" s="25" t="s">
        <v>62</v>
      </c>
      <c r="D288" s="23" t="s">
        <v>57</v>
      </c>
      <c r="E288" s="23" t="s">
        <v>0</v>
      </c>
      <c r="F288" s="23"/>
      <c r="G288" s="47">
        <f>G289</f>
        <v>4207000</v>
      </c>
    </row>
    <row r="289" spans="1:7" ht="38.25">
      <c r="A289" s="88" t="s">
        <v>154</v>
      </c>
      <c r="B289" s="21">
        <v>992</v>
      </c>
      <c r="C289" s="25" t="s">
        <v>62</v>
      </c>
      <c r="D289" s="23" t="s">
        <v>57</v>
      </c>
      <c r="E289" s="23" t="s">
        <v>153</v>
      </c>
      <c r="F289" s="23"/>
      <c r="G289" s="47">
        <f>G290</f>
        <v>4207000</v>
      </c>
    </row>
    <row r="290" spans="1:7" ht="38.25">
      <c r="A290" s="89" t="s">
        <v>156</v>
      </c>
      <c r="B290" s="21">
        <v>992</v>
      </c>
      <c r="C290" s="25" t="s">
        <v>62</v>
      </c>
      <c r="D290" s="23" t="s">
        <v>57</v>
      </c>
      <c r="E290" s="23" t="s">
        <v>155</v>
      </c>
      <c r="F290" s="23"/>
      <c r="G290" s="47">
        <f>G291</f>
        <v>4207000</v>
      </c>
    </row>
    <row r="291" spans="1:7" ht="12.75">
      <c r="A291" s="88" t="s">
        <v>133</v>
      </c>
      <c r="B291" s="21">
        <v>992</v>
      </c>
      <c r="C291" s="25" t="s">
        <v>62</v>
      </c>
      <c r="D291" s="23" t="s">
        <v>57</v>
      </c>
      <c r="E291" s="23" t="s">
        <v>155</v>
      </c>
      <c r="F291" s="23" t="s">
        <v>131</v>
      </c>
      <c r="G291" s="47">
        <v>4207000</v>
      </c>
    </row>
    <row r="292" spans="1:7" ht="12.75">
      <c r="A292" s="88"/>
      <c r="B292" s="21"/>
      <c r="C292" s="61"/>
      <c r="D292" s="20"/>
      <c r="E292" s="52"/>
      <c r="F292" s="52"/>
      <c r="G292" s="60"/>
    </row>
    <row r="293" spans="1:7" s="8" customFormat="1" ht="27" customHeight="1">
      <c r="A293" s="85" t="s">
        <v>157</v>
      </c>
      <c r="B293" s="16">
        <v>992</v>
      </c>
      <c r="C293" s="22" t="s">
        <v>10</v>
      </c>
      <c r="D293" s="15"/>
      <c r="E293" s="15"/>
      <c r="F293" s="15"/>
      <c r="G293" s="49">
        <f>G294</f>
        <v>19812000</v>
      </c>
    </row>
    <row r="294" spans="1:7" s="8" customFormat="1" ht="27" customHeight="1">
      <c r="A294" s="85" t="s">
        <v>115</v>
      </c>
      <c r="B294" s="16">
        <v>992</v>
      </c>
      <c r="C294" s="22" t="s">
        <v>10</v>
      </c>
      <c r="D294" s="15" t="s">
        <v>45</v>
      </c>
      <c r="E294" s="15"/>
      <c r="F294" s="15"/>
      <c r="G294" s="49">
        <f>G295</f>
        <v>19812000</v>
      </c>
    </row>
    <row r="295" spans="1:7" ht="12.75">
      <c r="A295" s="86" t="s">
        <v>30</v>
      </c>
      <c r="B295" s="59">
        <v>992</v>
      </c>
      <c r="C295" s="62" t="s">
        <v>10</v>
      </c>
      <c r="D295" s="56" t="s">
        <v>45</v>
      </c>
      <c r="E295" s="56" t="s">
        <v>34</v>
      </c>
      <c r="F295" s="56"/>
      <c r="G295" s="63">
        <f>G296</f>
        <v>19812000</v>
      </c>
    </row>
    <row r="296" spans="1:7" ht="12.75">
      <c r="A296" s="103" t="s">
        <v>30</v>
      </c>
      <c r="B296" s="59">
        <v>992</v>
      </c>
      <c r="C296" s="62" t="s">
        <v>10</v>
      </c>
      <c r="D296" s="56" t="s">
        <v>45</v>
      </c>
      <c r="E296" s="56" t="s">
        <v>158</v>
      </c>
      <c r="F296" s="56"/>
      <c r="G296" s="63">
        <f>G297</f>
        <v>19812000</v>
      </c>
    </row>
    <row r="297" spans="1:7" ht="25.5">
      <c r="A297" s="103" t="s">
        <v>31</v>
      </c>
      <c r="B297" s="59">
        <v>992</v>
      </c>
      <c r="C297" s="62" t="s">
        <v>10</v>
      </c>
      <c r="D297" s="56" t="s">
        <v>45</v>
      </c>
      <c r="E297" s="56" t="s">
        <v>35</v>
      </c>
      <c r="F297" s="56"/>
      <c r="G297" s="63">
        <f>G298</f>
        <v>19812000</v>
      </c>
    </row>
    <row r="298" spans="1:7" ht="25.5">
      <c r="A298" s="103" t="s">
        <v>160</v>
      </c>
      <c r="B298" s="59">
        <v>992</v>
      </c>
      <c r="C298" s="62" t="s">
        <v>10</v>
      </c>
      <c r="D298" s="56" t="s">
        <v>45</v>
      </c>
      <c r="E298" s="56" t="s">
        <v>35</v>
      </c>
      <c r="F298" s="56" t="s">
        <v>159</v>
      </c>
      <c r="G298" s="63">
        <v>19812000</v>
      </c>
    </row>
    <row r="299" spans="1:7" ht="12.75">
      <c r="A299" s="87"/>
      <c r="B299" s="9"/>
      <c r="C299" s="23"/>
      <c r="D299" s="23"/>
      <c r="E299" s="24"/>
      <c r="F299" s="23"/>
      <c r="G299" s="33"/>
    </row>
    <row r="300" spans="1:7" s="8" customFormat="1" ht="15">
      <c r="A300" s="111" t="s">
        <v>69</v>
      </c>
      <c r="B300" s="16"/>
      <c r="C300" s="13"/>
      <c r="D300" s="13"/>
      <c r="E300" s="13"/>
      <c r="F300" s="13"/>
      <c r="G300" s="34">
        <f>G10+G119+G239+G112</f>
        <v>237743340</v>
      </c>
    </row>
    <row r="301" ht="15">
      <c r="A301" s="7"/>
    </row>
  </sheetData>
  <sheetProtection/>
  <mergeCells count="11">
    <mergeCell ref="A7:A8"/>
    <mergeCell ref="D7:D8"/>
    <mergeCell ref="C7:C8"/>
    <mergeCell ref="G7:G8"/>
    <mergeCell ref="F7:F8"/>
    <mergeCell ref="E7:E8"/>
    <mergeCell ref="B7:B8"/>
    <mergeCell ref="C1:G1"/>
    <mergeCell ref="A5:G5"/>
    <mergeCell ref="A4:G4"/>
    <mergeCell ref="C2:G2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2012-11-02T14:09:35Z</cp:lastPrinted>
  <dcterms:created xsi:type="dcterms:W3CDTF">2002-12-16T06:28:13Z</dcterms:created>
  <dcterms:modified xsi:type="dcterms:W3CDTF">2012-11-08T06:53:01Z</dcterms:modified>
  <cp:category/>
  <cp:version/>
  <cp:contentType/>
  <cp:contentStatus/>
</cp:coreProperties>
</file>