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<sst xmlns="http://schemas.openxmlformats.org/spreadsheetml/2006/main" count="1011" uniqueCount="209">
  <si>
    <t>5050000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</si>
  <si>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</si>
  <si>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</si>
  <si>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</si>
  <si>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</si>
  <si>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    Резервные фонды местных администраций</t>
  </si>
  <si>
    <t>Другие общегосударственные вопросы</t>
  </si>
  <si>
    <t>0020000</t>
  </si>
  <si>
    <t>0020400</t>
  </si>
  <si>
    <t>0700500</t>
  </si>
  <si>
    <t>14</t>
  </si>
  <si>
    <t>0013800</t>
  </si>
  <si>
    <t>0029900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</si>
  <si>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</si>
  <si>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</si>
  <si>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</si>
  <si>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</si>
  <si>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</si>
  <si>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</si>
  <si>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</si>
  <si>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4219900</t>
  </si>
  <si>
    <t>4219901</t>
  </si>
  <si>
    <t>4239900</t>
  </si>
  <si>
    <t>Охрана семьи и детства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</si>
  <si>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</si>
  <si>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</si>
  <si>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>5050502</t>
  </si>
  <si>
    <t xml:space="preserve">    Доплаты к пенсиям государственных служащих субъектов Российской Федерации и муниципальных служащих</t>
  </si>
  <si>
    <t>4910000</t>
  </si>
  <si>
    <t>4910100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</si>
  <si>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</si>
  <si>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</si>
  <si>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</si>
  <si>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Межбюджетные трансферты</t>
  </si>
  <si>
    <t>5160000</t>
  </si>
  <si>
    <t>5160130</t>
  </si>
  <si>
    <t>0013600</t>
  </si>
  <si>
    <t>5210000</t>
  </si>
  <si>
    <t>5210205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</si>
  <si>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</si>
  <si>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</si>
  <si>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</si>
  <si>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</si>
  <si>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</si>
  <si>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</si>
  <si>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</si>
  <si>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</si>
  <si>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</si>
  <si>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03</t>
  </si>
  <si>
    <t>02</t>
  </si>
  <si>
    <t>ПР</t>
  </si>
  <si>
    <t>ЦСР</t>
  </si>
  <si>
    <t>ВР</t>
  </si>
  <si>
    <t>08</t>
  </si>
  <si>
    <t xml:space="preserve">    Резервные фонды</t>
  </si>
  <si>
    <t>05</t>
  </si>
  <si>
    <t xml:space="preserve">    Руководство и управление в сфере установленных функций</t>
  </si>
  <si>
    <t>04</t>
  </si>
  <si>
    <t>0010000</t>
  </si>
  <si>
    <t>0700000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</si>
  <si>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</si>
  <si>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</si>
  <si>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</si>
  <si>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НАЦИОНАЛЬНАЯ ЭКОНОМИКА</t>
  </si>
  <si>
    <t>09</t>
  </si>
  <si>
    <t>ОБЩЕГОСУДАРСТВЕННЫЕ ВОПРОСЫ</t>
  </si>
  <si>
    <t>4200000</t>
  </si>
  <si>
    <t>4210000</t>
  </si>
  <si>
    <t>4230000</t>
  </si>
  <si>
    <t>Всего расходов:</t>
  </si>
  <si>
    <t xml:space="preserve">    Центральный аппарат</t>
  </si>
  <si>
    <t>11</t>
  </si>
  <si>
    <t xml:space="preserve">    Государственная регистрация актов гражданского состояния</t>
  </si>
  <si>
    <t>974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</si>
  <si>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</si>
  <si>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</si>
  <si>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</si>
  <si>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</si>
  <si>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</si>
  <si>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</si>
  <si>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Театры, цирки, концертные и другие организации исполнительских искусств</t>
  </si>
  <si>
    <t xml:space="preserve">АДМИНИСТРАЦИЯ ЯЛЬЧИКСКОГО РАЙОНА </t>
  </si>
  <si>
    <t>ФИНАНСОВЫЙ ОТДЕЛ АДМИНИСТРАЦИИ ЯЛЬЧИКСКОГО РАЙОНА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</si>
  <si>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</si>
  <si>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</si>
  <si>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</si>
  <si>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</si>
  <si>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Доплаты к пенсиям, дополнительное пенсионное обеспечение</t>
  </si>
  <si>
    <t>ОТДЕЛ ОБРАЗОВАНИЯ И МОЛОДЕЖНОЙ ПОЛИТИКИ АДМИНИСТРАЦИИ ЯЛЬЧИКСКОГО РАЙОНА</t>
  </si>
  <si>
    <t>5220000</t>
  </si>
  <si>
    <t>5220600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</si>
  <si>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</si>
  <si>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</si>
  <si>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Мероприятия по проведению оздоровительной кампании детей</t>
  </si>
  <si>
    <t xml:space="preserve">    Оздоровление детей</t>
  </si>
  <si>
    <t>5221100</t>
  </si>
  <si>
    <t>5221103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</si>
  <si>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</si>
  <si>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(руб.коп.)</t>
  </si>
  <si>
    <t xml:space="preserve">Р А С П Р Е Д Е Л Е Н И Е </t>
  </si>
  <si>
    <t>Рз</t>
  </si>
  <si>
    <t xml:space="preserve">Наименование 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</si>
  <si>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</si>
  <si>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</si>
  <si>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</si>
  <si>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</si>
  <si>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13</t>
  </si>
  <si>
    <t>Дорожное хозяйство (дорожные фонды)</t>
  </si>
  <si>
    <t>Социальное обеспечение населения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</si>
  <si>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</si>
  <si>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 Ежемесячное денежное вознаграждение за классное руководство</t>
  </si>
  <si>
    <t>НАЦИОНАЛЬНАЯ ОБОРОНА</t>
  </si>
  <si>
    <t>Дотации на выравнивание бюджетной обеспеченности субъектов Российской Федерации и муниципальных образований</t>
  </si>
  <si>
    <t>992</t>
  </si>
  <si>
    <t>Жилищное хозяйство</t>
  </si>
  <si>
    <t>5210204</t>
  </si>
  <si>
    <t xml:space="preserve">    Субсидии бюджетным учреждениям на иные цели</t>
  </si>
  <si>
    <t>612</t>
  </si>
  <si>
    <t>611</t>
  </si>
  <si>
    <t xml:space="preserve">    Мероприятия в области образования</t>
  </si>
  <si>
    <t>5220623</t>
  </si>
  <si>
    <t>5220626</t>
  </si>
  <si>
    <t xml:space="preserve">к Решению Собрания депутатов Яльчикского района "О бюджете Яльчикского района на 2013 год и на плановый период 2014 и 2015 годов" </t>
  </si>
  <si>
    <t>121</t>
  </si>
  <si>
    <t>242</t>
  </si>
  <si>
    <t>244</t>
  </si>
  <si>
    <t>530</t>
  </si>
  <si>
    <t xml:space="preserve">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</si>
  <si>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 xml:space="preserve">    Субвенции</t>
  </si>
  <si>
    <t>122</t>
  </si>
  <si>
    <t>851</t>
  </si>
  <si>
    <t>5210203</t>
  </si>
  <si>
    <t xml:space="preserve">   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</si>
  <si>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   Фонд оплаты труда и страховые взносы</t>
  </si>
  <si>
    <t xml:space="preserve">    Закупка товаров, работ, услуг в сфере информационно-коммуникационных технологий</t>
  </si>
  <si>
    <t xml:space="preserve">    Прочие закупки товаров, работ и услуг для государственных (муниципальных) нужд</t>
  </si>
  <si>
    <t xml:space="preserve">    Уплата налога на имущество организаций и земельного налога</t>
  </si>
  <si>
    <t xml:space="preserve">    Иные выплаты персоналу, за исключением фонда оплаты труда</t>
  </si>
  <si>
    <t>521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</si>
  <si>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</si>
  <si>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</si>
  <si>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 xml:space="preserve">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</si>
  <si>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</si>
  <si>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 xml:space="preserve">   Содержание автомобильных дорог общего пользования местного значения в границах населенных пунктов поселений</t>
  </si>
  <si>
    <t xml:space="preserve">   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</si>
  <si>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Субсидии местным бюджетам на обеспечение жильем молодых семей в рамках федеральной целевой программы "Жилище" на 2011-2015 годы"</t>
  </si>
  <si>
    <t>5052100</t>
  </si>
  <si>
    <t xml:space="preserve">    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</si>
  <si>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5052104</t>
  </si>
  <si>
    <t xml:space="preserve">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</si>
  <si>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 ОБЩЕГО ХАРАКТЕРА БЮДЖЕТАМ СУБЪЕКТОВ РОССИЙСКОЙ ФЕДЕРАЦИИ И МУНИЦИПАЛЬНЫХ ОБРАЗОВАНИЙ</t>
  </si>
  <si>
    <t>5160100</t>
  </si>
  <si>
    <t>511</t>
  </si>
  <si>
    <t xml:space="preserve">    Дотации на выравнивание бюджетной обеспеченности субъектов Российской Федерации</t>
  </si>
  <si>
    <t>852</t>
  </si>
  <si>
    <t xml:space="preserve">    Уплата прочих налогов, сборов и иных обязательных платежей</t>
  </si>
  <si>
    <t>5210201</t>
  </si>
  <si>
    <t xml:space="preserve">    Обеспечение деятельности административных комиссий для расмотрения дел об административных правонарушениях</t>
  </si>
  <si>
    <t>5210202</t>
  </si>
  <si>
    <t>870</t>
  </si>
  <si>
    <t xml:space="preserve">    Резервные средства</t>
  </si>
  <si>
    <t>5229203</t>
  </si>
  <si>
    <t>5229200</t>
  </si>
  <si>
    <t xml:space="preserve">    Республиканская целевая программа "Управление государственным имуществом Чувашской Республики на 2012-2020 годы"</t>
  </si>
  <si>
    <t xml:space="preserve">    Создание единой автоматизированной информационной сисемы управления и распоряжения государственным имуществом Чувашской Республики</t>
  </si>
  <si>
    <t xml:space="preserve">     Региональные целевые программы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</si>
  <si>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</si>
  <si>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 xml:space="preserve">КУЛЬТУРА, КИНЕМАТОГРАФИЯ </t>
  </si>
  <si>
    <t xml:space="preserve">    Учреждения культуры и мероприятия в сфере культуры и кинематографии</t>
  </si>
  <si>
    <t xml:space="preserve">    Комплектование книжных фондов библиотек муниципальных образований</t>
  </si>
  <si>
    <t xml:space="preserve">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</si>
  <si>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313</t>
  </si>
  <si>
    <t xml:space="preserve">    Пособия и компенсации по публичным нормативным обязательствам</t>
  </si>
  <si>
    <t>Пенсионное обеспечение</t>
  </si>
  <si>
    <t>5210207</t>
  </si>
  <si>
    <t>4209901</t>
  </si>
  <si>
    <t>5210111</t>
  </si>
  <si>
    <t>5210100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</si>
  <si>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</si>
  <si>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Субсидии местным бюджетам на осуществление капитального ремонта объектов социально-культурной сферы муниципальных образований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</si>
  <si>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</si>
  <si>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4239901</t>
  </si>
  <si>
    <t>621</t>
  </si>
  <si>
    <t xml:space="preserve">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</si>
  <si>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5210206</t>
  </si>
  <si>
    <t>323</t>
  </si>
  <si>
    <t xml:space="preserve">    Приобретение товаров, работ, услуг в пользу граждан</t>
  </si>
  <si>
    <t xml:space="preserve">    Ежемесячная денежная компенсация педагогическим работникам центра диагностики и консультирования на приобретение книгоиздательской продукции и периодических изданий</t>
  </si>
  <si>
    <t xml:space="preserve">    Возмещение части затрат в связи с предоставлением учителям общеобразовательных учреждений ипотечного кредита</t>
  </si>
  <si>
    <t>314</t>
  </si>
  <si>
    <t xml:space="preserve">    Меры социальной поддержки населения по публичным нормативным обязательствам</t>
  </si>
  <si>
    <t>5050500</t>
  </si>
  <si>
    <t xml:space="preserve">    Федеральный закон от 19 мая 1995 года № 81-ФЗ "О государственных пособиях гражданам, имеющим детей"</t>
  </si>
  <si>
    <t>5210208</t>
  </si>
  <si>
    <t xml:space="preserve">    Осуществление государственных полномочий Чувашской Республики по выплате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</si>
  <si>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КОНТРОЛЬНО-СЧЕТНЫЙ ОРГАН ЯЛЬЧИКСКОГО РАЙОНА</t>
  </si>
  <si>
    <t>Условно утвержденные расходы</t>
  </si>
  <si>
    <t>УСЛОВНО УТВЕРЖДЕННЫЕ РАСХОДЫ</t>
  </si>
  <si>
    <t xml:space="preserve">    Условно утвержденные расходы</t>
  </si>
  <si>
    <t>2014 год</t>
  </si>
  <si>
    <t>2015 год</t>
  </si>
  <si>
    <t>Мин</t>
  </si>
  <si>
    <t xml:space="preserve">   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</si>
  <si>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</si>
  <si>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</si>
  <si>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 xml:space="preserve">              Приложение 7</t>
  </si>
  <si>
    <t>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
на 2014 и 2015 годы</t>
  </si>
  <si>
    <t>Сумма</t>
  </si>
  <si>
    <t>111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</si>
</sst>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3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18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" fontId="3" fillId="14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18" borderId="10" xfId="0" applyFont="1" applyFill="1" applyBorder="1" applyAlignment="1">
      <alignment vertical="top" wrapText="1"/>
    </xf>
    <xf numFmtId="4" fontId="0" fillId="14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0" fillId="14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18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49" fontId="3" fillId="14" borderId="10" xfId="0" applyNumberFormat="1" applyFont="1" applyFill="1" applyBorder="1" applyAlignment="1">
      <alignment/>
    </xf>
    <xf numFmtId="49" fontId="3" fillId="14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wrapText="1"/>
    </xf>
    <xf numFmtId="49" fontId="3" fillId="6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4" fontId="3" fillId="6" borderId="10" xfId="0" applyNumberFormat="1" applyFont="1" applyFill="1" applyBorder="1" applyAlignment="1">
      <alignment/>
    </xf>
    <xf numFmtId="49" fontId="3" fillId="6" borderId="10" xfId="0" applyNumberFormat="1" applyFont="1" applyFill="1" applyBorder="1" applyAlignment="1">
      <alignment horizontal="center"/>
    </xf>
    <xf numFmtId="4" fontId="3" fillId="6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0" fontId="6" fillId="6" borderId="10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6" fillId="6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0" fillId="14" borderId="10" xfId="0" applyFont="1" applyFill="1" applyBorder="1" applyAlignment="1">
      <alignment horizontal="left" wrapText="1"/>
    </xf>
    <xf numFmtId="49" fontId="3" fillId="6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8"/>
  <sheetViews>
    <sheetView tabSelected="1" zoomScalePageLayoutView="0" workbookViewId="0" topLeftCell="A25">
      <selection activeCell="F42" sqref="F42"/>
    </sheetView>
  </sheetViews>
  <sheetFormatPr defaultColWidth="9.00390625" defaultRowHeight="12.75"/>
  <cols>
    <col min="1" max="1" width="64.25390625" style="0" customWidth="1"/>
    <col min="2" max="2" width="6.875" style="13" customWidth="1"/>
    <col min="3" max="3" width="6.75390625" style="0" customWidth="1"/>
    <col min="4" max="4" width="6.00390625" style="0" customWidth="1"/>
    <col min="6" max="6" width="5.875" style="0" customWidth="1"/>
    <col min="7" max="7" width="15.25390625" style="45" customWidth="1"/>
    <col min="8" max="8" width="16.00390625" style="0" customWidth="1"/>
  </cols>
  <sheetData>
    <row r="1" spans="1:8" ht="15" customHeight="1">
      <c r="A1" s="1"/>
      <c r="B1" s="11"/>
      <c r="D1" s="99"/>
      <c r="E1" s="110" t="s">
        <v>205</v>
      </c>
      <c r="F1" s="110"/>
      <c r="G1" s="110"/>
      <c r="H1" s="110"/>
    </row>
    <row r="2" spans="1:8" ht="39" customHeight="1">
      <c r="A2" s="1"/>
      <c r="B2" s="11"/>
      <c r="D2" s="100"/>
      <c r="E2" s="110" t="s">
        <v>122</v>
      </c>
      <c r="F2" s="110"/>
      <c r="G2" s="110"/>
      <c r="H2" s="110"/>
    </row>
    <row r="3" spans="1:7" ht="12.75" customHeight="1">
      <c r="A3" s="1"/>
      <c r="B3" s="11"/>
      <c r="C3" s="2"/>
      <c r="D3" s="2"/>
      <c r="E3" s="2"/>
      <c r="F3" s="3"/>
      <c r="G3" s="38"/>
    </row>
    <row r="4" spans="1:8" ht="15" customHeight="1">
      <c r="A4" s="109" t="s">
        <v>99</v>
      </c>
      <c r="B4" s="109"/>
      <c r="C4" s="109"/>
      <c r="D4" s="109"/>
      <c r="E4" s="109"/>
      <c r="F4" s="109"/>
      <c r="G4" s="109"/>
      <c r="H4" s="109"/>
    </row>
    <row r="5" spans="1:8" ht="49.5" customHeight="1">
      <c r="A5" s="106" t="s">
        <v>206</v>
      </c>
      <c r="B5" s="106"/>
      <c r="C5" s="106"/>
      <c r="D5" s="106"/>
      <c r="E5" s="106"/>
      <c r="F5" s="106"/>
      <c r="G5" s="106"/>
      <c r="H5" s="106"/>
    </row>
    <row r="6" spans="1:8" ht="12.75" customHeight="1">
      <c r="A6" s="1"/>
      <c r="B6" s="11"/>
      <c r="C6" s="1"/>
      <c r="D6" s="2"/>
      <c r="E6" s="2"/>
      <c r="F6" s="2"/>
      <c r="H6" s="39" t="s">
        <v>98</v>
      </c>
    </row>
    <row r="7" spans="1:8" ht="17.25" customHeight="1">
      <c r="A7" s="112" t="s">
        <v>101</v>
      </c>
      <c r="B7" s="111" t="s">
        <v>201</v>
      </c>
      <c r="C7" s="112" t="s">
        <v>100</v>
      </c>
      <c r="D7" s="111" t="s">
        <v>50</v>
      </c>
      <c r="E7" s="111" t="s">
        <v>51</v>
      </c>
      <c r="F7" s="111" t="s">
        <v>52</v>
      </c>
      <c r="G7" s="107" t="s">
        <v>207</v>
      </c>
      <c r="H7" s="108"/>
    </row>
    <row r="8" spans="1:8" ht="17.25" customHeight="1">
      <c r="A8" s="112"/>
      <c r="B8" s="111"/>
      <c r="C8" s="112"/>
      <c r="D8" s="111"/>
      <c r="E8" s="111"/>
      <c r="F8" s="111"/>
      <c r="G8" s="105" t="s">
        <v>199</v>
      </c>
      <c r="H8" s="105" t="s">
        <v>200</v>
      </c>
    </row>
    <row r="9" spans="1:8" ht="14.25" customHeight="1">
      <c r="A9" s="5">
        <v>1</v>
      </c>
      <c r="B9" s="57">
        <v>2</v>
      </c>
      <c r="C9" s="5">
        <v>3</v>
      </c>
      <c r="D9" s="5">
        <v>4</v>
      </c>
      <c r="E9" s="5">
        <v>5</v>
      </c>
      <c r="F9" s="5">
        <v>6</v>
      </c>
      <c r="G9" s="47">
        <v>7</v>
      </c>
      <c r="H9" s="47">
        <v>8</v>
      </c>
    </row>
    <row r="10" spans="1:8" s="9" customFormat="1" ht="15" customHeight="1">
      <c r="A10" s="90" t="s">
        <v>81</v>
      </c>
      <c r="B10" s="101" t="s">
        <v>74</v>
      </c>
      <c r="C10" s="91"/>
      <c r="D10" s="90"/>
      <c r="E10" s="90"/>
      <c r="F10" s="90"/>
      <c r="G10" s="92">
        <f>G11+G50+G64+G71+G88</f>
        <v>29485360</v>
      </c>
      <c r="H10" s="92">
        <f>H11+H50+H64+H71+H88</f>
        <v>28951800</v>
      </c>
    </row>
    <row r="11" spans="1:8" s="9" customFormat="1" ht="15.75" customHeight="1">
      <c r="A11" s="19" t="s">
        <v>65</v>
      </c>
      <c r="B11" s="20" t="s">
        <v>74</v>
      </c>
      <c r="C11" s="20" t="s">
        <v>45</v>
      </c>
      <c r="D11" s="20"/>
      <c r="E11" s="20"/>
      <c r="F11" s="16"/>
      <c r="G11" s="40">
        <f>G12+G34+G38</f>
        <v>11052260</v>
      </c>
      <c r="H11" s="40">
        <f>H12+H34+H38</f>
        <v>10467500</v>
      </c>
    </row>
    <row r="12" spans="1:8" s="9" customFormat="1" ht="38.25">
      <c r="A12" s="21" t="s">
        <v>75</v>
      </c>
      <c r="B12" s="20" t="s">
        <v>74</v>
      </c>
      <c r="C12" s="20" t="s">
        <v>45</v>
      </c>
      <c r="D12" s="20" t="s">
        <v>57</v>
      </c>
      <c r="E12" s="20"/>
      <c r="F12" s="16"/>
      <c r="G12" s="40">
        <f>G13+G20+G24</f>
        <v>9307500</v>
      </c>
      <c r="H12" s="40">
        <f>H13+H20+H24</f>
        <v>8753600</v>
      </c>
    </row>
    <row r="13" spans="1:8" ht="38.25">
      <c r="A13" s="33" t="s">
        <v>1</v>
      </c>
      <c r="B13" s="76" t="s">
        <v>74</v>
      </c>
      <c r="C13" s="32" t="s">
        <v>45</v>
      </c>
      <c r="D13" s="32" t="s">
        <v>57</v>
      </c>
      <c r="E13" s="32" t="s">
        <v>7</v>
      </c>
      <c r="F13" s="29"/>
      <c r="G13" s="56">
        <f>G14</f>
        <v>9041200</v>
      </c>
      <c r="H13" s="56">
        <f>H14</f>
        <v>8487200</v>
      </c>
    </row>
    <row r="14" spans="1:8" ht="12.75">
      <c r="A14" s="27" t="s">
        <v>70</v>
      </c>
      <c r="B14" s="76" t="s">
        <v>74</v>
      </c>
      <c r="C14" s="32" t="s">
        <v>45</v>
      </c>
      <c r="D14" s="32" t="s">
        <v>57</v>
      </c>
      <c r="E14" s="32" t="s">
        <v>8</v>
      </c>
      <c r="F14" s="29"/>
      <c r="G14" s="56">
        <f>SUM(G15:G19)</f>
        <v>9041200</v>
      </c>
      <c r="H14" s="56">
        <f>SUM(H15:H19)</f>
        <v>8487200</v>
      </c>
    </row>
    <row r="15" spans="1:8" ht="12.75">
      <c r="A15" s="77" t="s">
        <v>133</v>
      </c>
      <c r="B15" s="76" t="s">
        <v>74</v>
      </c>
      <c r="C15" s="32" t="s">
        <v>45</v>
      </c>
      <c r="D15" s="32" t="s">
        <v>57</v>
      </c>
      <c r="E15" s="32" t="s">
        <v>8</v>
      </c>
      <c r="F15" s="29" t="s">
        <v>123</v>
      </c>
      <c r="G15" s="56">
        <v>7430400</v>
      </c>
      <c r="H15" s="56">
        <v>6823200</v>
      </c>
    </row>
    <row r="16" spans="1:8" ht="25.5">
      <c r="A16" s="77" t="s">
        <v>134</v>
      </c>
      <c r="B16" s="76" t="s">
        <v>74</v>
      </c>
      <c r="C16" s="32" t="s">
        <v>45</v>
      </c>
      <c r="D16" s="32" t="s">
        <v>57</v>
      </c>
      <c r="E16" s="32" t="s">
        <v>8</v>
      </c>
      <c r="F16" s="29" t="s">
        <v>124</v>
      </c>
      <c r="G16" s="56">
        <v>325000</v>
      </c>
      <c r="H16" s="56">
        <v>330000</v>
      </c>
    </row>
    <row r="17" spans="1:8" ht="25.5">
      <c r="A17" s="77" t="s">
        <v>135</v>
      </c>
      <c r="B17" s="76" t="s">
        <v>74</v>
      </c>
      <c r="C17" s="32" t="s">
        <v>45</v>
      </c>
      <c r="D17" s="32" t="s">
        <v>57</v>
      </c>
      <c r="E17" s="32" t="s">
        <v>8</v>
      </c>
      <c r="F17" s="29" t="s">
        <v>125</v>
      </c>
      <c r="G17" s="56">
        <v>1085800</v>
      </c>
      <c r="H17" s="56">
        <v>1134000</v>
      </c>
    </row>
    <row r="18" spans="1:8" ht="12.75">
      <c r="A18" s="77" t="s">
        <v>136</v>
      </c>
      <c r="B18" s="76" t="s">
        <v>74</v>
      </c>
      <c r="C18" s="32" t="s">
        <v>45</v>
      </c>
      <c r="D18" s="32" t="s">
        <v>57</v>
      </c>
      <c r="E18" s="32" t="s">
        <v>8</v>
      </c>
      <c r="F18" s="29" t="s">
        <v>130</v>
      </c>
      <c r="G18" s="56">
        <v>150000</v>
      </c>
      <c r="H18" s="56">
        <v>150000</v>
      </c>
    </row>
    <row r="19" spans="1:8" ht="12.75">
      <c r="A19" s="77" t="s">
        <v>155</v>
      </c>
      <c r="B19" s="76" t="s">
        <v>74</v>
      </c>
      <c r="C19" s="32" t="s">
        <v>45</v>
      </c>
      <c r="D19" s="32" t="s">
        <v>57</v>
      </c>
      <c r="E19" s="32" t="s">
        <v>8</v>
      </c>
      <c r="F19" s="29" t="s">
        <v>154</v>
      </c>
      <c r="G19" s="56">
        <v>50000</v>
      </c>
      <c r="H19" s="56">
        <v>50000</v>
      </c>
    </row>
    <row r="20" spans="1:8" ht="12.75">
      <c r="A20" s="33" t="s">
        <v>24</v>
      </c>
      <c r="B20" s="76" t="s">
        <v>74</v>
      </c>
      <c r="C20" s="32" t="s">
        <v>45</v>
      </c>
      <c r="D20" s="32" t="s">
        <v>57</v>
      </c>
      <c r="E20" s="29" t="s">
        <v>0</v>
      </c>
      <c r="F20" s="29"/>
      <c r="G20" s="56">
        <f aca="true" t="shared" si="0" ref="G20:H22">G21</f>
        <v>300</v>
      </c>
      <c r="H20" s="56">
        <f t="shared" si="0"/>
        <v>300</v>
      </c>
    </row>
    <row r="21" spans="1:8" ht="38.25">
      <c r="A21" s="77" t="s">
        <v>147</v>
      </c>
      <c r="B21" s="76" t="s">
        <v>74</v>
      </c>
      <c r="C21" s="32" t="s">
        <v>45</v>
      </c>
      <c r="D21" s="32" t="s">
        <v>57</v>
      </c>
      <c r="E21" s="29" t="s">
        <v>146</v>
      </c>
      <c r="F21" s="29"/>
      <c r="G21" s="56">
        <f t="shared" si="0"/>
        <v>300</v>
      </c>
      <c r="H21" s="56">
        <f t="shared" si="0"/>
        <v>300</v>
      </c>
    </row>
    <row r="22" spans="1:8" ht="38.25">
      <c r="A22" s="28" t="s">
        <v>149</v>
      </c>
      <c r="B22" s="76" t="s">
        <v>74</v>
      </c>
      <c r="C22" s="32" t="s">
        <v>45</v>
      </c>
      <c r="D22" s="32" t="s">
        <v>57</v>
      </c>
      <c r="E22" s="29" t="s">
        <v>148</v>
      </c>
      <c r="F22" s="29"/>
      <c r="G22" s="56">
        <f t="shared" si="0"/>
        <v>300</v>
      </c>
      <c r="H22" s="56">
        <f t="shared" si="0"/>
        <v>300</v>
      </c>
    </row>
    <row r="23" spans="1:8" ht="25.5">
      <c r="A23" s="77" t="s">
        <v>135</v>
      </c>
      <c r="B23" s="76" t="s">
        <v>74</v>
      </c>
      <c r="C23" s="32" t="s">
        <v>45</v>
      </c>
      <c r="D23" s="32" t="s">
        <v>57</v>
      </c>
      <c r="E23" s="29" t="s">
        <v>148</v>
      </c>
      <c r="F23" s="29" t="s">
        <v>125</v>
      </c>
      <c r="G23" s="56">
        <v>300</v>
      </c>
      <c r="H23" s="56">
        <v>300</v>
      </c>
    </row>
    <row r="24" spans="1:8" ht="13.5" customHeight="1">
      <c r="A24" s="33" t="s">
        <v>33</v>
      </c>
      <c r="B24" s="76" t="s">
        <v>74</v>
      </c>
      <c r="C24" s="62" t="s">
        <v>45</v>
      </c>
      <c r="D24" s="62" t="s">
        <v>57</v>
      </c>
      <c r="E24" s="60" t="s">
        <v>37</v>
      </c>
      <c r="F24" s="60"/>
      <c r="G24" s="70">
        <f>G25</f>
        <v>266000</v>
      </c>
      <c r="H24" s="70">
        <f>H25</f>
        <v>266100</v>
      </c>
    </row>
    <row r="25" spans="1:8" ht="39" customHeight="1">
      <c r="A25" s="75" t="s">
        <v>127</v>
      </c>
      <c r="B25" s="76" t="s">
        <v>74</v>
      </c>
      <c r="C25" s="76" t="s">
        <v>45</v>
      </c>
      <c r="D25" s="76" t="s">
        <v>57</v>
      </c>
      <c r="E25" s="60" t="s">
        <v>84</v>
      </c>
      <c r="F25" s="60"/>
      <c r="G25" s="70">
        <f>G26+G28+G32</f>
        <v>266000</v>
      </c>
      <c r="H25" s="70">
        <f>H26+H28+H32</f>
        <v>266100</v>
      </c>
    </row>
    <row r="26" spans="1:8" ht="25.5" customHeight="1">
      <c r="A26" s="102" t="s">
        <v>157</v>
      </c>
      <c r="B26" s="76" t="s">
        <v>74</v>
      </c>
      <c r="C26" s="62" t="s">
        <v>45</v>
      </c>
      <c r="D26" s="62" t="s">
        <v>57</v>
      </c>
      <c r="E26" s="60" t="s">
        <v>156</v>
      </c>
      <c r="F26" s="60"/>
      <c r="G26" s="70">
        <f>G27</f>
        <v>900</v>
      </c>
      <c r="H26" s="70">
        <f>H27</f>
        <v>900</v>
      </c>
    </row>
    <row r="27" spans="1:8" ht="25.5" customHeight="1">
      <c r="A27" s="77" t="s">
        <v>135</v>
      </c>
      <c r="B27" s="76" t="s">
        <v>74</v>
      </c>
      <c r="C27" s="76" t="s">
        <v>45</v>
      </c>
      <c r="D27" s="76" t="s">
        <v>57</v>
      </c>
      <c r="E27" s="60" t="s">
        <v>156</v>
      </c>
      <c r="F27" s="60" t="s">
        <v>125</v>
      </c>
      <c r="G27" s="70">
        <v>900</v>
      </c>
      <c r="H27" s="70">
        <v>900</v>
      </c>
    </row>
    <row r="28" spans="1:8" ht="38.25">
      <c r="A28" s="28" t="s">
        <v>2</v>
      </c>
      <c r="B28" s="76" t="s">
        <v>74</v>
      </c>
      <c r="C28" s="32" t="s">
        <v>45</v>
      </c>
      <c r="D28" s="32" t="s">
        <v>57</v>
      </c>
      <c r="E28" s="32" t="s">
        <v>158</v>
      </c>
      <c r="F28" s="29"/>
      <c r="G28" s="56">
        <f>SUM(G29:G31)</f>
        <v>264900</v>
      </c>
      <c r="H28" s="56">
        <f>SUM(H29:H31)</f>
        <v>265000</v>
      </c>
    </row>
    <row r="29" spans="1:8" ht="12.75">
      <c r="A29" s="77" t="s">
        <v>133</v>
      </c>
      <c r="B29" s="76" t="s">
        <v>74</v>
      </c>
      <c r="C29" s="32" t="s">
        <v>45</v>
      </c>
      <c r="D29" s="32" t="s">
        <v>57</v>
      </c>
      <c r="E29" s="32" t="s">
        <v>158</v>
      </c>
      <c r="F29" s="29" t="s">
        <v>123</v>
      </c>
      <c r="G29" s="56">
        <v>251400</v>
      </c>
      <c r="H29" s="56">
        <v>251400</v>
      </c>
    </row>
    <row r="30" spans="1:8" ht="12.75">
      <c r="A30" s="77" t="s">
        <v>137</v>
      </c>
      <c r="B30" s="76" t="s">
        <v>74</v>
      </c>
      <c r="C30" s="32" t="s">
        <v>45</v>
      </c>
      <c r="D30" s="32" t="s">
        <v>57</v>
      </c>
      <c r="E30" s="32" t="s">
        <v>158</v>
      </c>
      <c r="F30" s="29" t="s">
        <v>129</v>
      </c>
      <c r="G30" s="56">
        <v>2000</v>
      </c>
      <c r="H30" s="56">
        <v>2000</v>
      </c>
    </row>
    <row r="31" spans="1:8" ht="25.5">
      <c r="A31" s="77" t="s">
        <v>135</v>
      </c>
      <c r="B31" s="76" t="s">
        <v>74</v>
      </c>
      <c r="C31" s="32" t="s">
        <v>45</v>
      </c>
      <c r="D31" s="32" t="s">
        <v>57</v>
      </c>
      <c r="E31" s="32" t="s">
        <v>158</v>
      </c>
      <c r="F31" s="29" t="s">
        <v>125</v>
      </c>
      <c r="G31" s="56">
        <v>11500</v>
      </c>
      <c r="H31" s="56">
        <v>11600</v>
      </c>
    </row>
    <row r="32" spans="1:8" s="9" customFormat="1" ht="77.25" customHeight="1">
      <c r="A32" s="46" t="s">
        <v>144</v>
      </c>
      <c r="B32" s="76" t="s">
        <v>74</v>
      </c>
      <c r="C32" s="31" t="s">
        <v>55</v>
      </c>
      <c r="D32" s="29" t="s">
        <v>45</v>
      </c>
      <c r="E32" s="29" t="s">
        <v>115</v>
      </c>
      <c r="F32" s="29"/>
      <c r="G32" s="56">
        <f>G33</f>
        <v>200</v>
      </c>
      <c r="H32" s="56">
        <f>H33</f>
        <v>200</v>
      </c>
    </row>
    <row r="33" spans="1:8" s="9" customFormat="1" ht="25.5">
      <c r="A33" s="77" t="s">
        <v>135</v>
      </c>
      <c r="B33" s="76" t="s">
        <v>74</v>
      </c>
      <c r="C33" s="31" t="s">
        <v>55</v>
      </c>
      <c r="D33" s="29" t="s">
        <v>45</v>
      </c>
      <c r="E33" s="29" t="s">
        <v>115</v>
      </c>
      <c r="F33" s="60" t="s">
        <v>125</v>
      </c>
      <c r="G33" s="56">
        <v>200</v>
      </c>
      <c r="H33" s="56">
        <v>200</v>
      </c>
    </row>
    <row r="34" spans="1:8" s="9" customFormat="1" ht="12.75">
      <c r="A34" s="19" t="s">
        <v>4</v>
      </c>
      <c r="B34" s="20" t="s">
        <v>74</v>
      </c>
      <c r="C34" s="20" t="s">
        <v>45</v>
      </c>
      <c r="D34" s="20" t="s">
        <v>71</v>
      </c>
      <c r="E34" s="20"/>
      <c r="F34" s="16"/>
      <c r="G34" s="40">
        <v>50000</v>
      </c>
      <c r="H34" s="40">
        <v>50000</v>
      </c>
    </row>
    <row r="35" spans="1:8" s="9" customFormat="1" ht="12.75">
      <c r="A35" s="34" t="s">
        <v>54</v>
      </c>
      <c r="B35" s="76" t="s">
        <v>74</v>
      </c>
      <c r="C35" s="32" t="s">
        <v>45</v>
      </c>
      <c r="D35" s="32" t="s">
        <v>71</v>
      </c>
      <c r="E35" s="32" t="s">
        <v>59</v>
      </c>
      <c r="F35" s="29"/>
      <c r="G35" s="42">
        <v>50000</v>
      </c>
      <c r="H35" s="42">
        <v>50000</v>
      </c>
    </row>
    <row r="36" spans="1:8" s="9" customFormat="1" ht="12.75">
      <c r="A36" s="28" t="s">
        <v>5</v>
      </c>
      <c r="B36" s="76" t="s">
        <v>74</v>
      </c>
      <c r="C36" s="32" t="s">
        <v>45</v>
      </c>
      <c r="D36" s="32" t="s">
        <v>71</v>
      </c>
      <c r="E36" s="32" t="s">
        <v>9</v>
      </c>
      <c r="F36" s="29"/>
      <c r="G36" s="42">
        <v>50000</v>
      </c>
      <c r="H36" s="42">
        <v>50000</v>
      </c>
    </row>
    <row r="37" spans="1:8" s="9" customFormat="1" ht="12.75">
      <c r="A37" s="28" t="s">
        <v>160</v>
      </c>
      <c r="B37" s="32" t="s">
        <v>74</v>
      </c>
      <c r="C37" s="32" t="s">
        <v>45</v>
      </c>
      <c r="D37" s="32" t="s">
        <v>71</v>
      </c>
      <c r="E37" s="32" t="s">
        <v>9</v>
      </c>
      <c r="F37" s="29" t="s">
        <v>159</v>
      </c>
      <c r="G37" s="42">
        <v>50000</v>
      </c>
      <c r="H37" s="42">
        <v>50000</v>
      </c>
    </row>
    <row r="38" spans="1:8" s="9" customFormat="1" ht="12.75">
      <c r="A38" s="19" t="s">
        <v>6</v>
      </c>
      <c r="B38" s="20" t="s">
        <v>74</v>
      </c>
      <c r="C38" s="20" t="s">
        <v>45</v>
      </c>
      <c r="D38" s="20" t="s">
        <v>106</v>
      </c>
      <c r="E38" s="20"/>
      <c r="F38" s="16"/>
      <c r="G38" s="40">
        <f>G39+G45</f>
        <v>1694760</v>
      </c>
      <c r="H38" s="40">
        <f>H39+H45</f>
        <v>1663900</v>
      </c>
    </row>
    <row r="39" spans="1:8" s="9" customFormat="1" ht="38.25">
      <c r="A39" s="33" t="s">
        <v>1</v>
      </c>
      <c r="B39" s="76" t="s">
        <v>74</v>
      </c>
      <c r="C39" s="32" t="s">
        <v>45</v>
      </c>
      <c r="D39" s="32" t="s">
        <v>106</v>
      </c>
      <c r="E39" s="32" t="s">
        <v>7</v>
      </c>
      <c r="F39" s="29"/>
      <c r="G39" s="56">
        <f>G40</f>
        <v>1663000</v>
      </c>
      <c r="H39" s="56">
        <f>H40</f>
        <v>1663900</v>
      </c>
    </row>
    <row r="40" spans="1:8" s="9" customFormat="1" ht="12.75" customHeight="1">
      <c r="A40" s="27" t="s">
        <v>61</v>
      </c>
      <c r="B40" s="76" t="s">
        <v>74</v>
      </c>
      <c r="C40" s="32" t="s">
        <v>45</v>
      </c>
      <c r="D40" s="32" t="s">
        <v>106</v>
      </c>
      <c r="E40" s="32" t="s">
        <v>12</v>
      </c>
      <c r="F40" s="29"/>
      <c r="G40" s="56">
        <f>SUM(G41:G44)</f>
        <v>1663000</v>
      </c>
      <c r="H40" s="56">
        <f>SUM(H41:H44)</f>
        <v>1663900</v>
      </c>
    </row>
    <row r="41" spans="1:8" s="9" customFormat="1" ht="12.75" customHeight="1">
      <c r="A41" s="77" t="s">
        <v>133</v>
      </c>
      <c r="B41" s="76" t="s">
        <v>74</v>
      </c>
      <c r="C41" s="32" t="s">
        <v>45</v>
      </c>
      <c r="D41" s="32" t="s">
        <v>106</v>
      </c>
      <c r="E41" s="32" t="s">
        <v>12</v>
      </c>
      <c r="F41" s="29" t="s">
        <v>208</v>
      </c>
      <c r="G41" s="56">
        <v>1144700</v>
      </c>
      <c r="H41" s="56">
        <v>1144700</v>
      </c>
    </row>
    <row r="42" spans="1:8" s="9" customFormat="1" ht="25.5" customHeight="1">
      <c r="A42" s="77" t="s">
        <v>134</v>
      </c>
      <c r="B42" s="76" t="s">
        <v>74</v>
      </c>
      <c r="C42" s="32" t="s">
        <v>45</v>
      </c>
      <c r="D42" s="32" t="s">
        <v>106</v>
      </c>
      <c r="E42" s="32" t="s">
        <v>12</v>
      </c>
      <c r="F42" s="29" t="s">
        <v>124</v>
      </c>
      <c r="G42" s="56">
        <v>15000</v>
      </c>
      <c r="H42" s="56">
        <v>16000</v>
      </c>
    </row>
    <row r="43" spans="1:8" s="9" customFormat="1" ht="25.5" customHeight="1">
      <c r="A43" s="77" t="s">
        <v>135</v>
      </c>
      <c r="B43" s="76" t="s">
        <v>74</v>
      </c>
      <c r="C43" s="32" t="s">
        <v>45</v>
      </c>
      <c r="D43" s="32" t="s">
        <v>106</v>
      </c>
      <c r="E43" s="32" t="s">
        <v>12</v>
      </c>
      <c r="F43" s="29" t="s">
        <v>125</v>
      </c>
      <c r="G43" s="56">
        <v>25800</v>
      </c>
      <c r="H43" s="56">
        <v>25200</v>
      </c>
    </row>
    <row r="44" spans="1:8" ht="39" customHeight="1">
      <c r="A44" s="28" t="s">
        <v>183</v>
      </c>
      <c r="B44" s="76" t="s">
        <v>74</v>
      </c>
      <c r="C44" s="32" t="s">
        <v>45</v>
      </c>
      <c r="D44" s="32" t="s">
        <v>106</v>
      </c>
      <c r="E44" s="32" t="s">
        <v>12</v>
      </c>
      <c r="F44" s="63" t="s">
        <v>182</v>
      </c>
      <c r="G44" s="66">
        <v>477500</v>
      </c>
      <c r="H44" s="66">
        <v>478000</v>
      </c>
    </row>
    <row r="45" spans="1:8" s="9" customFormat="1" ht="13.5" customHeight="1">
      <c r="A45" s="33" t="s">
        <v>91</v>
      </c>
      <c r="B45" s="76" t="s">
        <v>74</v>
      </c>
      <c r="C45" s="32" t="s">
        <v>45</v>
      </c>
      <c r="D45" s="32" t="s">
        <v>106</v>
      </c>
      <c r="E45" s="32" t="s">
        <v>89</v>
      </c>
      <c r="F45" s="29"/>
      <c r="G45" s="56">
        <f>G47</f>
        <v>31760</v>
      </c>
      <c r="H45" s="56"/>
    </row>
    <row r="46" spans="1:8" s="9" customFormat="1" ht="26.25" customHeight="1">
      <c r="A46" s="28" t="s">
        <v>163</v>
      </c>
      <c r="B46" s="76" t="s">
        <v>74</v>
      </c>
      <c r="C46" s="32" t="s">
        <v>45</v>
      </c>
      <c r="D46" s="32" t="s">
        <v>106</v>
      </c>
      <c r="E46" s="32" t="s">
        <v>162</v>
      </c>
      <c r="F46" s="29"/>
      <c r="G46" s="56">
        <f>G47</f>
        <v>31760</v>
      </c>
      <c r="H46" s="56"/>
    </row>
    <row r="47" spans="1:8" s="9" customFormat="1" ht="39" customHeight="1">
      <c r="A47" s="28" t="s">
        <v>164</v>
      </c>
      <c r="B47" s="76" t="s">
        <v>74</v>
      </c>
      <c r="C47" s="32" t="s">
        <v>45</v>
      </c>
      <c r="D47" s="32" t="s">
        <v>106</v>
      </c>
      <c r="E47" s="32" t="s">
        <v>161</v>
      </c>
      <c r="F47" s="29"/>
      <c r="G47" s="56">
        <f>G48</f>
        <v>31760</v>
      </c>
      <c r="H47" s="56"/>
    </row>
    <row r="48" spans="1:8" s="9" customFormat="1" ht="25.5" customHeight="1">
      <c r="A48" s="77" t="s">
        <v>134</v>
      </c>
      <c r="B48" s="76" t="s">
        <v>74</v>
      </c>
      <c r="C48" s="32" t="s">
        <v>45</v>
      </c>
      <c r="D48" s="32" t="s">
        <v>106</v>
      </c>
      <c r="E48" s="32" t="s">
        <v>161</v>
      </c>
      <c r="F48" s="29" t="s">
        <v>124</v>
      </c>
      <c r="G48" s="56">
        <v>31760</v>
      </c>
      <c r="H48" s="56"/>
    </row>
    <row r="49" spans="1:8" s="9" customFormat="1" ht="12.75">
      <c r="A49" s="103"/>
      <c r="B49" s="76"/>
      <c r="C49" s="32"/>
      <c r="D49" s="32"/>
      <c r="E49" s="32"/>
      <c r="F49" s="29"/>
      <c r="G49" s="56"/>
      <c r="H49" s="56"/>
    </row>
    <row r="50" spans="1:8" s="9" customFormat="1" ht="13.5" customHeight="1">
      <c r="A50" s="21" t="s">
        <v>60</v>
      </c>
      <c r="B50" s="20" t="s">
        <v>74</v>
      </c>
      <c r="C50" s="20" t="s">
        <v>48</v>
      </c>
      <c r="D50" s="20"/>
      <c r="E50" s="20"/>
      <c r="F50" s="16"/>
      <c r="G50" s="58">
        <f>G51+G59</f>
        <v>1743500</v>
      </c>
      <c r="H50" s="58">
        <f>H51+H59</f>
        <v>1743800</v>
      </c>
    </row>
    <row r="51" spans="1:8" s="9" customFormat="1" ht="12.75">
      <c r="A51" s="21" t="s">
        <v>204</v>
      </c>
      <c r="B51" s="20" t="s">
        <v>74</v>
      </c>
      <c r="C51" s="20" t="s">
        <v>48</v>
      </c>
      <c r="D51" s="20" t="s">
        <v>57</v>
      </c>
      <c r="E51" s="20"/>
      <c r="F51" s="16"/>
      <c r="G51" s="58">
        <f>G52</f>
        <v>1111800</v>
      </c>
      <c r="H51" s="58">
        <f>H52</f>
        <v>1111800</v>
      </c>
    </row>
    <row r="52" spans="1:8" s="9" customFormat="1" ht="12.75">
      <c r="A52" s="34" t="s">
        <v>56</v>
      </c>
      <c r="B52" s="32" t="s">
        <v>74</v>
      </c>
      <c r="C52" s="32" t="s">
        <v>48</v>
      </c>
      <c r="D52" s="32" t="s">
        <v>57</v>
      </c>
      <c r="E52" s="32" t="s">
        <v>58</v>
      </c>
      <c r="F52" s="29"/>
      <c r="G52" s="56">
        <f>G53</f>
        <v>1111800</v>
      </c>
      <c r="H52" s="56">
        <f>H53</f>
        <v>1111800</v>
      </c>
    </row>
    <row r="53" spans="1:8" s="9" customFormat="1" ht="12.75">
      <c r="A53" s="28" t="s">
        <v>72</v>
      </c>
      <c r="B53" s="32" t="s">
        <v>74</v>
      </c>
      <c r="C53" s="32" t="s">
        <v>48</v>
      </c>
      <c r="D53" s="32" t="s">
        <v>57</v>
      </c>
      <c r="E53" s="32" t="s">
        <v>11</v>
      </c>
      <c r="F53" s="29"/>
      <c r="G53" s="56">
        <f>SUM(G54:G58)</f>
        <v>1111800</v>
      </c>
      <c r="H53" s="56">
        <f>SUM(H54:H58)</f>
        <v>1111800</v>
      </c>
    </row>
    <row r="54" spans="1:8" s="9" customFormat="1" ht="12.75">
      <c r="A54" s="77" t="s">
        <v>133</v>
      </c>
      <c r="B54" s="32" t="s">
        <v>74</v>
      </c>
      <c r="C54" s="32" t="s">
        <v>48</v>
      </c>
      <c r="D54" s="32" t="s">
        <v>57</v>
      </c>
      <c r="E54" s="32" t="s">
        <v>11</v>
      </c>
      <c r="F54" s="29" t="s">
        <v>123</v>
      </c>
      <c r="G54" s="56">
        <v>596800</v>
      </c>
      <c r="H54" s="56">
        <v>596800</v>
      </c>
    </row>
    <row r="55" spans="1:8" ht="12.75">
      <c r="A55" s="77" t="s">
        <v>137</v>
      </c>
      <c r="B55" s="32" t="s">
        <v>74</v>
      </c>
      <c r="C55" s="32" t="s">
        <v>48</v>
      </c>
      <c r="D55" s="32" t="s">
        <v>57</v>
      </c>
      <c r="E55" s="32" t="s">
        <v>11</v>
      </c>
      <c r="F55" s="23" t="s">
        <v>129</v>
      </c>
      <c r="G55" s="70">
        <v>5000</v>
      </c>
      <c r="H55" s="70">
        <v>5000</v>
      </c>
    </row>
    <row r="56" spans="1:8" ht="25.5">
      <c r="A56" s="77" t="s">
        <v>134</v>
      </c>
      <c r="B56" s="32" t="s">
        <v>74</v>
      </c>
      <c r="C56" s="32" t="s">
        <v>48</v>
      </c>
      <c r="D56" s="32" t="s">
        <v>57</v>
      </c>
      <c r="E56" s="32" t="s">
        <v>11</v>
      </c>
      <c r="F56" s="23" t="s">
        <v>124</v>
      </c>
      <c r="G56" s="70">
        <v>35000</v>
      </c>
      <c r="H56" s="70">
        <v>35000</v>
      </c>
    </row>
    <row r="57" spans="1:8" ht="25.5">
      <c r="A57" s="77" t="s">
        <v>135</v>
      </c>
      <c r="B57" s="32" t="s">
        <v>74</v>
      </c>
      <c r="C57" s="32" t="s">
        <v>48</v>
      </c>
      <c r="D57" s="32" t="s">
        <v>57</v>
      </c>
      <c r="E57" s="32" t="s">
        <v>11</v>
      </c>
      <c r="F57" s="23" t="s">
        <v>125</v>
      </c>
      <c r="G57" s="70">
        <v>415000</v>
      </c>
      <c r="H57" s="70">
        <v>415000</v>
      </c>
    </row>
    <row r="58" spans="1:8" ht="12.75">
      <c r="A58" s="77" t="s">
        <v>136</v>
      </c>
      <c r="B58" s="32" t="s">
        <v>74</v>
      </c>
      <c r="C58" s="32" t="s">
        <v>48</v>
      </c>
      <c r="D58" s="32" t="s">
        <v>57</v>
      </c>
      <c r="E58" s="32" t="s">
        <v>11</v>
      </c>
      <c r="F58" s="23" t="s">
        <v>130</v>
      </c>
      <c r="G58" s="70">
        <v>60000</v>
      </c>
      <c r="H58" s="70">
        <v>60000</v>
      </c>
    </row>
    <row r="59" spans="1:8" s="9" customFormat="1" ht="26.25" customHeight="1">
      <c r="A59" s="21" t="s">
        <v>203</v>
      </c>
      <c r="B59" s="20" t="s">
        <v>74</v>
      </c>
      <c r="C59" s="20" t="s">
        <v>48</v>
      </c>
      <c r="D59" s="20" t="s">
        <v>64</v>
      </c>
      <c r="E59" s="20"/>
      <c r="F59" s="16"/>
      <c r="G59" s="40">
        <f aca="true" t="shared" si="1" ref="G59:H61">G60</f>
        <v>631700</v>
      </c>
      <c r="H59" s="40">
        <f t="shared" si="1"/>
        <v>632000</v>
      </c>
    </row>
    <row r="60" spans="1:8" ht="25.5">
      <c r="A60" s="33" t="s">
        <v>103</v>
      </c>
      <c r="B60" s="76" t="s">
        <v>74</v>
      </c>
      <c r="C60" s="32" t="s">
        <v>48</v>
      </c>
      <c r="D60" s="32" t="s">
        <v>64</v>
      </c>
      <c r="E60" s="32" t="s">
        <v>104</v>
      </c>
      <c r="F60" s="29"/>
      <c r="G60" s="42">
        <f t="shared" si="1"/>
        <v>631700</v>
      </c>
      <c r="H60" s="42">
        <f t="shared" si="1"/>
        <v>632000</v>
      </c>
    </row>
    <row r="61" spans="1:8" ht="12.75">
      <c r="A61" s="27" t="s">
        <v>61</v>
      </c>
      <c r="B61" s="76" t="s">
        <v>74</v>
      </c>
      <c r="C61" s="32" t="s">
        <v>48</v>
      </c>
      <c r="D61" s="32" t="s">
        <v>64</v>
      </c>
      <c r="E61" s="32" t="s">
        <v>105</v>
      </c>
      <c r="F61" s="29"/>
      <c r="G61" s="42">
        <f t="shared" si="1"/>
        <v>631700</v>
      </c>
      <c r="H61" s="42">
        <f t="shared" si="1"/>
        <v>632000</v>
      </c>
    </row>
    <row r="62" spans="1:8" ht="12.75" customHeight="1">
      <c r="A62" s="77" t="s">
        <v>133</v>
      </c>
      <c r="B62" s="32" t="s">
        <v>74</v>
      </c>
      <c r="C62" s="32" t="s">
        <v>48</v>
      </c>
      <c r="D62" s="32" t="s">
        <v>64</v>
      </c>
      <c r="E62" s="32" t="s">
        <v>105</v>
      </c>
      <c r="F62" s="29" t="s">
        <v>123</v>
      </c>
      <c r="G62" s="42">
        <v>631700</v>
      </c>
      <c r="H62" s="42">
        <v>632000</v>
      </c>
    </row>
    <row r="63" spans="1:8" ht="12.75">
      <c r="A63" s="27"/>
      <c r="B63" s="20"/>
      <c r="C63" s="32"/>
      <c r="D63" s="32"/>
      <c r="E63" s="32"/>
      <c r="F63" s="29"/>
      <c r="G63" s="40"/>
      <c r="H63" s="40"/>
    </row>
    <row r="64" spans="1:8" s="9" customFormat="1" ht="12.75">
      <c r="A64" s="19" t="s">
        <v>63</v>
      </c>
      <c r="B64" s="20" t="s">
        <v>74</v>
      </c>
      <c r="C64" s="20" t="s">
        <v>57</v>
      </c>
      <c r="D64" s="20"/>
      <c r="E64" s="20"/>
      <c r="F64" s="16"/>
      <c r="G64" s="58">
        <f aca="true" t="shared" si="2" ref="G64:H68">G65</f>
        <v>11624200</v>
      </c>
      <c r="H64" s="58">
        <f t="shared" si="2"/>
        <v>11624200</v>
      </c>
    </row>
    <row r="65" spans="1:8" s="9" customFormat="1" ht="12.75">
      <c r="A65" s="19" t="s">
        <v>107</v>
      </c>
      <c r="B65" s="20" t="s">
        <v>74</v>
      </c>
      <c r="C65" s="20" t="s">
        <v>57</v>
      </c>
      <c r="D65" s="20" t="s">
        <v>64</v>
      </c>
      <c r="E65" s="20"/>
      <c r="F65" s="16"/>
      <c r="G65" s="58">
        <f t="shared" si="2"/>
        <v>11624200</v>
      </c>
      <c r="H65" s="58">
        <f t="shared" si="2"/>
        <v>11624200</v>
      </c>
    </row>
    <row r="66" spans="1:8" ht="12.75">
      <c r="A66" s="83" t="s">
        <v>165</v>
      </c>
      <c r="B66" s="76" t="s">
        <v>74</v>
      </c>
      <c r="C66" s="32" t="s">
        <v>57</v>
      </c>
      <c r="D66" s="32" t="s">
        <v>64</v>
      </c>
      <c r="E66" s="32" t="s">
        <v>89</v>
      </c>
      <c r="F66" s="29"/>
      <c r="G66" s="56">
        <f t="shared" si="2"/>
        <v>11624200</v>
      </c>
      <c r="H66" s="56">
        <f t="shared" si="2"/>
        <v>11624200</v>
      </c>
    </row>
    <row r="67" spans="1:8" ht="39" customHeight="1">
      <c r="A67" s="28" t="s">
        <v>92</v>
      </c>
      <c r="B67" s="76" t="s">
        <v>74</v>
      </c>
      <c r="C67" s="32" t="s">
        <v>57</v>
      </c>
      <c r="D67" s="32" t="s">
        <v>64</v>
      </c>
      <c r="E67" s="32" t="s">
        <v>90</v>
      </c>
      <c r="F67" s="29"/>
      <c r="G67" s="56">
        <f t="shared" si="2"/>
        <v>11624200</v>
      </c>
      <c r="H67" s="56">
        <f t="shared" si="2"/>
        <v>11624200</v>
      </c>
    </row>
    <row r="68" spans="1:8" ht="65.25" customHeight="1">
      <c r="A68" s="61" t="s">
        <v>166</v>
      </c>
      <c r="B68" s="76" t="s">
        <v>74</v>
      </c>
      <c r="C68" s="32" t="s">
        <v>57</v>
      </c>
      <c r="D68" s="32" t="s">
        <v>64</v>
      </c>
      <c r="E68" s="32" t="s">
        <v>120</v>
      </c>
      <c r="F68" s="29"/>
      <c r="G68" s="56">
        <f t="shared" si="2"/>
        <v>11624200</v>
      </c>
      <c r="H68" s="56">
        <f t="shared" si="2"/>
        <v>11624200</v>
      </c>
    </row>
    <row r="69" spans="1:8" s="9" customFormat="1" ht="25.5">
      <c r="A69" s="77" t="s">
        <v>135</v>
      </c>
      <c r="B69" s="32" t="s">
        <v>74</v>
      </c>
      <c r="C69" s="32" t="s">
        <v>57</v>
      </c>
      <c r="D69" s="32" t="s">
        <v>64</v>
      </c>
      <c r="E69" s="32" t="s">
        <v>120</v>
      </c>
      <c r="F69" s="29" t="s">
        <v>125</v>
      </c>
      <c r="G69" s="56">
        <v>11624200</v>
      </c>
      <c r="H69" s="56">
        <v>11624200</v>
      </c>
    </row>
    <row r="70" spans="1:8" s="9" customFormat="1" ht="12.75">
      <c r="A70" s="27"/>
      <c r="B70" s="76"/>
      <c r="C70" s="32"/>
      <c r="D70" s="32"/>
      <c r="E70" s="32"/>
      <c r="F70" s="29"/>
      <c r="G70" s="56"/>
      <c r="H70" s="56"/>
    </row>
    <row r="71" spans="1:8" s="9" customFormat="1" ht="12.75">
      <c r="A71" s="21" t="s">
        <v>167</v>
      </c>
      <c r="B71" s="20" t="s">
        <v>74</v>
      </c>
      <c r="C71" s="26" t="s">
        <v>53</v>
      </c>
      <c r="D71" s="16"/>
      <c r="E71" s="16"/>
      <c r="F71" s="16"/>
      <c r="G71" s="58">
        <f>G72</f>
        <v>4846900</v>
      </c>
      <c r="H71" s="58">
        <f>H72</f>
        <v>4897800</v>
      </c>
    </row>
    <row r="72" spans="1:8" ht="12.75">
      <c r="A72" s="19" t="s">
        <v>76</v>
      </c>
      <c r="B72" s="20" t="s">
        <v>74</v>
      </c>
      <c r="C72" s="16" t="s">
        <v>53</v>
      </c>
      <c r="D72" s="16" t="s">
        <v>45</v>
      </c>
      <c r="E72" s="18"/>
      <c r="F72" s="16"/>
      <c r="G72" s="40">
        <f>G73+G78+G81+G84</f>
        <v>4846900</v>
      </c>
      <c r="H72" s="40">
        <f>H73+H78+H81+H84</f>
        <v>4897800</v>
      </c>
    </row>
    <row r="73" spans="1:8" ht="25.5">
      <c r="A73" s="33" t="s">
        <v>168</v>
      </c>
      <c r="B73" s="76" t="s">
        <v>74</v>
      </c>
      <c r="C73" s="29" t="s">
        <v>53</v>
      </c>
      <c r="D73" s="29" t="s">
        <v>45</v>
      </c>
      <c r="E73" s="30">
        <v>4400000</v>
      </c>
      <c r="F73" s="29"/>
      <c r="G73" s="42">
        <f>G74+G76</f>
        <v>1336944</v>
      </c>
      <c r="H73" s="42">
        <f>H74+H76</f>
        <v>1338744</v>
      </c>
    </row>
    <row r="74" spans="1:10" s="9" customFormat="1" ht="25.5" customHeight="1">
      <c r="A74" s="28" t="s">
        <v>169</v>
      </c>
      <c r="B74" s="76" t="s">
        <v>74</v>
      </c>
      <c r="C74" s="29" t="s">
        <v>53</v>
      </c>
      <c r="D74" s="29" t="s">
        <v>45</v>
      </c>
      <c r="E74" s="30">
        <v>4400200</v>
      </c>
      <c r="F74" s="29"/>
      <c r="G74" s="42">
        <f>G75</f>
        <v>48700</v>
      </c>
      <c r="H74" s="42">
        <f>H75</f>
        <v>48700</v>
      </c>
      <c r="J74" s="48"/>
    </row>
    <row r="75" spans="1:10" s="9" customFormat="1" ht="12.75">
      <c r="A75" s="28" t="s">
        <v>116</v>
      </c>
      <c r="B75" s="76" t="s">
        <v>74</v>
      </c>
      <c r="C75" s="29" t="s">
        <v>53</v>
      </c>
      <c r="D75" s="29" t="s">
        <v>45</v>
      </c>
      <c r="E75" s="30">
        <v>4400200</v>
      </c>
      <c r="F75" s="29" t="s">
        <v>117</v>
      </c>
      <c r="G75" s="42">
        <v>48700</v>
      </c>
      <c r="H75" s="42">
        <v>48700</v>
      </c>
      <c r="J75" s="48"/>
    </row>
    <row r="76" spans="1:8" ht="12.75">
      <c r="A76" s="27" t="s">
        <v>61</v>
      </c>
      <c r="B76" s="76" t="s">
        <v>74</v>
      </c>
      <c r="C76" s="29" t="s">
        <v>53</v>
      </c>
      <c r="D76" s="29" t="s">
        <v>45</v>
      </c>
      <c r="E76" s="30">
        <v>4409900</v>
      </c>
      <c r="F76" s="29"/>
      <c r="G76" s="42">
        <f>G77</f>
        <v>1288244</v>
      </c>
      <c r="H76" s="42">
        <f>H77</f>
        <v>1290044</v>
      </c>
    </row>
    <row r="77" spans="1:8" ht="38.25">
      <c r="A77" s="28" t="s">
        <v>170</v>
      </c>
      <c r="B77" s="76" t="s">
        <v>74</v>
      </c>
      <c r="C77" s="29" t="s">
        <v>53</v>
      </c>
      <c r="D77" s="29" t="s">
        <v>45</v>
      </c>
      <c r="E77" s="30">
        <v>4409900</v>
      </c>
      <c r="F77" s="29" t="s">
        <v>118</v>
      </c>
      <c r="G77" s="42">
        <v>1288244</v>
      </c>
      <c r="H77" s="42">
        <v>1290044</v>
      </c>
    </row>
    <row r="78" spans="1:8" ht="12.75" customHeight="1">
      <c r="A78" s="34" t="s">
        <v>77</v>
      </c>
      <c r="B78" s="76" t="s">
        <v>74</v>
      </c>
      <c r="C78" s="29" t="s">
        <v>53</v>
      </c>
      <c r="D78" s="29" t="s">
        <v>45</v>
      </c>
      <c r="E78" s="30">
        <v>4410000</v>
      </c>
      <c r="F78" s="29"/>
      <c r="G78" s="42">
        <f>G79</f>
        <v>399174</v>
      </c>
      <c r="H78" s="42">
        <f>H79</f>
        <v>399174</v>
      </c>
    </row>
    <row r="79" spans="1:8" ht="12.75">
      <c r="A79" s="27" t="s">
        <v>61</v>
      </c>
      <c r="B79" s="76" t="s">
        <v>74</v>
      </c>
      <c r="C79" s="29" t="s">
        <v>53</v>
      </c>
      <c r="D79" s="29" t="s">
        <v>45</v>
      </c>
      <c r="E79" s="30">
        <v>4419900</v>
      </c>
      <c r="F79" s="29"/>
      <c r="G79" s="42">
        <f>G80</f>
        <v>399174</v>
      </c>
      <c r="H79" s="42">
        <f>H80</f>
        <v>399174</v>
      </c>
    </row>
    <row r="80" spans="1:8" ht="38.25">
      <c r="A80" s="28" t="s">
        <v>170</v>
      </c>
      <c r="B80" s="76" t="s">
        <v>74</v>
      </c>
      <c r="C80" s="29" t="s">
        <v>53</v>
      </c>
      <c r="D80" s="29" t="s">
        <v>45</v>
      </c>
      <c r="E80" s="30">
        <v>4419900</v>
      </c>
      <c r="F80" s="29" t="s">
        <v>118</v>
      </c>
      <c r="G80" s="42">
        <v>399174</v>
      </c>
      <c r="H80" s="42">
        <v>399174</v>
      </c>
    </row>
    <row r="81" spans="1:10" ht="12.75">
      <c r="A81" s="34" t="s">
        <v>78</v>
      </c>
      <c r="B81" s="76" t="s">
        <v>74</v>
      </c>
      <c r="C81" s="23" t="s">
        <v>53</v>
      </c>
      <c r="D81" s="23" t="s">
        <v>45</v>
      </c>
      <c r="E81" s="25">
        <v>4420000</v>
      </c>
      <c r="F81" s="23"/>
      <c r="G81" s="41">
        <f>G82</f>
        <v>2160400</v>
      </c>
      <c r="H81" s="41">
        <f>H82</f>
        <v>2189500</v>
      </c>
      <c r="J81" s="59"/>
    </row>
    <row r="82" spans="1:10" ht="12.75">
      <c r="A82" s="24" t="s">
        <v>79</v>
      </c>
      <c r="B82" s="76" t="s">
        <v>74</v>
      </c>
      <c r="C82" s="23" t="s">
        <v>53</v>
      </c>
      <c r="D82" s="23" t="s">
        <v>45</v>
      </c>
      <c r="E82" s="25">
        <v>4429900</v>
      </c>
      <c r="F82" s="23"/>
      <c r="G82" s="41">
        <f>G83</f>
        <v>2160400</v>
      </c>
      <c r="H82" s="41">
        <f>H83</f>
        <v>2189500</v>
      </c>
      <c r="J82" s="59"/>
    </row>
    <row r="83" spans="1:10" ht="38.25">
      <c r="A83" s="28" t="s">
        <v>170</v>
      </c>
      <c r="B83" s="76" t="s">
        <v>74</v>
      </c>
      <c r="C83" s="23" t="s">
        <v>53</v>
      </c>
      <c r="D83" s="23" t="s">
        <v>45</v>
      </c>
      <c r="E83" s="25">
        <v>4429900</v>
      </c>
      <c r="F83" s="23" t="s">
        <v>118</v>
      </c>
      <c r="G83" s="41">
        <v>2160400</v>
      </c>
      <c r="H83" s="41">
        <v>2189500</v>
      </c>
      <c r="J83" s="54"/>
    </row>
    <row r="84" spans="1:8" ht="12.75" customHeight="1">
      <c r="A84" s="33" t="s">
        <v>80</v>
      </c>
      <c r="B84" s="76" t="s">
        <v>74</v>
      </c>
      <c r="C84" s="29" t="s">
        <v>53</v>
      </c>
      <c r="D84" s="29" t="s">
        <v>45</v>
      </c>
      <c r="E84" s="30">
        <v>4430000</v>
      </c>
      <c r="F84" s="29"/>
      <c r="G84" s="42">
        <f>G85</f>
        <v>950382</v>
      </c>
      <c r="H84" s="42">
        <f>H85</f>
        <v>970382</v>
      </c>
    </row>
    <row r="85" spans="1:8" ht="12.75">
      <c r="A85" s="27" t="s">
        <v>61</v>
      </c>
      <c r="B85" s="76" t="s">
        <v>74</v>
      </c>
      <c r="C85" s="29" t="s">
        <v>53</v>
      </c>
      <c r="D85" s="29" t="s">
        <v>45</v>
      </c>
      <c r="E85" s="30">
        <v>4439900</v>
      </c>
      <c r="F85" s="29"/>
      <c r="G85" s="42">
        <f>G86</f>
        <v>950382</v>
      </c>
      <c r="H85" s="42">
        <f>H86</f>
        <v>970382</v>
      </c>
    </row>
    <row r="86" spans="1:8" ht="38.25">
      <c r="A86" s="28" t="s">
        <v>170</v>
      </c>
      <c r="B86" s="76" t="s">
        <v>74</v>
      </c>
      <c r="C86" s="29" t="s">
        <v>53</v>
      </c>
      <c r="D86" s="29" t="s">
        <v>45</v>
      </c>
      <c r="E86" s="30">
        <v>4439900</v>
      </c>
      <c r="F86" s="29" t="s">
        <v>118</v>
      </c>
      <c r="G86" s="42">
        <v>950382</v>
      </c>
      <c r="H86" s="42">
        <v>970382</v>
      </c>
    </row>
    <row r="87" spans="1:8" ht="12.75">
      <c r="A87" s="28"/>
      <c r="B87" s="76"/>
      <c r="C87" s="29"/>
      <c r="D87" s="29"/>
      <c r="E87" s="30"/>
      <c r="F87" s="29"/>
      <c r="G87" s="56"/>
      <c r="H87" s="56"/>
    </row>
    <row r="88" spans="1:8" s="9" customFormat="1" ht="12.75">
      <c r="A88" s="19" t="s">
        <v>41</v>
      </c>
      <c r="B88" s="20" t="s">
        <v>74</v>
      </c>
      <c r="C88" s="26" t="s">
        <v>62</v>
      </c>
      <c r="D88" s="16"/>
      <c r="E88" s="16"/>
      <c r="F88" s="16"/>
      <c r="G88" s="58">
        <f aca="true" t="shared" si="3" ref="G88:H91">G89</f>
        <v>218500</v>
      </c>
      <c r="H88" s="58">
        <f t="shared" si="3"/>
        <v>218500</v>
      </c>
    </row>
    <row r="89" spans="1:8" s="9" customFormat="1" ht="12.75">
      <c r="A89" s="19" t="s">
        <v>173</v>
      </c>
      <c r="B89" s="20" t="s">
        <v>74</v>
      </c>
      <c r="C89" s="26" t="s">
        <v>62</v>
      </c>
      <c r="D89" s="16" t="s">
        <v>45</v>
      </c>
      <c r="E89" s="16"/>
      <c r="F89" s="16"/>
      <c r="G89" s="58">
        <f t="shared" si="3"/>
        <v>218500</v>
      </c>
      <c r="H89" s="58">
        <f t="shared" si="3"/>
        <v>218500</v>
      </c>
    </row>
    <row r="90" spans="1:8" ht="12.75" customHeight="1">
      <c r="A90" s="34" t="s">
        <v>87</v>
      </c>
      <c r="B90" s="76" t="s">
        <v>74</v>
      </c>
      <c r="C90" s="31" t="s">
        <v>62</v>
      </c>
      <c r="D90" s="29" t="s">
        <v>45</v>
      </c>
      <c r="E90" s="29" t="s">
        <v>28</v>
      </c>
      <c r="F90" s="29"/>
      <c r="G90" s="56">
        <f t="shared" si="3"/>
        <v>218500</v>
      </c>
      <c r="H90" s="56">
        <f t="shared" si="3"/>
        <v>218500</v>
      </c>
    </row>
    <row r="91" spans="1:8" ht="25.5">
      <c r="A91" s="28" t="s">
        <v>27</v>
      </c>
      <c r="B91" s="76" t="s">
        <v>74</v>
      </c>
      <c r="C91" s="31" t="s">
        <v>62</v>
      </c>
      <c r="D91" s="29" t="s">
        <v>45</v>
      </c>
      <c r="E91" s="29" t="s">
        <v>29</v>
      </c>
      <c r="F91" s="29"/>
      <c r="G91" s="56">
        <f t="shared" si="3"/>
        <v>218500</v>
      </c>
      <c r="H91" s="56">
        <f t="shared" si="3"/>
        <v>218500</v>
      </c>
    </row>
    <row r="92" spans="1:8" ht="25.5">
      <c r="A92" s="28" t="s">
        <v>172</v>
      </c>
      <c r="B92" s="76" t="s">
        <v>74</v>
      </c>
      <c r="C92" s="31" t="s">
        <v>62</v>
      </c>
      <c r="D92" s="29" t="s">
        <v>45</v>
      </c>
      <c r="E92" s="29" t="s">
        <v>29</v>
      </c>
      <c r="F92" s="29" t="s">
        <v>171</v>
      </c>
      <c r="G92" s="56">
        <v>218500</v>
      </c>
      <c r="H92" s="56">
        <v>218500</v>
      </c>
    </row>
    <row r="93" spans="1:10" ht="12.75">
      <c r="A93" s="24"/>
      <c r="B93" s="76"/>
      <c r="C93" s="23"/>
      <c r="D93" s="23"/>
      <c r="E93" s="25"/>
      <c r="F93" s="23"/>
      <c r="G93" s="41"/>
      <c r="H93" s="41"/>
      <c r="J93" s="59"/>
    </row>
    <row r="94" spans="1:8" s="9" customFormat="1" ht="14.25" customHeight="1">
      <c r="A94" s="84" t="s">
        <v>195</v>
      </c>
      <c r="B94" s="85">
        <v>905</v>
      </c>
      <c r="C94" s="86"/>
      <c r="D94" s="86"/>
      <c r="E94" s="86"/>
      <c r="F94" s="86"/>
      <c r="G94" s="87">
        <f aca="true" t="shared" si="4" ref="G94:H97">G95</f>
        <v>427000</v>
      </c>
      <c r="H94" s="87">
        <f t="shared" si="4"/>
        <v>427000</v>
      </c>
    </row>
    <row r="95" spans="1:8" s="9" customFormat="1" ht="12.75">
      <c r="A95" s="19" t="s">
        <v>65</v>
      </c>
      <c r="B95" s="18">
        <v>905</v>
      </c>
      <c r="C95" s="16" t="s">
        <v>45</v>
      </c>
      <c r="D95" s="14"/>
      <c r="E95" s="14"/>
      <c r="F95" s="14"/>
      <c r="G95" s="43">
        <f t="shared" si="4"/>
        <v>427000</v>
      </c>
      <c r="H95" s="43">
        <f t="shared" si="4"/>
        <v>427000</v>
      </c>
    </row>
    <row r="96" spans="1:8" s="9" customFormat="1" ht="39.75" customHeight="1">
      <c r="A96" s="21" t="s">
        <v>3</v>
      </c>
      <c r="B96" s="18">
        <v>905</v>
      </c>
      <c r="C96" s="20" t="s">
        <v>45</v>
      </c>
      <c r="D96" s="20" t="s">
        <v>46</v>
      </c>
      <c r="E96" s="20"/>
      <c r="F96" s="16"/>
      <c r="G96" s="58">
        <f t="shared" si="4"/>
        <v>427000</v>
      </c>
      <c r="H96" s="58">
        <f t="shared" si="4"/>
        <v>427000</v>
      </c>
    </row>
    <row r="97" spans="1:8" ht="38.25">
      <c r="A97" s="33" t="s">
        <v>1</v>
      </c>
      <c r="B97" s="68">
        <v>905</v>
      </c>
      <c r="C97" s="62" t="s">
        <v>45</v>
      </c>
      <c r="D97" s="62" t="s">
        <v>46</v>
      </c>
      <c r="E97" s="62" t="s">
        <v>7</v>
      </c>
      <c r="F97" s="63"/>
      <c r="G97" s="73">
        <f t="shared" si="4"/>
        <v>427000</v>
      </c>
      <c r="H97" s="73">
        <f t="shared" si="4"/>
        <v>427000</v>
      </c>
    </row>
    <row r="98" spans="1:8" ht="12.75">
      <c r="A98" s="78" t="s">
        <v>70</v>
      </c>
      <c r="B98" s="25">
        <v>905</v>
      </c>
      <c r="C98" s="76" t="s">
        <v>45</v>
      </c>
      <c r="D98" s="76" t="s">
        <v>46</v>
      </c>
      <c r="E98" s="76" t="s">
        <v>8</v>
      </c>
      <c r="F98" s="23"/>
      <c r="G98" s="70">
        <f>SUM(G99:G99)</f>
        <v>427000</v>
      </c>
      <c r="H98" s="70">
        <f>SUM(H99:H99)</f>
        <v>427000</v>
      </c>
    </row>
    <row r="99" spans="1:8" ht="12.75">
      <c r="A99" s="77" t="s">
        <v>133</v>
      </c>
      <c r="B99" s="25">
        <v>905</v>
      </c>
      <c r="C99" s="76" t="s">
        <v>45</v>
      </c>
      <c r="D99" s="76" t="s">
        <v>46</v>
      </c>
      <c r="E99" s="76" t="s">
        <v>8</v>
      </c>
      <c r="F99" s="23" t="s">
        <v>123</v>
      </c>
      <c r="G99" s="70">
        <v>427000</v>
      </c>
      <c r="H99" s="70">
        <v>427000</v>
      </c>
    </row>
    <row r="100" spans="1:8" ht="12.75">
      <c r="A100" s="77"/>
      <c r="B100" s="25"/>
      <c r="C100" s="76"/>
      <c r="D100" s="76"/>
      <c r="E100" s="76"/>
      <c r="F100" s="23"/>
      <c r="G100" s="70"/>
      <c r="H100" s="70"/>
    </row>
    <row r="101" spans="1:17" s="9" customFormat="1" ht="25.5">
      <c r="A101" s="104" t="s">
        <v>88</v>
      </c>
      <c r="B101" s="84" t="s">
        <v>73</v>
      </c>
      <c r="C101" s="88"/>
      <c r="D101" s="88"/>
      <c r="E101" s="85"/>
      <c r="F101" s="85"/>
      <c r="G101" s="89">
        <f>G102+G111+G165</f>
        <v>165960346</v>
      </c>
      <c r="H101" s="89">
        <f>H102+H111+H165</f>
        <v>163632546</v>
      </c>
      <c r="J101" s="59"/>
      <c r="K101" s="53"/>
      <c r="L101" s="49"/>
      <c r="M101" s="50"/>
      <c r="N101" s="50"/>
      <c r="O101" s="51"/>
      <c r="P101" s="50"/>
      <c r="Q101" s="52"/>
    </row>
    <row r="102" spans="1:17" s="9" customFormat="1" ht="12.75">
      <c r="A102" s="19" t="s">
        <v>65</v>
      </c>
      <c r="B102" s="20" t="s">
        <v>73</v>
      </c>
      <c r="C102" s="20" t="s">
        <v>45</v>
      </c>
      <c r="D102" s="20"/>
      <c r="E102" s="20"/>
      <c r="F102" s="16"/>
      <c r="G102" s="43">
        <f aca="true" t="shared" si="5" ref="G102:H105">G103</f>
        <v>493200</v>
      </c>
      <c r="H102" s="43">
        <f t="shared" si="5"/>
        <v>493400</v>
      </c>
      <c r="J102" s="48"/>
      <c r="K102" s="53"/>
      <c r="L102" s="49"/>
      <c r="M102" s="50"/>
      <c r="N102" s="50"/>
      <c r="O102" s="51"/>
      <c r="P102" s="50"/>
      <c r="Q102" s="52"/>
    </row>
    <row r="103" spans="1:17" s="9" customFormat="1" ht="38.25" customHeight="1">
      <c r="A103" s="21" t="s">
        <v>75</v>
      </c>
      <c r="B103" s="20" t="s">
        <v>73</v>
      </c>
      <c r="C103" s="20" t="s">
        <v>45</v>
      </c>
      <c r="D103" s="20" t="s">
        <v>57</v>
      </c>
      <c r="E103" s="20"/>
      <c r="F103" s="16"/>
      <c r="G103" s="43">
        <f t="shared" si="5"/>
        <v>493200</v>
      </c>
      <c r="H103" s="43">
        <f t="shared" si="5"/>
        <v>493400</v>
      </c>
      <c r="J103" s="59"/>
      <c r="K103" s="54"/>
      <c r="L103" s="49"/>
      <c r="M103" s="50"/>
      <c r="N103" s="50"/>
      <c r="O103" s="51"/>
      <c r="P103" s="50"/>
      <c r="Q103" s="52"/>
    </row>
    <row r="104" spans="1:8" ht="13.5" customHeight="1">
      <c r="A104" s="33" t="s">
        <v>33</v>
      </c>
      <c r="B104" s="62" t="s">
        <v>73</v>
      </c>
      <c r="C104" s="62" t="s">
        <v>45</v>
      </c>
      <c r="D104" s="62" t="s">
        <v>57</v>
      </c>
      <c r="E104" s="60" t="s">
        <v>37</v>
      </c>
      <c r="F104" s="60"/>
      <c r="G104" s="70">
        <f t="shared" si="5"/>
        <v>493200</v>
      </c>
      <c r="H104" s="70">
        <f t="shared" si="5"/>
        <v>493400</v>
      </c>
    </row>
    <row r="105" spans="1:8" ht="39.75" customHeight="1">
      <c r="A105" s="75" t="s">
        <v>127</v>
      </c>
      <c r="B105" s="62" t="s">
        <v>73</v>
      </c>
      <c r="C105" s="76" t="s">
        <v>45</v>
      </c>
      <c r="D105" s="76" t="s">
        <v>57</v>
      </c>
      <c r="E105" s="60" t="s">
        <v>84</v>
      </c>
      <c r="F105" s="60"/>
      <c r="G105" s="70">
        <f t="shared" si="5"/>
        <v>493200</v>
      </c>
      <c r="H105" s="70">
        <f t="shared" si="5"/>
        <v>493400</v>
      </c>
    </row>
    <row r="106" spans="1:8" ht="39" customHeight="1">
      <c r="A106" s="102" t="s">
        <v>83</v>
      </c>
      <c r="B106" s="62" t="s">
        <v>73</v>
      </c>
      <c r="C106" s="62" t="s">
        <v>45</v>
      </c>
      <c r="D106" s="62" t="s">
        <v>57</v>
      </c>
      <c r="E106" s="60" t="s">
        <v>174</v>
      </c>
      <c r="F106" s="60"/>
      <c r="G106" s="70">
        <f>SUM(G107:G109)</f>
        <v>493200</v>
      </c>
      <c r="H106" s="70">
        <f>SUM(H107:H109)</f>
        <v>493400</v>
      </c>
    </row>
    <row r="107" spans="1:8" s="9" customFormat="1" ht="12.75">
      <c r="A107" s="77" t="s">
        <v>133</v>
      </c>
      <c r="B107" s="62" t="s">
        <v>73</v>
      </c>
      <c r="C107" s="62" t="s">
        <v>45</v>
      </c>
      <c r="D107" s="62" t="s">
        <v>57</v>
      </c>
      <c r="E107" s="60" t="s">
        <v>174</v>
      </c>
      <c r="F107" s="29" t="s">
        <v>123</v>
      </c>
      <c r="G107" s="56">
        <v>466200</v>
      </c>
      <c r="H107" s="56">
        <v>466200</v>
      </c>
    </row>
    <row r="108" spans="1:8" ht="12.75">
      <c r="A108" s="77" t="s">
        <v>137</v>
      </c>
      <c r="B108" s="62" t="s">
        <v>73</v>
      </c>
      <c r="C108" s="62" t="s">
        <v>45</v>
      </c>
      <c r="D108" s="62" t="s">
        <v>57</v>
      </c>
      <c r="E108" s="60" t="s">
        <v>174</v>
      </c>
      <c r="F108" s="23" t="s">
        <v>129</v>
      </c>
      <c r="G108" s="70">
        <v>3560</v>
      </c>
      <c r="H108" s="70">
        <v>3760</v>
      </c>
    </row>
    <row r="109" spans="1:8" ht="25.5">
      <c r="A109" s="77" t="s">
        <v>135</v>
      </c>
      <c r="B109" s="62" t="s">
        <v>73</v>
      </c>
      <c r="C109" s="62" t="s">
        <v>45</v>
      </c>
      <c r="D109" s="62" t="s">
        <v>57</v>
      </c>
      <c r="E109" s="60" t="s">
        <v>174</v>
      </c>
      <c r="F109" s="23" t="s">
        <v>125</v>
      </c>
      <c r="G109" s="70">
        <v>23440</v>
      </c>
      <c r="H109" s="70">
        <v>23440</v>
      </c>
    </row>
    <row r="110" spans="1:17" s="9" customFormat="1" ht="12.75">
      <c r="A110" s="64"/>
      <c r="B110" s="62"/>
      <c r="C110" s="62"/>
      <c r="D110" s="62"/>
      <c r="E110" s="62"/>
      <c r="F110" s="63"/>
      <c r="G110" s="66"/>
      <c r="H110" s="66"/>
      <c r="K110" s="53"/>
      <c r="L110" s="49"/>
      <c r="M110" s="50"/>
      <c r="N110" s="50"/>
      <c r="O110" s="51"/>
      <c r="P110" s="50"/>
      <c r="Q110" s="52"/>
    </row>
    <row r="111" spans="1:17" s="9" customFormat="1" ht="12.75">
      <c r="A111" s="19" t="s">
        <v>40</v>
      </c>
      <c r="B111" s="20" t="s">
        <v>73</v>
      </c>
      <c r="C111" s="20" t="s">
        <v>47</v>
      </c>
      <c r="D111" s="20"/>
      <c r="E111" s="20"/>
      <c r="F111" s="16"/>
      <c r="G111" s="40">
        <f>G112+G118+G141+G146</f>
        <v>163958846</v>
      </c>
      <c r="H111" s="40">
        <f>H112+H118+H141+H146</f>
        <v>161616646</v>
      </c>
      <c r="K111" s="48"/>
      <c r="L111" s="49"/>
      <c r="M111" s="50"/>
      <c r="N111" s="50"/>
      <c r="O111" s="51"/>
      <c r="P111" s="50"/>
      <c r="Q111" s="52"/>
    </row>
    <row r="112" spans="1:17" s="9" customFormat="1" ht="12.75">
      <c r="A112" s="19" t="s">
        <v>13</v>
      </c>
      <c r="B112" s="20" t="s">
        <v>73</v>
      </c>
      <c r="C112" s="20" t="s">
        <v>47</v>
      </c>
      <c r="D112" s="20" t="s">
        <v>45</v>
      </c>
      <c r="E112" s="20"/>
      <c r="F112" s="16"/>
      <c r="G112" s="40">
        <f>G113</f>
        <v>10220782</v>
      </c>
      <c r="H112" s="40">
        <f>H113</f>
        <v>10337326</v>
      </c>
      <c r="K112" s="53"/>
      <c r="L112" s="49"/>
      <c r="M112" s="50"/>
      <c r="N112" s="50"/>
      <c r="O112" s="51"/>
      <c r="P112" s="50"/>
      <c r="Q112" s="52"/>
    </row>
    <row r="113" spans="1:17" ht="12.75">
      <c r="A113" s="34" t="s">
        <v>42</v>
      </c>
      <c r="B113" s="62" t="s">
        <v>73</v>
      </c>
      <c r="C113" s="62" t="s">
        <v>47</v>
      </c>
      <c r="D113" s="62" t="s">
        <v>45</v>
      </c>
      <c r="E113" s="62" t="s">
        <v>66</v>
      </c>
      <c r="F113" s="63"/>
      <c r="G113" s="66">
        <f>G114+G116</f>
        <v>10220782</v>
      </c>
      <c r="H113" s="66">
        <f>H114+H116</f>
        <v>10337326</v>
      </c>
      <c r="K113" s="53"/>
      <c r="L113" s="49"/>
      <c r="M113" s="50"/>
      <c r="N113" s="50"/>
      <c r="O113" s="51"/>
      <c r="P113" s="50"/>
      <c r="Q113" s="52"/>
    </row>
    <row r="114" spans="1:17" ht="12.75">
      <c r="A114" s="64" t="s">
        <v>61</v>
      </c>
      <c r="B114" s="62" t="s">
        <v>73</v>
      </c>
      <c r="C114" s="62" t="s">
        <v>47</v>
      </c>
      <c r="D114" s="62" t="s">
        <v>45</v>
      </c>
      <c r="E114" s="62" t="s">
        <v>19</v>
      </c>
      <c r="F114" s="63"/>
      <c r="G114" s="66">
        <f>G115</f>
        <v>10188782</v>
      </c>
      <c r="H114" s="66">
        <f>H115</f>
        <v>10305326</v>
      </c>
      <c r="K114" s="48"/>
      <c r="L114" s="49"/>
      <c r="M114" s="50"/>
      <c r="N114" s="50"/>
      <c r="O114" s="51"/>
      <c r="P114" s="50"/>
      <c r="Q114" s="52"/>
    </row>
    <row r="115" spans="1:17" ht="38.25">
      <c r="A115" s="28" t="s">
        <v>170</v>
      </c>
      <c r="B115" s="62" t="s">
        <v>73</v>
      </c>
      <c r="C115" s="62" t="s">
        <v>47</v>
      </c>
      <c r="D115" s="62" t="s">
        <v>45</v>
      </c>
      <c r="E115" s="62" t="s">
        <v>19</v>
      </c>
      <c r="F115" s="63" t="s">
        <v>118</v>
      </c>
      <c r="G115" s="66">
        <v>10188782</v>
      </c>
      <c r="H115" s="66">
        <v>10305326</v>
      </c>
      <c r="K115" s="55"/>
      <c r="L115" s="49"/>
      <c r="M115" s="50"/>
      <c r="N115" s="50"/>
      <c r="O115" s="51"/>
      <c r="P115" s="50"/>
      <c r="Q115" s="52"/>
    </row>
    <row r="116" spans="1:17" ht="38.25">
      <c r="A116" s="65" t="s">
        <v>109</v>
      </c>
      <c r="B116" s="62" t="s">
        <v>73</v>
      </c>
      <c r="C116" s="62" t="s">
        <v>47</v>
      </c>
      <c r="D116" s="62" t="s">
        <v>45</v>
      </c>
      <c r="E116" s="62" t="s">
        <v>175</v>
      </c>
      <c r="F116" s="63"/>
      <c r="G116" s="66">
        <v>32000</v>
      </c>
      <c r="H116" s="66">
        <v>32000</v>
      </c>
      <c r="K116" s="53"/>
      <c r="L116" s="49"/>
      <c r="M116" s="50"/>
      <c r="N116" s="50"/>
      <c r="O116" s="51"/>
      <c r="P116" s="50"/>
      <c r="Q116" s="52"/>
    </row>
    <row r="117" spans="1:17" ht="38.25">
      <c r="A117" s="28" t="s">
        <v>170</v>
      </c>
      <c r="B117" s="62" t="s">
        <v>73</v>
      </c>
      <c r="C117" s="62" t="s">
        <v>47</v>
      </c>
      <c r="D117" s="62" t="s">
        <v>45</v>
      </c>
      <c r="E117" s="62" t="s">
        <v>175</v>
      </c>
      <c r="F117" s="63" t="s">
        <v>118</v>
      </c>
      <c r="G117" s="66">
        <v>32000</v>
      </c>
      <c r="H117" s="66">
        <v>32000</v>
      </c>
      <c r="K117" s="48"/>
      <c r="L117" s="49"/>
      <c r="M117" s="50"/>
      <c r="N117" s="50"/>
      <c r="O117" s="51"/>
      <c r="P117" s="50"/>
      <c r="Q117" s="52"/>
    </row>
    <row r="118" spans="1:17" ht="12.75">
      <c r="A118" s="19" t="s">
        <v>14</v>
      </c>
      <c r="B118" s="20" t="s">
        <v>73</v>
      </c>
      <c r="C118" s="20" t="s">
        <v>47</v>
      </c>
      <c r="D118" s="20" t="s">
        <v>49</v>
      </c>
      <c r="E118" s="20"/>
      <c r="F118" s="16"/>
      <c r="G118" s="58">
        <f>G119++G124+G131+G134</f>
        <v>142923487</v>
      </c>
      <c r="H118" s="58">
        <f>H119++H124+H131+H134</f>
        <v>140178043</v>
      </c>
      <c r="K118" s="48"/>
      <c r="L118" s="49"/>
      <c r="M118" s="50"/>
      <c r="N118" s="50"/>
      <c r="O118" s="51"/>
      <c r="P118" s="50"/>
      <c r="Q118" s="52"/>
    </row>
    <row r="119" spans="1:17" ht="12.75">
      <c r="A119" s="33" t="s">
        <v>43</v>
      </c>
      <c r="B119" s="62" t="s">
        <v>73</v>
      </c>
      <c r="C119" s="62" t="s">
        <v>47</v>
      </c>
      <c r="D119" s="62" t="s">
        <v>49</v>
      </c>
      <c r="E119" s="62" t="s">
        <v>67</v>
      </c>
      <c r="F119" s="63"/>
      <c r="G119" s="66">
        <f>G120+G122</f>
        <v>13063284</v>
      </c>
      <c r="H119" s="66">
        <f>H120+H122</f>
        <v>12437758</v>
      </c>
      <c r="K119" s="48"/>
      <c r="L119" s="49"/>
      <c r="M119" s="50"/>
      <c r="N119" s="50"/>
      <c r="O119" s="51"/>
      <c r="P119" s="50"/>
      <c r="Q119" s="52"/>
    </row>
    <row r="120" spans="1:17" ht="12.75">
      <c r="A120" s="64" t="s">
        <v>61</v>
      </c>
      <c r="B120" s="62" t="s">
        <v>73</v>
      </c>
      <c r="C120" s="62" t="s">
        <v>47</v>
      </c>
      <c r="D120" s="62" t="s">
        <v>49</v>
      </c>
      <c r="E120" s="62" t="s">
        <v>20</v>
      </c>
      <c r="F120" s="63"/>
      <c r="G120" s="66">
        <f>G121</f>
        <v>12625284</v>
      </c>
      <c r="H120" s="66">
        <f>H121</f>
        <v>11999758</v>
      </c>
      <c r="K120" s="48"/>
      <c r="L120" s="49"/>
      <c r="M120" s="50"/>
      <c r="N120" s="50"/>
      <c r="O120" s="51"/>
      <c r="P120" s="50"/>
      <c r="Q120" s="52"/>
    </row>
    <row r="121" spans="1:17" s="9" customFormat="1" ht="38.25">
      <c r="A121" s="28" t="s">
        <v>170</v>
      </c>
      <c r="B121" s="62" t="s">
        <v>73</v>
      </c>
      <c r="C121" s="62" t="s">
        <v>47</v>
      </c>
      <c r="D121" s="62" t="s">
        <v>49</v>
      </c>
      <c r="E121" s="62" t="s">
        <v>20</v>
      </c>
      <c r="F121" s="63" t="s">
        <v>118</v>
      </c>
      <c r="G121" s="66">
        <v>12625284</v>
      </c>
      <c r="H121" s="66">
        <v>11999758</v>
      </c>
      <c r="K121" s="55"/>
      <c r="L121" s="49"/>
      <c r="M121" s="50"/>
      <c r="N121" s="50"/>
      <c r="O121" s="51"/>
      <c r="P121" s="50"/>
      <c r="Q121" s="52"/>
    </row>
    <row r="122" spans="1:17" ht="39" customHeight="1">
      <c r="A122" s="65" t="s">
        <v>85</v>
      </c>
      <c r="B122" s="62" t="s">
        <v>73</v>
      </c>
      <c r="C122" s="62" t="s">
        <v>47</v>
      </c>
      <c r="D122" s="62" t="s">
        <v>49</v>
      </c>
      <c r="E122" s="62" t="s">
        <v>21</v>
      </c>
      <c r="F122" s="63"/>
      <c r="G122" s="66">
        <f>G123</f>
        <v>438000</v>
      </c>
      <c r="H122" s="66">
        <f>H123</f>
        <v>438000</v>
      </c>
      <c r="K122" s="55"/>
      <c r="L122" s="49"/>
      <c r="M122" s="50"/>
      <c r="N122" s="50"/>
      <c r="O122" s="51"/>
      <c r="P122" s="50"/>
      <c r="Q122" s="52"/>
    </row>
    <row r="123" spans="1:8" ht="39" customHeight="1">
      <c r="A123" s="28" t="s">
        <v>170</v>
      </c>
      <c r="B123" s="62" t="s">
        <v>73</v>
      </c>
      <c r="C123" s="62" t="s">
        <v>47</v>
      </c>
      <c r="D123" s="62" t="s">
        <v>49</v>
      </c>
      <c r="E123" s="62" t="s">
        <v>21</v>
      </c>
      <c r="F123" s="63" t="s">
        <v>118</v>
      </c>
      <c r="G123" s="66">
        <v>438000</v>
      </c>
      <c r="H123" s="66">
        <v>438000</v>
      </c>
    </row>
    <row r="124" spans="1:8" ht="12.75">
      <c r="A124" s="34" t="s">
        <v>44</v>
      </c>
      <c r="B124" s="62" t="s">
        <v>73</v>
      </c>
      <c r="C124" s="63" t="s">
        <v>47</v>
      </c>
      <c r="D124" s="62" t="s">
        <v>49</v>
      </c>
      <c r="E124" s="63" t="s">
        <v>68</v>
      </c>
      <c r="F124" s="63"/>
      <c r="G124" s="66">
        <f>G125+G128</f>
        <v>9828003</v>
      </c>
      <c r="H124" s="66">
        <f>H125+H128</f>
        <v>5987685</v>
      </c>
    </row>
    <row r="125" spans="1:8" ht="12.75">
      <c r="A125" s="64" t="s">
        <v>61</v>
      </c>
      <c r="B125" s="62" t="s">
        <v>73</v>
      </c>
      <c r="C125" s="63" t="s">
        <v>47</v>
      </c>
      <c r="D125" s="63" t="s">
        <v>49</v>
      </c>
      <c r="E125" s="68">
        <v>4239900</v>
      </c>
      <c r="F125" s="63"/>
      <c r="G125" s="66">
        <f>G126+G127</f>
        <v>9795803</v>
      </c>
      <c r="H125" s="66">
        <f>H126+H127</f>
        <v>5955485</v>
      </c>
    </row>
    <row r="126" spans="1:8" ht="39" customHeight="1">
      <c r="A126" s="28" t="s">
        <v>170</v>
      </c>
      <c r="B126" s="62" t="s">
        <v>73</v>
      </c>
      <c r="C126" s="63" t="s">
        <v>47</v>
      </c>
      <c r="D126" s="62" t="s">
        <v>49</v>
      </c>
      <c r="E126" s="63" t="s">
        <v>22</v>
      </c>
      <c r="F126" s="63" t="s">
        <v>118</v>
      </c>
      <c r="G126" s="66">
        <v>3022264</v>
      </c>
      <c r="H126" s="66">
        <v>2034902</v>
      </c>
    </row>
    <row r="127" spans="1:8" ht="39" customHeight="1">
      <c r="A127" s="28" t="s">
        <v>183</v>
      </c>
      <c r="B127" s="62" t="s">
        <v>73</v>
      </c>
      <c r="C127" s="63" t="s">
        <v>47</v>
      </c>
      <c r="D127" s="62" t="s">
        <v>49</v>
      </c>
      <c r="E127" s="63" t="s">
        <v>22</v>
      </c>
      <c r="F127" s="63" t="s">
        <v>182</v>
      </c>
      <c r="G127" s="66">
        <v>6773539</v>
      </c>
      <c r="H127" s="66">
        <v>3920583</v>
      </c>
    </row>
    <row r="128" spans="1:8" ht="38.25">
      <c r="A128" s="65" t="s">
        <v>86</v>
      </c>
      <c r="B128" s="62" t="s">
        <v>73</v>
      </c>
      <c r="C128" s="63" t="s">
        <v>47</v>
      </c>
      <c r="D128" s="62" t="s">
        <v>49</v>
      </c>
      <c r="E128" s="63" t="s">
        <v>181</v>
      </c>
      <c r="F128" s="63"/>
      <c r="G128" s="66">
        <f>G129+G130</f>
        <v>32200</v>
      </c>
      <c r="H128" s="66">
        <f>H129+H130</f>
        <v>32200</v>
      </c>
    </row>
    <row r="129" spans="1:8" ht="39" customHeight="1">
      <c r="A129" s="28" t="s">
        <v>170</v>
      </c>
      <c r="B129" s="62" t="s">
        <v>73</v>
      </c>
      <c r="C129" s="63" t="s">
        <v>47</v>
      </c>
      <c r="D129" s="63" t="s">
        <v>49</v>
      </c>
      <c r="E129" s="68">
        <v>4239901</v>
      </c>
      <c r="F129" s="63" t="s">
        <v>118</v>
      </c>
      <c r="G129" s="66">
        <v>17200</v>
      </c>
      <c r="H129" s="66">
        <v>17200</v>
      </c>
    </row>
    <row r="130" spans="1:8" ht="39" customHeight="1">
      <c r="A130" s="28" t="s">
        <v>183</v>
      </c>
      <c r="B130" s="62" t="s">
        <v>73</v>
      </c>
      <c r="C130" s="63" t="s">
        <v>47</v>
      </c>
      <c r="D130" s="62" t="s">
        <v>49</v>
      </c>
      <c r="E130" s="68">
        <v>4239901</v>
      </c>
      <c r="F130" s="63" t="s">
        <v>182</v>
      </c>
      <c r="G130" s="66">
        <v>15000</v>
      </c>
      <c r="H130" s="66">
        <v>15000</v>
      </c>
    </row>
    <row r="131" spans="1:8" ht="12.75">
      <c r="A131" s="34" t="s">
        <v>15</v>
      </c>
      <c r="B131" s="62" t="s">
        <v>73</v>
      </c>
      <c r="C131" s="63" t="s">
        <v>47</v>
      </c>
      <c r="D131" s="63" t="s">
        <v>49</v>
      </c>
      <c r="E131" s="68">
        <v>5200000</v>
      </c>
      <c r="F131" s="63"/>
      <c r="G131" s="66">
        <f>G132</f>
        <v>2661700</v>
      </c>
      <c r="H131" s="66">
        <f>H132</f>
        <v>2661700</v>
      </c>
    </row>
    <row r="132" spans="1:8" s="9" customFormat="1" ht="12.75">
      <c r="A132" s="69" t="s">
        <v>110</v>
      </c>
      <c r="B132" s="62" t="s">
        <v>73</v>
      </c>
      <c r="C132" s="63" t="s">
        <v>47</v>
      </c>
      <c r="D132" s="63" t="s">
        <v>49</v>
      </c>
      <c r="E132" s="68">
        <v>5200900</v>
      </c>
      <c r="F132" s="63"/>
      <c r="G132" s="66">
        <f>G133</f>
        <v>2661700</v>
      </c>
      <c r="H132" s="66">
        <f>H133</f>
        <v>2661700</v>
      </c>
    </row>
    <row r="133" spans="1:8" s="36" customFormat="1" ht="12.75">
      <c r="A133" s="22" t="s">
        <v>116</v>
      </c>
      <c r="B133" s="62" t="s">
        <v>73</v>
      </c>
      <c r="C133" s="63" t="s">
        <v>47</v>
      </c>
      <c r="D133" s="63" t="s">
        <v>49</v>
      </c>
      <c r="E133" s="68">
        <v>5200900</v>
      </c>
      <c r="F133" s="23" t="s">
        <v>117</v>
      </c>
      <c r="G133" s="66">
        <v>2661700</v>
      </c>
      <c r="H133" s="66">
        <v>2661700</v>
      </c>
    </row>
    <row r="134" spans="1:8" ht="13.5" customHeight="1">
      <c r="A134" s="33" t="s">
        <v>33</v>
      </c>
      <c r="B134" s="62" t="s">
        <v>73</v>
      </c>
      <c r="C134" s="63" t="s">
        <v>47</v>
      </c>
      <c r="D134" s="63" t="s">
        <v>49</v>
      </c>
      <c r="E134" s="60" t="s">
        <v>37</v>
      </c>
      <c r="F134" s="60"/>
      <c r="G134" s="70">
        <f>G135+G138</f>
        <v>117370500</v>
      </c>
      <c r="H134" s="70">
        <f>H135+H138</f>
        <v>119090900</v>
      </c>
    </row>
    <row r="135" spans="1:8" ht="39" customHeight="1">
      <c r="A135" s="28" t="s">
        <v>178</v>
      </c>
      <c r="B135" s="62" t="s">
        <v>73</v>
      </c>
      <c r="C135" s="63" t="s">
        <v>47</v>
      </c>
      <c r="D135" s="63" t="s">
        <v>49</v>
      </c>
      <c r="E135" s="60" t="s">
        <v>177</v>
      </c>
      <c r="F135" s="60"/>
      <c r="G135" s="70">
        <f>G136</f>
        <v>529800</v>
      </c>
      <c r="H135" s="70">
        <f>H136</f>
        <v>2225400</v>
      </c>
    </row>
    <row r="136" spans="1:8" ht="39" customHeight="1">
      <c r="A136" s="65" t="s">
        <v>179</v>
      </c>
      <c r="B136" s="62" t="s">
        <v>73</v>
      </c>
      <c r="C136" s="62" t="s">
        <v>47</v>
      </c>
      <c r="D136" s="62" t="s">
        <v>49</v>
      </c>
      <c r="E136" s="62" t="s">
        <v>176</v>
      </c>
      <c r="F136" s="63"/>
      <c r="G136" s="66">
        <f>G137</f>
        <v>529800</v>
      </c>
      <c r="H136" s="66">
        <f>H137</f>
        <v>2225400</v>
      </c>
    </row>
    <row r="137" spans="1:8" ht="12.75">
      <c r="A137" s="65" t="s">
        <v>116</v>
      </c>
      <c r="B137" s="62" t="s">
        <v>73</v>
      </c>
      <c r="C137" s="62" t="s">
        <v>47</v>
      </c>
      <c r="D137" s="62" t="s">
        <v>49</v>
      </c>
      <c r="E137" s="62" t="s">
        <v>176</v>
      </c>
      <c r="F137" s="63" t="s">
        <v>117</v>
      </c>
      <c r="G137" s="66">
        <v>529800</v>
      </c>
      <c r="H137" s="66">
        <v>2225400</v>
      </c>
    </row>
    <row r="138" spans="1:8" ht="39" customHeight="1">
      <c r="A138" s="75" t="s">
        <v>127</v>
      </c>
      <c r="B138" s="62" t="s">
        <v>73</v>
      </c>
      <c r="C138" s="62" t="s">
        <v>47</v>
      </c>
      <c r="D138" s="62" t="s">
        <v>49</v>
      </c>
      <c r="E138" s="60" t="s">
        <v>84</v>
      </c>
      <c r="F138" s="60"/>
      <c r="G138" s="70">
        <f>G139</f>
        <v>116840700</v>
      </c>
      <c r="H138" s="70">
        <f>H139</f>
        <v>116865500</v>
      </c>
    </row>
    <row r="139" spans="1:17" ht="128.25" customHeight="1">
      <c r="A139" s="67" t="s">
        <v>180</v>
      </c>
      <c r="B139" s="62" t="s">
        <v>73</v>
      </c>
      <c r="C139" s="62" t="s">
        <v>47</v>
      </c>
      <c r="D139" s="62" t="s">
        <v>49</v>
      </c>
      <c r="E139" s="62" t="s">
        <v>184</v>
      </c>
      <c r="F139" s="63"/>
      <c r="G139" s="66">
        <f>G140</f>
        <v>116840700</v>
      </c>
      <c r="H139" s="66">
        <f>H140</f>
        <v>116865500</v>
      </c>
      <c r="K139" s="55"/>
      <c r="L139" s="49"/>
      <c r="M139" s="50"/>
      <c r="N139" s="50"/>
      <c r="O139" s="51"/>
      <c r="P139" s="50"/>
      <c r="Q139" s="52"/>
    </row>
    <row r="140" spans="1:17" ht="38.25">
      <c r="A140" s="28" t="s">
        <v>170</v>
      </c>
      <c r="B140" s="62" t="s">
        <v>73</v>
      </c>
      <c r="C140" s="62" t="s">
        <v>47</v>
      </c>
      <c r="D140" s="62" t="s">
        <v>49</v>
      </c>
      <c r="E140" s="62" t="s">
        <v>184</v>
      </c>
      <c r="F140" s="63" t="s">
        <v>118</v>
      </c>
      <c r="G140" s="66">
        <v>116840700</v>
      </c>
      <c r="H140" s="66">
        <v>116865500</v>
      </c>
      <c r="K140" s="37"/>
      <c r="L140" s="49"/>
      <c r="M140" s="50"/>
      <c r="N140" s="50"/>
      <c r="O140" s="51"/>
      <c r="P140" s="50"/>
      <c r="Q140" s="52"/>
    </row>
    <row r="141" spans="1:8" s="9" customFormat="1" ht="12.75">
      <c r="A141" s="19" t="s">
        <v>16</v>
      </c>
      <c r="B141" s="20" t="s">
        <v>73</v>
      </c>
      <c r="C141" s="16" t="s">
        <v>47</v>
      </c>
      <c r="D141" s="16" t="s">
        <v>47</v>
      </c>
      <c r="E141" s="18"/>
      <c r="F141" s="16"/>
      <c r="G141" s="40">
        <f>G142</f>
        <v>3538500</v>
      </c>
      <c r="H141" s="40">
        <f>H142</f>
        <v>3719000</v>
      </c>
    </row>
    <row r="142" spans="1:8" s="36" customFormat="1" ht="12.75">
      <c r="A142" s="34" t="s">
        <v>93</v>
      </c>
      <c r="B142" s="76" t="s">
        <v>73</v>
      </c>
      <c r="C142" s="23" t="s">
        <v>47</v>
      </c>
      <c r="D142" s="23" t="s">
        <v>47</v>
      </c>
      <c r="E142" s="25">
        <v>4320000</v>
      </c>
      <c r="F142" s="23"/>
      <c r="G142" s="41">
        <f>G143</f>
        <v>3538500</v>
      </c>
      <c r="H142" s="41">
        <f>H143</f>
        <v>3719000</v>
      </c>
    </row>
    <row r="143" spans="1:8" ht="12.75">
      <c r="A143" s="24" t="s">
        <v>94</v>
      </c>
      <c r="B143" s="32" t="s">
        <v>73</v>
      </c>
      <c r="C143" s="23" t="s">
        <v>47</v>
      </c>
      <c r="D143" s="23" t="s">
        <v>47</v>
      </c>
      <c r="E143" s="25">
        <v>4320200</v>
      </c>
      <c r="F143" s="23"/>
      <c r="G143" s="41">
        <f>G144+G145</f>
        <v>3538500</v>
      </c>
      <c r="H143" s="41">
        <f>H144+H145</f>
        <v>3719000</v>
      </c>
    </row>
    <row r="144" spans="1:8" ht="12.75">
      <c r="A144" s="64" t="s">
        <v>186</v>
      </c>
      <c r="B144" s="32" t="s">
        <v>73</v>
      </c>
      <c r="C144" s="23" t="s">
        <v>47</v>
      </c>
      <c r="D144" s="23" t="s">
        <v>47</v>
      </c>
      <c r="E144" s="25">
        <v>4320200</v>
      </c>
      <c r="F144" s="23" t="s">
        <v>185</v>
      </c>
      <c r="G144" s="41">
        <v>1343400</v>
      </c>
      <c r="H144" s="41">
        <v>1411900</v>
      </c>
    </row>
    <row r="145" spans="1:8" ht="39.75" customHeight="1">
      <c r="A145" s="28" t="s">
        <v>170</v>
      </c>
      <c r="B145" s="76" t="s">
        <v>73</v>
      </c>
      <c r="C145" s="23" t="s">
        <v>47</v>
      </c>
      <c r="D145" s="23" t="s">
        <v>47</v>
      </c>
      <c r="E145" s="25">
        <v>4320200</v>
      </c>
      <c r="F145" s="23" t="s">
        <v>118</v>
      </c>
      <c r="G145" s="41">
        <v>2195100</v>
      </c>
      <c r="H145" s="41">
        <v>2307100</v>
      </c>
    </row>
    <row r="146" spans="1:8" s="9" customFormat="1" ht="12.75">
      <c r="A146" s="21" t="s">
        <v>17</v>
      </c>
      <c r="B146" s="20" t="s">
        <v>73</v>
      </c>
      <c r="C146" s="16" t="s">
        <v>47</v>
      </c>
      <c r="D146" s="16" t="s">
        <v>64</v>
      </c>
      <c r="E146" s="18"/>
      <c r="F146" s="16"/>
      <c r="G146" s="40">
        <f>G147+G150+G161</f>
        <v>7276077</v>
      </c>
      <c r="H146" s="40">
        <f>H147+H150+H161</f>
        <v>7382277</v>
      </c>
    </row>
    <row r="147" spans="1:8" s="9" customFormat="1" ht="38.25">
      <c r="A147" s="33" t="s">
        <v>1</v>
      </c>
      <c r="B147" s="62" t="s">
        <v>73</v>
      </c>
      <c r="C147" s="63" t="s">
        <v>47</v>
      </c>
      <c r="D147" s="63" t="s">
        <v>64</v>
      </c>
      <c r="E147" s="63" t="s">
        <v>7</v>
      </c>
      <c r="F147" s="63"/>
      <c r="G147" s="66">
        <f>G148</f>
        <v>1060000</v>
      </c>
      <c r="H147" s="66">
        <f>H148</f>
        <v>1060000</v>
      </c>
    </row>
    <row r="148" spans="1:8" s="35" customFormat="1" ht="12.75">
      <c r="A148" s="64" t="s">
        <v>70</v>
      </c>
      <c r="B148" s="62" t="s">
        <v>73</v>
      </c>
      <c r="C148" s="63" t="s">
        <v>47</v>
      </c>
      <c r="D148" s="63" t="s">
        <v>64</v>
      </c>
      <c r="E148" s="63" t="s">
        <v>8</v>
      </c>
      <c r="F148" s="63"/>
      <c r="G148" s="66">
        <f>G149</f>
        <v>1060000</v>
      </c>
      <c r="H148" s="66">
        <f>H149</f>
        <v>1060000</v>
      </c>
    </row>
    <row r="149" spans="1:8" ht="12.75">
      <c r="A149" s="77" t="s">
        <v>133</v>
      </c>
      <c r="B149" s="62" t="s">
        <v>73</v>
      </c>
      <c r="C149" s="63" t="s">
        <v>47</v>
      </c>
      <c r="D149" s="63" t="s">
        <v>64</v>
      </c>
      <c r="E149" s="63" t="s">
        <v>8</v>
      </c>
      <c r="F149" s="63" t="s">
        <v>123</v>
      </c>
      <c r="G149" s="66">
        <v>1060000</v>
      </c>
      <c r="H149" s="66">
        <v>1060000</v>
      </c>
    </row>
    <row r="150" spans="1:8" ht="51">
      <c r="A150" s="33" t="s">
        <v>18</v>
      </c>
      <c r="B150" s="62" t="s">
        <v>73</v>
      </c>
      <c r="C150" s="63" t="s">
        <v>47</v>
      </c>
      <c r="D150" s="63" t="s">
        <v>64</v>
      </c>
      <c r="E150" s="68">
        <v>4520000</v>
      </c>
      <c r="F150" s="63"/>
      <c r="G150" s="66">
        <f>G151+G159</f>
        <v>6061877</v>
      </c>
      <c r="H150" s="66">
        <f>H151+H159</f>
        <v>6161877</v>
      </c>
    </row>
    <row r="151" spans="1:8" ht="12.75">
      <c r="A151" s="64" t="s">
        <v>61</v>
      </c>
      <c r="B151" s="62" t="s">
        <v>73</v>
      </c>
      <c r="C151" s="63" t="s">
        <v>47</v>
      </c>
      <c r="D151" s="63" t="s">
        <v>64</v>
      </c>
      <c r="E151" s="68">
        <v>4529900</v>
      </c>
      <c r="F151" s="63"/>
      <c r="G151" s="66">
        <f>SUM(G152:G158)</f>
        <v>6059477</v>
      </c>
      <c r="H151" s="66">
        <f>SUM(H152:H158)</f>
        <v>6159477</v>
      </c>
    </row>
    <row r="152" spans="1:8" ht="12.75">
      <c r="A152" s="77" t="s">
        <v>133</v>
      </c>
      <c r="B152" s="62" t="s">
        <v>73</v>
      </c>
      <c r="C152" s="63" t="s">
        <v>47</v>
      </c>
      <c r="D152" s="63" t="s">
        <v>64</v>
      </c>
      <c r="E152" s="68">
        <v>4529900</v>
      </c>
      <c r="F152" s="23" t="s">
        <v>123</v>
      </c>
      <c r="G152" s="70">
        <v>5129718</v>
      </c>
      <c r="H152" s="70">
        <v>5229718</v>
      </c>
    </row>
    <row r="153" spans="1:8" ht="12.75">
      <c r="A153" s="77" t="s">
        <v>137</v>
      </c>
      <c r="B153" s="62" t="s">
        <v>73</v>
      </c>
      <c r="C153" s="63" t="s">
        <v>47</v>
      </c>
      <c r="D153" s="63" t="s">
        <v>64</v>
      </c>
      <c r="E153" s="68">
        <v>4529900</v>
      </c>
      <c r="F153" s="23" t="s">
        <v>129</v>
      </c>
      <c r="G153" s="70">
        <v>12000</v>
      </c>
      <c r="H153" s="70">
        <v>12000</v>
      </c>
    </row>
    <row r="154" spans="1:8" ht="25.5">
      <c r="A154" s="77" t="s">
        <v>134</v>
      </c>
      <c r="B154" s="62" t="s">
        <v>73</v>
      </c>
      <c r="C154" s="63" t="s">
        <v>47</v>
      </c>
      <c r="D154" s="63" t="s">
        <v>64</v>
      </c>
      <c r="E154" s="68">
        <v>4529900</v>
      </c>
      <c r="F154" s="23" t="s">
        <v>124</v>
      </c>
      <c r="G154" s="70">
        <v>221900</v>
      </c>
      <c r="H154" s="70">
        <v>221900</v>
      </c>
    </row>
    <row r="155" spans="1:8" ht="25.5">
      <c r="A155" s="77" t="s">
        <v>135</v>
      </c>
      <c r="B155" s="62" t="s">
        <v>73</v>
      </c>
      <c r="C155" s="63" t="s">
        <v>47</v>
      </c>
      <c r="D155" s="63" t="s">
        <v>64</v>
      </c>
      <c r="E155" s="68">
        <v>4529900</v>
      </c>
      <c r="F155" s="23" t="s">
        <v>125</v>
      </c>
      <c r="G155" s="70">
        <v>260000</v>
      </c>
      <c r="H155" s="70">
        <v>260000</v>
      </c>
    </row>
    <row r="156" spans="1:8" ht="12.75">
      <c r="A156" s="77" t="s">
        <v>136</v>
      </c>
      <c r="B156" s="62" t="s">
        <v>73</v>
      </c>
      <c r="C156" s="63" t="s">
        <v>47</v>
      </c>
      <c r="D156" s="63" t="s">
        <v>64</v>
      </c>
      <c r="E156" s="68">
        <v>4529900</v>
      </c>
      <c r="F156" s="23" t="s">
        <v>130</v>
      </c>
      <c r="G156" s="70">
        <v>3600</v>
      </c>
      <c r="H156" s="70">
        <v>3600</v>
      </c>
    </row>
    <row r="157" spans="1:8" ht="12.75">
      <c r="A157" s="77" t="s">
        <v>155</v>
      </c>
      <c r="B157" s="62" t="s">
        <v>73</v>
      </c>
      <c r="C157" s="63" t="s">
        <v>47</v>
      </c>
      <c r="D157" s="63" t="s">
        <v>64</v>
      </c>
      <c r="E157" s="68">
        <v>4529900</v>
      </c>
      <c r="F157" s="63" t="s">
        <v>154</v>
      </c>
      <c r="G157" s="66">
        <v>6400</v>
      </c>
      <c r="H157" s="66">
        <v>6400</v>
      </c>
    </row>
    <row r="158" spans="1:8" s="9" customFormat="1" ht="39" customHeight="1">
      <c r="A158" s="28" t="s">
        <v>170</v>
      </c>
      <c r="B158" s="32" t="s">
        <v>73</v>
      </c>
      <c r="C158" s="23" t="s">
        <v>47</v>
      </c>
      <c r="D158" s="23" t="s">
        <v>64</v>
      </c>
      <c r="E158" s="25">
        <v>4529900</v>
      </c>
      <c r="F158" s="23" t="s">
        <v>118</v>
      </c>
      <c r="G158" s="66">
        <v>425859</v>
      </c>
      <c r="H158" s="66">
        <v>425859</v>
      </c>
    </row>
    <row r="159" spans="1:8" s="9" customFormat="1" ht="39" customHeight="1">
      <c r="A159" s="22" t="s">
        <v>187</v>
      </c>
      <c r="B159" s="62" t="s">
        <v>73</v>
      </c>
      <c r="C159" s="63" t="s">
        <v>47</v>
      </c>
      <c r="D159" s="63" t="s">
        <v>64</v>
      </c>
      <c r="E159" s="68">
        <v>4529901</v>
      </c>
      <c r="F159" s="23"/>
      <c r="G159" s="66">
        <f>G160</f>
        <v>2400</v>
      </c>
      <c r="H159" s="66">
        <f>H160</f>
        <v>2400</v>
      </c>
    </row>
    <row r="160" spans="1:8" s="9" customFormat="1" ht="39" customHeight="1">
      <c r="A160" s="28" t="s">
        <v>170</v>
      </c>
      <c r="B160" s="62" t="s">
        <v>73</v>
      </c>
      <c r="C160" s="63" t="s">
        <v>47</v>
      </c>
      <c r="D160" s="63" t="s">
        <v>64</v>
      </c>
      <c r="E160" s="68">
        <v>4529901</v>
      </c>
      <c r="F160" s="23" t="s">
        <v>118</v>
      </c>
      <c r="G160" s="66">
        <v>2400</v>
      </c>
      <c r="H160" s="66">
        <v>2400</v>
      </c>
    </row>
    <row r="161" spans="1:8" ht="12.75">
      <c r="A161" s="65" t="s">
        <v>119</v>
      </c>
      <c r="B161" s="62" t="s">
        <v>73</v>
      </c>
      <c r="C161" s="63" t="s">
        <v>47</v>
      </c>
      <c r="D161" s="63" t="s">
        <v>64</v>
      </c>
      <c r="E161" s="68">
        <v>4360000</v>
      </c>
      <c r="F161" s="63"/>
      <c r="G161" s="66">
        <f>G162</f>
        <v>154200</v>
      </c>
      <c r="H161" s="66">
        <f>H162</f>
        <v>160400</v>
      </c>
    </row>
    <row r="162" spans="1:8" ht="25.5">
      <c r="A162" s="65" t="s">
        <v>188</v>
      </c>
      <c r="B162" s="32" t="s">
        <v>73</v>
      </c>
      <c r="C162" s="63" t="s">
        <v>47</v>
      </c>
      <c r="D162" s="63" t="s">
        <v>64</v>
      </c>
      <c r="E162" s="25">
        <v>4362400</v>
      </c>
      <c r="F162" s="23"/>
      <c r="G162" s="42">
        <f>G163</f>
        <v>154200</v>
      </c>
      <c r="H162" s="42">
        <f>H163</f>
        <v>160400</v>
      </c>
    </row>
    <row r="163" spans="1:8" ht="25.5">
      <c r="A163" s="22" t="s">
        <v>190</v>
      </c>
      <c r="B163" s="76" t="s">
        <v>73</v>
      </c>
      <c r="C163" s="63" t="s">
        <v>47</v>
      </c>
      <c r="D163" s="63" t="s">
        <v>64</v>
      </c>
      <c r="E163" s="25">
        <v>4362400</v>
      </c>
      <c r="F163" s="23" t="s">
        <v>189</v>
      </c>
      <c r="G163" s="41">
        <v>154200</v>
      </c>
      <c r="H163" s="41">
        <v>160400</v>
      </c>
    </row>
    <row r="164" spans="1:8" ht="12.75">
      <c r="A164" s="24"/>
      <c r="B164" s="76"/>
      <c r="C164" s="71"/>
      <c r="D164" s="23"/>
      <c r="E164" s="23"/>
      <c r="F164" s="23"/>
      <c r="G164" s="70"/>
      <c r="H164" s="70"/>
    </row>
    <row r="165" spans="1:8" s="9" customFormat="1" ht="12.75">
      <c r="A165" s="19" t="s">
        <v>41</v>
      </c>
      <c r="B165" s="20" t="s">
        <v>73</v>
      </c>
      <c r="C165" s="26" t="s">
        <v>62</v>
      </c>
      <c r="D165" s="16"/>
      <c r="E165" s="16"/>
      <c r="F165" s="16"/>
      <c r="G165" s="58">
        <f>G166</f>
        <v>1508300</v>
      </c>
      <c r="H165" s="58">
        <f>H166</f>
        <v>1522500</v>
      </c>
    </row>
    <row r="166" spans="1:8" s="9" customFormat="1" ht="12.75">
      <c r="A166" s="21" t="s">
        <v>23</v>
      </c>
      <c r="B166" s="20" t="s">
        <v>73</v>
      </c>
      <c r="C166" s="26" t="s">
        <v>62</v>
      </c>
      <c r="D166" s="16" t="s">
        <v>57</v>
      </c>
      <c r="E166" s="16"/>
      <c r="F166" s="16"/>
      <c r="G166" s="58">
        <f>G167+G171</f>
        <v>1508300</v>
      </c>
      <c r="H166" s="58">
        <f>H167+H171</f>
        <v>1522500</v>
      </c>
    </row>
    <row r="167" spans="1:8" ht="12.75">
      <c r="A167" s="33" t="s">
        <v>24</v>
      </c>
      <c r="B167" s="62" t="s">
        <v>73</v>
      </c>
      <c r="C167" s="72" t="s">
        <v>62</v>
      </c>
      <c r="D167" s="63" t="s">
        <v>57</v>
      </c>
      <c r="E167" s="63" t="s">
        <v>0</v>
      </c>
      <c r="F167" s="63"/>
      <c r="G167" s="73">
        <f>G169</f>
        <v>212100</v>
      </c>
      <c r="H167" s="73">
        <f>H169</f>
        <v>226300</v>
      </c>
    </row>
    <row r="168" spans="1:8" ht="25.5">
      <c r="A168" s="28" t="s">
        <v>192</v>
      </c>
      <c r="B168" s="62" t="s">
        <v>73</v>
      </c>
      <c r="C168" s="72" t="s">
        <v>62</v>
      </c>
      <c r="D168" s="63" t="s">
        <v>57</v>
      </c>
      <c r="E168" s="63" t="s">
        <v>191</v>
      </c>
      <c r="F168" s="63"/>
      <c r="G168" s="73">
        <f>G169</f>
        <v>212100</v>
      </c>
      <c r="H168" s="73">
        <f>H169</f>
        <v>226300</v>
      </c>
    </row>
    <row r="169" spans="1:8" ht="25.5">
      <c r="A169" s="65" t="s">
        <v>25</v>
      </c>
      <c r="B169" s="62" t="s">
        <v>73</v>
      </c>
      <c r="C169" s="72" t="s">
        <v>62</v>
      </c>
      <c r="D169" s="63" t="s">
        <v>57</v>
      </c>
      <c r="E169" s="63" t="s">
        <v>26</v>
      </c>
      <c r="F169" s="63"/>
      <c r="G169" s="73">
        <f>G170</f>
        <v>212100</v>
      </c>
      <c r="H169" s="73">
        <f>H170</f>
        <v>226300</v>
      </c>
    </row>
    <row r="170" spans="1:8" ht="25.5">
      <c r="A170" s="65" t="s">
        <v>172</v>
      </c>
      <c r="B170" s="62" t="s">
        <v>73</v>
      </c>
      <c r="C170" s="72" t="s">
        <v>62</v>
      </c>
      <c r="D170" s="63" t="s">
        <v>57</v>
      </c>
      <c r="E170" s="63" t="s">
        <v>26</v>
      </c>
      <c r="F170" s="63" t="s">
        <v>171</v>
      </c>
      <c r="G170" s="74">
        <v>212100</v>
      </c>
      <c r="H170" s="74">
        <v>226300</v>
      </c>
    </row>
    <row r="171" spans="1:8" ht="13.5" customHeight="1">
      <c r="A171" s="33" t="s">
        <v>33</v>
      </c>
      <c r="B171" s="62" t="s">
        <v>73</v>
      </c>
      <c r="C171" s="72" t="s">
        <v>62</v>
      </c>
      <c r="D171" s="63" t="s">
        <v>57</v>
      </c>
      <c r="E171" s="60" t="s">
        <v>37</v>
      </c>
      <c r="F171" s="60"/>
      <c r="G171" s="70">
        <f aca="true" t="shared" si="6" ref="G171:H173">G172</f>
        <v>1296200</v>
      </c>
      <c r="H171" s="70">
        <f t="shared" si="6"/>
        <v>1296200</v>
      </c>
    </row>
    <row r="172" spans="1:8" ht="39" customHeight="1">
      <c r="A172" s="75" t="s">
        <v>127</v>
      </c>
      <c r="B172" s="62" t="s">
        <v>73</v>
      </c>
      <c r="C172" s="72" t="s">
        <v>62</v>
      </c>
      <c r="D172" s="63" t="s">
        <v>57</v>
      </c>
      <c r="E172" s="60" t="s">
        <v>84</v>
      </c>
      <c r="F172" s="60"/>
      <c r="G172" s="70">
        <f t="shared" si="6"/>
        <v>1296200</v>
      </c>
      <c r="H172" s="70">
        <f t="shared" si="6"/>
        <v>1296200</v>
      </c>
    </row>
    <row r="173" spans="1:8" ht="51" customHeight="1">
      <c r="A173" s="65" t="s">
        <v>194</v>
      </c>
      <c r="B173" s="62" t="s">
        <v>73</v>
      </c>
      <c r="C173" s="72" t="s">
        <v>62</v>
      </c>
      <c r="D173" s="63" t="s">
        <v>57</v>
      </c>
      <c r="E173" s="63" t="s">
        <v>193</v>
      </c>
      <c r="F173" s="63"/>
      <c r="G173" s="66">
        <f t="shared" si="6"/>
        <v>1296200</v>
      </c>
      <c r="H173" s="66">
        <f t="shared" si="6"/>
        <v>1296200</v>
      </c>
    </row>
    <row r="174" spans="1:8" ht="14.25" customHeight="1">
      <c r="A174" s="65" t="s">
        <v>172</v>
      </c>
      <c r="B174" s="62" t="s">
        <v>73</v>
      </c>
      <c r="C174" s="72" t="s">
        <v>62</v>
      </c>
      <c r="D174" s="63" t="s">
        <v>57</v>
      </c>
      <c r="E174" s="63" t="s">
        <v>193</v>
      </c>
      <c r="F174" s="63" t="s">
        <v>171</v>
      </c>
      <c r="G174" s="66">
        <v>1296200</v>
      </c>
      <c r="H174" s="66">
        <v>1296200</v>
      </c>
    </row>
    <row r="175" spans="1:8" ht="12.75">
      <c r="A175" s="6"/>
      <c r="B175" s="12"/>
      <c r="C175" s="7"/>
      <c r="D175" s="4"/>
      <c r="E175" s="4"/>
      <c r="F175" s="4"/>
      <c r="G175" s="44"/>
      <c r="H175" s="44"/>
    </row>
    <row r="176" spans="1:8" s="9" customFormat="1" ht="14.25" customHeight="1">
      <c r="A176" s="84" t="s">
        <v>82</v>
      </c>
      <c r="B176" s="85">
        <v>992</v>
      </c>
      <c r="C176" s="86"/>
      <c r="D176" s="86"/>
      <c r="E176" s="86"/>
      <c r="F176" s="86"/>
      <c r="G176" s="87">
        <f>G177+G196+G202+G209+G223+G235+G216+G242</f>
        <v>41572054</v>
      </c>
      <c r="H176" s="87">
        <f>H177+H196+H202+H209+H223+H235+H216+H242</f>
        <v>48856354</v>
      </c>
    </row>
    <row r="177" spans="1:8" s="9" customFormat="1" ht="12.75">
      <c r="A177" s="19" t="s">
        <v>65</v>
      </c>
      <c r="B177" s="18">
        <v>992</v>
      </c>
      <c r="C177" s="16" t="s">
        <v>45</v>
      </c>
      <c r="D177" s="14"/>
      <c r="E177" s="14"/>
      <c r="F177" s="14"/>
      <c r="G177" s="43">
        <f>G183+G178</f>
        <v>3115454</v>
      </c>
      <c r="H177" s="43">
        <f>H183+H178</f>
        <v>2985954</v>
      </c>
    </row>
    <row r="178" spans="1:8" s="9" customFormat="1" ht="38.25">
      <c r="A178" s="21" t="s">
        <v>139</v>
      </c>
      <c r="B178" s="18">
        <v>992</v>
      </c>
      <c r="C178" s="16" t="s">
        <v>45</v>
      </c>
      <c r="D178" s="16" t="s">
        <v>57</v>
      </c>
      <c r="E178" s="14"/>
      <c r="F178" s="14"/>
      <c r="G178" s="43">
        <f aca="true" t="shared" si="7" ref="G178:H181">G179</f>
        <v>1600</v>
      </c>
      <c r="H178" s="43">
        <f t="shared" si="7"/>
        <v>1600</v>
      </c>
    </row>
    <row r="179" spans="1:8" ht="12.75">
      <c r="A179" s="33" t="s">
        <v>33</v>
      </c>
      <c r="B179" s="62" t="s">
        <v>113</v>
      </c>
      <c r="C179" s="62" t="s">
        <v>45</v>
      </c>
      <c r="D179" s="62" t="s">
        <v>57</v>
      </c>
      <c r="E179" s="60" t="s">
        <v>37</v>
      </c>
      <c r="F179" s="60"/>
      <c r="G179" s="70">
        <f t="shared" si="7"/>
        <v>1600</v>
      </c>
      <c r="H179" s="70">
        <f t="shared" si="7"/>
        <v>1600</v>
      </c>
    </row>
    <row r="180" spans="1:8" ht="39" customHeight="1">
      <c r="A180" s="75" t="s">
        <v>127</v>
      </c>
      <c r="B180" s="76" t="s">
        <v>113</v>
      </c>
      <c r="C180" s="76" t="s">
        <v>45</v>
      </c>
      <c r="D180" s="76" t="s">
        <v>57</v>
      </c>
      <c r="E180" s="60" t="s">
        <v>84</v>
      </c>
      <c r="F180" s="60"/>
      <c r="G180" s="70">
        <f t="shared" si="7"/>
        <v>1600</v>
      </c>
      <c r="H180" s="70">
        <f t="shared" si="7"/>
        <v>1600</v>
      </c>
    </row>
    <row r="181" spans="1:8" ht="91.5" customHeight="1">
      <c r="A181" s="102" t="s">
        <v>102</v>
      </c>
      <c r="B181" s="62" t="s">
        <v>113</v>
      </c>
      <c r="C181" s="62" t="s">
        <v>45</v>
      </c>
      <c r="D181" s="62" t="s">
        <v>57</v>
      </c>
      <c r="E181" s="60" t="s">
        <v>38</v>
      </c>
      <c r="F181" s="60"/>
      <c r="G181" s="70">
        <f t="shared" si="7"/>
        <v>1600</v>
      </c>
      <c r="H181" s="70">
        <f t="shared" si="7"/>
        <v>1600</v>
      </c>
    </row>
    <row r="182" spans="1:8" ht="13.5" customHeight="1">
      <c r="A182" s="77" t="s">
        <v>128</v>
      </c>
      <c r="B182" s="76" t="s">
        <v>113</v>
      </c>
      <c r="C182" s="76" t="s">
        <v>45</v>
      </c>
      <c r="D182" s="76" t="s">
        <v>57</v>
      </c>
      <c r="E182" s="60" t="s">
        <v>38</v>
      </c>
      <c r="F182" s="60" t="s">
        <v>126</v>
      </c>
      <c r="G182" s="70">
        <v>1600</v>
      </c>
      <c r="H182" s="70">
        <v>1600</v>
      </c>
    </row>
    <row r="183" spans="1:8" s="9" customFormat="1" ht="39" customHeight="1">
      <c r="A183" s="21" t="s">
        <v>3</v>
      </c>
      <c r="B183" s="18">
        <v>992</v>
      </c>
      <c r="C183" s="20" t="s">
        <v>45</v>
      </c>
      <c r="D183" s="20" t="s">
        <v>46</v>
      </c>
      <c r="E183" s="20"/>
      <c r="F183" s="16"/>
      <c r="G183" s="58">
        <f>G184+G191</f>
        <v>3113854</v>
      </c>
      <c r="H183" s="58">
        <f>H184+H191</f>
        <v>2984354</v>
      </c>
    </row>
    <row r="184" spans="1:8" ht="38.25">
      <c r="A184" s="33" t="s">
        <v>1</v>
      </c>
      <c r="B184" s="68">
        <v>992</v>
      </c>
      <c r="C184" s="62" t="s">
        <v>45</v>
      </c>
      <c r="D184" s="62" t="s">
        <v>46</v>
      </c>
      <c r="E184" s="62" t="s">
        <v>7</v>
      </c>
      <c r="F184" s="63"/>
      <c r="G184" s="73">
        <f>G185</f>
        <v>2988654</v>
      </c>
      <c r="H184" s="73">
        <f>H185</f>
        <v>2859054</v>
      </c>
    </row>
    <row r="185" spans="1:8" ht="12.75">
      <c r="A185" s="78" t="s">
        <v>70</v>
      </c>
      <c r="B185" s="25">
        <v>992</v>
      </c>
      <c r="C185" s="76" t="s">
        <v>45</v>
      </c>
      <c r="D185" s="76" t="s">
        <v>46</v>
      </c>
      <c r="E185" s="76" t="s">
        <v>8</v>
      </c>
      <c r="F185" s="23"/>
      <c r="G185" s="70">
        <f>SUM(G186:G190)</f>
        <v>2988654</v>
      </c>
      <c r="H185" s="70">
        <f>SUM(H186:H190)</f>
        <v>2859054</v>
      </c>
    </row>
    <row r="186" spans="1:8" ht="12.75">
      <c r="A186" s="77" t="s">
        <v>133</v>
      </c>
      <c r="B186" s="25">
        <v>992</v>
      </c>
      <c r="C186" s="76" t="s">
        <v>45</v>
      </c>
      <c r="D186" s="76" t="s">
        <v>46</v>
      </c>
      <c r="E186" s="76" t="s">
        <v>8</v>
      </c>
      <c r="F186" s="23" t="s">
        <v>123</v>
      </c>
      <c r="G186" s="70">
        <v>2580654</v>
      </c>
      <c r="H186" s="70">
        <v>2442854</v>
      </c>
    </row>
    <row r="187" spans="1:8" ht="12.75">
      <c r="A187" s="77" t="s">
        <v>137</v>
      </c>
      <c r="B187" s="25">
        <v>992</v>
      </c>
      <c r="C187" s="76" t="s">
        <v>45</v>
      </c>
      <c r="D187" s="76" t="s">
        <v>46</v>
      </c>
      <c r="E187" s="76" t="s">
        <v>8</v>
      </c>
      <c r="F187" s="23" t="s">
        <v>129</v>
      </c>
      <c r="G187" s="70">
        <v>2000</v>
      </c>
      <c r="H187" s="70">
        <v>2300</v>
      </c>
    </row>
    <row r="188" spans="1:8" ht="25.5">
      <c r="A188" s="77" t="s">
        <v>134</v>
      </c>
      <c r="B188" s="25">
        <v>992</v>
      </c>
      <c r="C188" s="76" t="s">
        <v>45</v>
      </c>
      <c r="D188" s="76" t="s">
        <v>46</v>
      </c>
      <c r="E188" s="76" t="s">
        <v>8</v>
      </c>
      <c r="F188" s="23" t="s">
        <v>124</v>
      </c>
      <c r="G188" s="70">
        <v>265650</v>
      </c>
      <c r="H188" s="70">
        <v>272000</v>
      </c>
    </row>
    <row r="189" spans="1:8" ht="25.5">
      <c r="A189" s="77" t="s">
        <v>135</v>
      </c>
      <c r="B189" s="25">
        <v>992</v>
      </c>
      <c r="C189" s="76" t="s">
        <v>45</v>
      </c>
      <c r="D189" s="76" t="s">
        <v>46</v>
      </c>
      <c r="E189" s="76" t="s">
        <v>8</v>
      </c>
      <c r="F189" s="23" t="s">
        <v>125</v>
      </c>
      <c r="G189" s="70">
        <v>137350</v>
      </c>
      <c r="H189" s="70">
        <v>138700</v>
      </c>
    </row>
    <row r="190" spans="1:8" ht="12.75">
      <c r="A190" s="77" t="s">
        <v>136</v>
      </c>
      <c r="B190" s="25">
        <v>992</v>
      </c>
      <c r="C190" s="76" t="s">
        <v>45</v>
      </c>
      <c r="D190" s="76" t="s">
        <v>46</v>
      </c>
      <c r="E190" s="76" t="s">
        <v>8</v>
      </c>
      <c r="F190" s="23" t="s">
        <v>130</v>
      </c>
      <c r="G190" s="70">
        <v>3000</v>
      </c>
      <c r="H190" s="70">
        <v>3200</v>
      </c>
    </row>
    <row r="191" spans="1:8" ht="12.75">
      <c r="A191" s="33" t="s">
        <v>33</v>
      </c>
      <c r="B191" s="62" t="s">
        <v>113</v>
      </c>
      <c r="C191" s="76" t="s">
        <v>45</v>
      </c>
      <c r="D191" s="76" t="s">
        <v>46</v>
      </c>
      <c r="E191" s="60" t="s">
        <v>37</v>
      </c>
      <c r="F191" s="60"/>
      <c r="G191" s="70">
        <f aca="true" t="shared" si="8" ref="G191:H193">G192</f>
        <v>125200</v>
      </c>
      <c r="H191" s="70">
        <f t="shared" si="8"/>
        <v>125300</v>
      </c>
    </row>
    <row r="192" spans="1:8" ht="38.25">
      <c r="A192" s="75" t="s">
        <v>127</v>
      </c>
      <c r="B192" s="76" t="s">
        <v>113</v>
      </c>
      <c r="C192" s="76" t="s">
        <v>45</v>
      </c>
      <c r="D192" s="76" t="s">
        <v>46</v>
      </c>
      <c r="E192" s="60" t="s">
        <v>84</v>
      </c>
      <c r="F192" s="60"/>
      <c r="G192" s="70">
        <f t="shared" si="8"/>
        <v>125200</v>
      </c>
      <c r="H192" s="70">
        <f t="shared" si="8"/>
        <v>125300</v>
      </c>
    </row>
    <row r="193" spans="1:8" ht="39" customHeight="1">
      <c r="A193" s="102" t="s">
        <v>132</v>
      </c>
      <c r="B193" s="62" t="s">
        <v>113</v>
      </c>
      <c r="C193" s="76" t="s">
        <v>45</v>
      </c>
      <c r="D193" s="76" t="s">
        <v>46</v>
      </c>
      <c r="E193" s="60" t="s">
        <v>131</v>
      </c>
      <c r="F193" s="60"/>
      <c r="G193" s="70">
        <f t="shared" si="8"/>
        <v>125200</v>
      </c>
      <c r="H193" s="70">
        <f t="shared" si="8"/>
        <v>125300</v>
      </c>
    </row>
    <row r="194" spans="1:8" ht="13.5" customHeight="1">
      <c r="A194" s="77" t="s">
        <v>133</v>
      </c>
      <c r="B194" s="76" t="s">
        <v>113</v>
      </c>
      <c r="C194" s="76" t="s">
        <v>45</v>
      </c>
      <c r="D194" s="76" t="s">
        <v>46</v>
      </c>
      <c r="E194" s="60" t="s">
        <v>131</v>
      </c>
      <c r="F194" s="60" t="s">
        <v>123</v>
      </c>
      <c r="G194" s="70">
        <v>125200</v>
      </c>
      <c r="H194" s="70">
        <v>125300</v>
      </c>
    </row>
    <row r="195" spans="1:8" ht="12.75">
      <c r="A195" s="78"/>
      <c r="B195" s="25"/>
      <c r="C195" s="79"/>
      <c r="D195" s="79"/>
      <c r="E195" s="79"/>
      <c r="F195" s="60"/>
      <c r="G195" s="80"/>
      <c r="H195" s="80"/>
    </row>
    <row r="196" spans="1:8" s="9" customFormat="1" ht="12.75">
      <c r="A196" s="81" t="s">
        <v>111</v>
      </c>
      <c r="B196" s="18">
        <v>992</v>
      </c>
      <c r="C196" s="20" t="s">
        <v>49</v>
      </c>
      <c r="D196" s="20"/>
      <c r="E196" s="20"/>
      <c r="F196" s="16"/>
      <c r="G196" s="58">
        <f aca="true" t="shared" si="9" ref="G196:H199">G197</f>
        <v>904500</v>
      </c>
      <c r="H196" s="58">
        <f t="shared" si="9"/>
        <v>906100</v>
      </c>
    </row>
    <row r="197" spans="1:8" s="9" customFormat="1" ht="12.75">
      <c r="A197" s="82" t="s">
        <v>140</v>
      </c>
      <c r="B197" s="18">
        <v>992</v>
      </c>
      <c r="C197" s="20" t="s">
        <v>49</v>
      </c>
      <c r="D197" s="20" t="s">
        <v>48</v>
      </c>
      <c r="E197" s="20"/>
      <c r="F197" s="16"/>
      <c r="G197" s="58">
        <f t="shared" si="9"/>
        <v>904500</v>
      </c>
      <c r="H197" s="58">
        <f t="shared" si="9"/>
        <v>906100</v>
      </c>
    </row>
    <row r="198" spans="1:8" s="9" customFormat="1" ht="12.75">
      <c r="A198" s="33" t="s">
        <v>56</v>
      </c>
      <c r="B198" s="68">
        <v>992</v>
      </c>
      <c r="C198" s="62" t="s">
        <v>49</v>
      </c>
      <c r="D198" s="60" t="s">
        <v>48</v>
      </c>
      <c r="E198" s="60" t="s">
        <v>58</v>
      </c>
      <c r="F198" s="60"/>
      <c r="G198" s="70">
        <f t="shared" si="9"/>
        <v>904500</v>
      </c>
      <c r="H198" s="70">
        <f t="shared" si="9"/>
        <v>906100</v>
      </c>
    </row>
    <row r="199" spans="1:8" ht="25.5">
      <c r="A199" s="77" t="s">
        <v>32</v>
      </c>
      <c r="B199" s="25">
        <v>992</v>
      </c>
      <c r="C199" s="76" t="s">
        <v>49</v>
      </c>
      <c r="D199" s="60" t="s">
        <v>48</v>
      </c>
      <c r="E199" s="60" t="s">
        <v>36</v>
      </c>
      <c r="F199" s="60"/>
      <c r="G199" s="70">
        <f t="shared" si="9"/>
        <v>904500</v>
      </c>
      <c r="H199" s="70">
        <f t="shared" si="9"/>
        <v>906100</v>
      </c>
    </row>
    <row r="200" spans="1:8" ht="12.75">
      <c r="A200" s="77" t="s">
        <v>128</v>
      </c>
      <c r="B200" s="25">
        <v>992</v>
      </c>
      <c r="C200" s="76" t="s">
        <v>49</v>
      </c>
      <c r="D200" s="60" t="s">
        <v>48</v>
      </c>
      <c r="E200" s="60" t="s">
        <v>36</v>
      </c>
      <c r="F200" s="60" t="s">
        <v>126</v>
      </c>
      <c r="G200" s="70">
        <v>904500</v>
      </c>
      <c r="H200" s="70">
        <v>906100</v>
      </c>
    </row>
    <row r="201" spans="1:8" ht="12.75">
      <c r="A201" s="77"/>
      <c r="B201" s="25"/>
      <c r="C201" s="76"/>
      <c r="D201" s="60"/>
      <c r="E201" s="60"/>
      <c r="F201" s="60"/>
      <c r="G201" s="70"/>
      <c r="H201" s="70"/>
    </row>
    <row r="202" spans="1:8" s="9" customFormat="1" ht="12.75">
      <c r="A202" s="19" t="s">
        <v>63</v>
      </c>
      <c r="B202" s="20" t="s">
        <v>113</v>
      </c>
      <c r="C202" s="20" t="s">
        <v>57</v>
      </c>
      <c r="D202" s="20"/>
      <c r="E202" s="20"/>
      <c r="F202" s="16"/>
      <c r="G202" s="58">
        <f aca="true" t="shared" si="10" ref="G202:H204">G203</f>
        <v>1843200</v>
      </c>
      <c r="H202" s="58">
        <f t="shared" si="10"/>
        <v>1843200</v>
      </c>
    </row>
    <row r="203" spans="1:8" s="9" customFormat="1" ht="12.75">
      <c r="A203" s="19" t="s">
        <v>107</v>
      </c>
      <c r="B203" s="20" t="s">
        <v>113</v>
      </c>
      <c r="C203" s="20" t="s">
        <v>57</v>
      </c>
      <c r="D203" s="20" t="s">
        <v>64</v>
      </c>
      <c r="E203" s="20"/>
      <c r="F203" s="16"/>
      <c r="G203" s="58">
        <f t="shared" si="10"/>
        <v>1843200</v>
      </c>
      <c r="H203" s="58">
        <f t="shared" si="10"/>
        <v>1843200</v>
      </c>
    </row>
    <row r="204" spans="1:8" ht="12.75">
      <c r="A204" s="83" t="s">
        <v>91</v>
      </c>
      <c r="B204" s="76" t="s">
        <v>113</v>
      </c>
      <c r="C204" s="32" t="s">
        <v>57</v>
      </c>
      <c r="D204" s="32" t="s">
        <v>64</v>
      </c>
      <c r="E204" s="32" t="s">
        <v>89</v>
      </c>
      <c r="F204" s="29"/>
      <c r="G204" s="56">
        <f t="shared" si="10"/>
        <v>1843200</v>
      </c>
      <c r="H204" s="56">
        <f t="shared" si="10"/>
        <v>1843200</v>
      </c>
    </row>
    <row r="205" spans="1:8" ht="39" customHeight="1">
      <c r="A205" s="28" t="s">
        <v>141</v>
      </c>
      <c r="B205" s="76" t="s">
        <v>113</v>
      </c>
      <c r="C205" s="32" t="s">
        <v>57</v>
      </c>
      <c r="D205" s="32" t="s">
        <v>64</v>
      </c>
      <c r="E205" s="32" t="s">
        <v>90</v>
      </c>
      <c r="F205" s="29"/>
      <c r="G205" s="56">
        <f>G206</f>
        <v>1843200</v>
      </c>
      <c r="H205" s="56">
        <f>H206</f>
        <v>1843200</v>
      </c>
    </row>
    <row r="206" spans="1:8" ht="25.5">
      <c r="A206" s="61" t="s">
        <v>143</v>
      </c>
      <c r="B206" s="76" t="s">
        <v>113</v>
      </c>
      <c r="C206" s="32" t="s">
        <v>57</v>
      </c>
      <c r="D206" s="32" t="s">
        <v>64</v>
      </c>
      <c r="E206" s="32" t="s">
        <v>121</v>
      </c>
      <c r="F206" s="29"/>
      <c r="G206" s="56">
        <f>G207</f>
        <v>1843200</v>
      </c>
      <c r="H206" s="56">
        <f>H207</f>
        <v>1843200</v>
      </c>
    </row>
    <row r="207" spans="1:8" s="9" customFormat="1" ht="39" customHeight="1">
      <c r="A207" s="28" t="s">
        <v>142</v>
      </c>
      <c r="B207" s="32" t="s">
        <v>113</v>
      </c>
      <c r="C207" s="32" t="s">
        <v>57</v>
      </c>
      <c r="D207" s="32" t="s">
        <v>64</v>
      </c>
      <c r="E207" s="32" t="s">
        <v>121</v>
      </c>
      <c r="F207" s="29" t="s">
        <v>138</v>
      </c>
      <c r="G207" s="56">
        <v>1843200</v>
      </c>
      <c r="H207" s="56">
        <v>1843200</v>
      </c>
    </row>
    <row r="208" spans="1:8" s="9" customFormat="1" ht="12.75">
      <c r="A208" s="27"/>
      <c r="B208" s="32"/>
      <c r="C208" s="32"/>
      <c r="D208" s="32"/>
      <c r="E208" s="32"/>
      <c r="F208" s="29"/>
      <c r="G208" s="56"/>
      <c r="H208" s="56"/>
    </row>
    <row r="209" spans="1:8" s="9" customFormat="1" ht="12.75">
      <c r="A209" s="19" t="s">
        <v>39</v>
      </c>
      <c r="B209" s="18">
        <v>992</v>
      </c>
      <c r="C209" s="20" t="s">
        <v>55</v>
      </c>
      <c r="D209" s="20"/>
      <c r="E209" s="20"/>
      <c r="F209" s="16"/>
      <c r="G209" s="40">
        <f aca="true" t="shared" si="11" ref="G209:H213">G210</f>
        <v>1682700</v>
      </c>
      <c r="H209" s="40">
        <f t="shared" si="11"/>
        <v>2524200</v>
      </c>
    </row>
    <row r="210" spans="1:8" s="9" customFormat="1" ht="12.75">
      <c r="A210" s="19" t="s">
        <v>114</v>
      </c>
      <c r="B210" s="18">
        <v>992</v>
      </c>
      <c r="C210" s="20" t="s">
        <v>55</v>
      </c>
      <c r="D210" s="20" t="s">
        <v>45</v>
      </c>
      <c r="E210" s="20"/>
      <c r="F210" s="16"/>
      <c r="G210" s="58">
        <f t="shared" si="11"/>
        <v>1682700</v>
      </c>
      <c r="H210" s="58">
        <f t="shared" si="11"/>
        <v>2524200</v>
      </c>
    </row>
    <row r="211" spans="1:8" s="9" customFormat="1" ht="12.75">
      <c r="A211" s="33" t="s">
        <v>33</v>
      </c>
      <c r="B211" s="25">
        <v>992</v>
      </c>
      <c r="C211" s="31" t="s">
        <v>55</v>
      </c>
      <c r="D211" s="29" t="s">
        <v>45</v>
      </c>
      <c r="E211" s="29" t="s">
        <v>37</v>
      </c>
      <c r="F211" s="29"/>
      <c r="G211" s="56">
        <f t="shared" si="11"/>
        <v>1682700</v>
      </c>
      <c r="H211" s="56">
        <f t="shared" si="11"/>
        <v>2524200</v>
      </c>
    </row>
    <row r="212" spans="1:8" s="9" customFormat="1" ht="39" customHeight="1">
      <c r="A212" s="75" t="s">
        <v>127</v>
      </c>
      <c r="B212" s="25">
        <v>992</v>
      </c>
      <c r="C212" s="31" t="s">
        <v>55</v>
      </c>
      <c r="D212" s="29" t="s">
        <v>45</v>
      </c>
      <c r="E212" s="29" t="s">
        <v>84</v>
      </c>
      <c r="F212" s="29"/>
      <c r="G212" s="56">
        <f t="shared" si="11"/>
        <v>1682700</v>
      </c>
      <c r="H212" s="56">
        <f t="shared" si="11"/>
        <v>2524200</v>
      </c>
    </row>
    <row r="213" spans="1:8" s="9" customFormat="1" ht="77.25" customHeight="1">
      <c r="A213" s="46" t="s">
        <v>144</v>
      </c>
      <c r="B213" s="25">
        <v>992</v>
      </c>
      <c r="C213" s="31" t="s">
        <v>55</v>
      </c>
      <c r="D213" s="29" t="s">
        <v>45</v>
      </c>
      <c r="E213" s="29" t="s">
        <v>115</v>
      </c>
      <c r="F213" s="29"/>
      <c r="G213" s="56">
        <f t="shared" si="11"/>
        <v>1682700</v>
      </c>
      <c r="H213" s="56">
        <f t="shared" si="11"/>
        <v>2524200</v>
      </c>
    </row>
    <row r="214" spans="1:8" s="9" customFormat="1" ht="12.75">
      <c r="A214" s="77" t="s">
        <v>128</v>
      </c>
      <c r="B214" s="25">
        <v>992</v>
      </c>
      <c r="C214" s="31" t="s">
        <v>55</v>
      </c>
      <c r="D214" s="29" t="s">
        <v>45</v>
      </c>
      <c r="E214" s="29" t="s">
        <v>115</v>
      </c>
      <c r="F214" s="29" t="s">
        <v>126</v>
      </c>
      <c r="G214" s="56">
        <v>1682700</v>
      </c>
      <c r="H214" s="56">
        <v>2524200</v>
      </c>
    </row>
    <row r="215" spans="1:8" ht="12.75">
      <c r="A215" s="64"/>
      <c r="B215" s="68"/>
      <c r="C215" s="62"/>
      <c r="D215" s="62"/>
      <c r="E215" s="62"/>
      <c r="F215" s="63"/>
      <c r="G215" s="66"/>
      <c r="H215" s="66"/>
    </row>
    <row r="216" spans="1:8" s="9" customFormat="1" ht="12.75">
      <c r="A216" s="21" t="s">
        <v>167</v>
      </c>
      <c r="B216" s="18">
        <v>992</v>
      </c>
      <c r="C216" s="26" t="s">
        <v>53</v>
      </c>
      <c r="D216" s="16"/>
      <c r="E216" s="16"/>
      <c r="F216" s="16"/>
      <c r="G216" s="58"/>
      <c r="H216" s="58">
        <f>H217</f>
        <v>871300</v>
      </c>
    </row>
    <row r="217" spans="1:8" ht="12.75">
      <c r="A217" s="19" t="s">
        <v>76</v>
      </c>
      <c r="B217" s="18">
        <v>992</v>
      </c>
      <c r="C217" s="16" t="s">
        <v>53</v>
      </c>
      <c r="D217" s="16" t="s">
        <v>45</v>
      </c>
      <c r="E217" s="18"/>
      <c r="F217" s="16"/>
      <c r="G217" s="40"/>
      <c r="H217" s="40">
        <f>H218</f>
        <v>871300</v>
      </c>
    </row>
    <row r="218" spans="1:8" ht="12.75">
      <c r="A218" s="33" t="s">
        <v>33</v>
      </c>
      <c r="B218" s="25">
        <v>992</v>
      </c>
      <c r="C218" s="29" t="s">
        <v>53</v>
      </c>
      <c r="D218" s="29" t="s">
        <v>45</v>
      </c>
      <c r="E218" s="30">
        <v>5210000</v>
      </c>
      <c r="F218" s="29"/>
      <c r="G218" s="42"/>
      <c r="H218" s="42">
        <f>H219</f>
        <v>871300</v>
      </c>
    </row>
    <row r="219" spans="1:10" s="9" customFormat="1" ht="38.25">
      <c r="A219" s="28" t="s">
        <v>178</v>
      </c>
      <c r="B219" s="25">
        <v>992</v>
      </c>
      <c r="C219" s="29" t="s">
        <v>53</v>
      </c>
      <c r="D219" s="29" t="s">
        <v>45</v>
      </c>
      <c r="E219" s="30">
        <v>5210100</v>
      </c>
      <c r="F219" s="29"/>
      <c r="G219" s="42"/>
      <c r="H219" s="42">
        <f>H221</f>
        <v>871300</v>
      </c>
      <c r="J219" s="48"/>
    </row>
    <row r="220" spans="1:10" s="9" customFormat="1" ht="39" customHeight="1">
      <c r="A220" s="28" t="s">
        <v>179</v>
      </c>
      <c r="B220" s="25">
        <v>992</v>
      </c>
      <c r="C220" s="29" t="s">
        <v>53</v>
      </c>
      <c r="D220" s="29" t="s">
        <v>45</v>
      </c>
      <c r="E220" s="30">
        <v>5210111</v>
      </c>
      <c r="F220" s="29"/>
      <c r="G220" s="42"/>
      <c r="H220" s="42">
        <f>H221</f>
        <v>871300</v>
      </c>
      <c r="J220" s="48"/>
    </row>
    <row r="221" spans="1:10" s="9" customFormat="1" ht="39" customHeight="1">
      <c r="A221" s="28" t="s">
        <v>202</v>
      </c>
      <c r="B221" s="25">
        <v>992</v>
      </c>
      <c r="C221" s="29" t="s">
        <v>53</v>
      </c>
      <c r="D221" s="29" t="s">
        <v>45</v>
      </c>
      <c r="E221" s="30">
        <v>5210111</v>
      </c>
      <c r="F221" s="29" t="s">
        <v>138</v>
      </c>
      <c r="G221" s="42"/>
      <c r="H221" s="42">
        <v>871300</v>
      </c>
      <c r="J221" s="48"/>
    </row>
    <row r="222" spans="1:10" s="9" customFormat="1" ht="12.75">
      <c r="A222" s="28"/>
      <c r="B222" s="76"/>
      <c r="C222" s="29"/>
      <c r="D222" s="29"/>
      <c r="E222" s="30"/>
      <c r="F222" s="29"/>
      <c r="G222" s="42"/>
      <c r="H222" s="42"/>
      <c r="J222" s="48"/>
    </row>
    <row r="223" spans="1:8" s="15" customFormat="1" ht="12.75">
      <c r="A223" s="19" t="s">
        <v>41</v>
      </c>
      <c r="B223" s="18">
        <v>992</v>
      </c>
      <c r="C223" s="26" t="s">
        <v>62</v>
      </c>
      <c r="D223" s="16"/>
      <c r="E223" s="16"/>
      <c r="F223" s="16"/>
      <c r="G223" s="40">
        <f>G224+G229</f>
        <v>9395100</v>
      </c>
      <c r="H223" s="40">
        <f>H224+H229</f>
        <v>9395100</v>
      </c>
    </row>
    <row r="224" spans="1:8" s="9" customFormat="1" ht="12.75">
      <c r="A224" s="21" t="s">
        <v>108</v>
      </c>
      <c r="B224" s="18">
        <v>992</v>
      </c>
      <c r="C224" s="26" t="s">
        <v>62</v>
      </c>
      <c r="D224" s="16" t="s">
        <v>48</v>
      </c>
      <c r="E224" s="16"/>
      <c r="F224" s="16"/>
      <c r="G224" s="58">
        <f aca="true" t="shared" si="12" ref="G224:H227">G225</f>
        <v>6182300</v>
      </c>
      <c r="H224" s="58">
        <f t="shared" si="12"/>
        <v>6182300</v>
      </c>
    </row>
    <row r="225" spans="1:8" ht="12.75">
      <c r="A225" s="33" t="s">
        <v>91</v>
      </c>
      <c r="B225" s="25">
        <v>992</v>
      </c>
      <c r="C225" s="71" t="s">
        <v>62</v>
      </c>
      <c r="D225" s="23" t="s">
        <v>48</v>
      </c>
      <c r="E225" s="60" t="s">
        <v>89</v>
      </c>
      <c r="F225" s="60"/>
      <c r="G225" s="70">
        <f t="shared" si="12"/>
        <v>6182300</v>
      </c>
      <c r="H225" s="70">
        <f t="shared" si="12"/>
        <v>6182300</v>
      </c>
    </row>
    <row r="226" spans="1:8" ht="25.5">
      <c r="A226" s="77" t="s">
        <v>97</v>
      </c>
      <c r="B226" s="25">
        <v>992</v>
      </c>
      <c r="C226" s="71" t="s">
        <v>62</v>
      </c>
      <c r="D226" s="23" t="s">
        <v>48</v>
      </c>
      <c r="E226" s="60" t="s">
        <v>95</v>
      </c>
      <c r="F226" s="60"/>
      <c r="G226" s="70">
        <f t="shared" si="12"/>
        <v>6182300</v>
      </c>
      <c r="H226" s="70">
        <f t="shared" si="12"/>
        <v>6182300</v>
      </c>
    </row>
    <row r="227" spans="1:8" ht="39" customHeight="1">
      <c r="A227" s="77" t="s">
        <v>145</v>
      </c>
      <c r="B227" s="25">
        <v>992</v>
      </c>
      <c r="C227" s="71" t="s">
        <v>62</v>
      </c>
      <c r="D227" s="23" t="s">
        <v>48</v>
      </c>
      <c r="E227" s="60" t="s">
        <v>96</v>
      </c>
      <c r="F227" s="60"/>
      <c r="G227" s="70">
        <f t="shared" si="12"/>
        <v>6182300</v>
      </c>
      <c r="H227" s="70">
        <f t="shared" si="12"/>
        <v>6182300</v>
      </c>
    </row>
    <row r="228" spans="1:8" ht="39" customHeight="1">
      <c r="A228" s="28" t="s">
        <v>202</v>
      </c>
      <c r="B228" s="25">
        <v>992</v>
      </c>
      <c r="C228" s="71" t="s">
        <v>62</v>
      </c>
      <c r="D228" s="23" t="s">
        <v>48</v>
      </c>
      <c r="E228" s="60" t="s">
        <v>96</v>
      </c>
      <c r="F228" s="60" t="s">
        <v>138</v>
      </c>
      <c r="G228" s="70">
        <v>6182300</v>
      </c>
      <c r="H228" s="70">
        <v>6182300</v>
      </c>
    </row>
    <row r="229" spans="1:8" s="9" customFormat="1" ht="13.5" customHeight="1">
      <c r="A229" s="21" t="s">
        <v>23</v>
      </c>
      <c r="B229" s="18">
        <v>992</v>
      </c>
      <c r="C229" s="26" t="s">
        <v>62</v>
      </c>
      <c r="D229" s="16" t="s">
        <v>57</v>
      </c>
      <c r="E229" s="16"/>
      <c r="F229" s="16"/>
      <c r="G229" s="58">
        <f aca="true" t="shared" si="13" ref="G229:H232">G230</f>
        <v>3212800</v>
      </c>
      <c r="H229" s="58">
        <f t="shared" si="13"/>
        <v>3212800</v>
      </c>
    </row>
    <row r="230" spans="1:8" ht="12.75">
      <c r="A230" s="33" t="s">
        <v>24</v>
      </c>
      <c r="B230" s="25">
        <v>992</v>
      </c>
      <c r="C230" s="31" t="s">
        <v>62</v>
      </c>
      <c r="D230" s="29" t="s">
        <v>57</v>
      </c>
      <c r="E230" s="29" t="s">
        <v>0</v>
      </c>
      <c r="F230" s="29"/>
      <c r="G230" s="56">
        <f t="shared" si="13"/>
        <v>3212800</v>
      </c>
      <c r="H230" s="56">
        <f t="shared" si="13"/>
        <v>3212800</v>
      </c>
    </row>
    <row r="231" spans="1:8" ht="38.25">
      <c r="A231" s="77" t="s">
        <v>147</v>
      </c>
      <c r="B231" s="25">
        <v>992</v>
      </c>
      <c r="C231" s="31" t="s">
        <v>62</v>
      </c>
      <c r="D231" s="29" t="s">
        <v>57</v>
      </c>
      <c r="E231" s="29" t="s">
        <v>146</v>
      </c>
      <c r="F231" s="29"/>
      <c r="G231" s="56">
        <f t="shared" si="13"/>
        <v>3212800</v>
      </c>
      <c r="H231" s="56">
        <f t="shared" si="13"/>
        <v>3212800</v>
      </c>
    </row>
    <row r="232" spans="1:8" ht="38.25">
      <c r="A232" s="28" t="s">
        <v>149</v>
      </c>
      <c r="B232" s="25">
        <v>992</v>
      </c>
      <c r="C232" s="31" t="s">
        <v>62</v>
      </c>
      <c r="D232" s="29" t="s">
        <v>57</v>
      </c>
      <c r="E232" s="29" t="s">
        <v>148</v>
      </c>
      <c r="F232" s="29"/>
      <c r="G232" s="56">
        <f t="shared" si="13"/>
        <v>3212800</v>
      </c>
      <c r="H232" s="56">
        <f t="shared" si="13"/>
        <v>3212800</v>
      </c>
    </row>
    <row r="233" spans="1:8" ht="12.75">
      <c r="A233" s="77" t="s">
        <v>128</v>
      </c>
      <c r="B233" s="25">
        <v>992</v>
      </c>
      <c r="C233" s="31" t="s">
        <v>62</v>
      </c>
      <c r="D233" s="29" t="s">
        <v>57</v>
      </c>
      <c r="E233" s="29" t="s">
        <v>148</v>
      </c>
      <c r="F233" s="29" t="s">
        <v>126</v>
      </c>
      <c r="G233" s="56">
        <v>3212800</v>
      </c>
      <c r="H233" s="56">
        <v>3212800</v>
      </c>
    </row>
    <row r="234" spans="1:8" ht="12.75">
      <c r="A234" s="77"/>
      <c r="B234" s="25"/>
      <c r="C234" s="71"/>
      <c r="D234" s="23"/>
      <c r="E234" s="60"/>
      <c r="F234" s="60"/>
      <c r="G234" s="70"/>
      <c r="H234" s="70"/>
    </row>
    <row r="235" spans="1:8" s="9" customFormat="1" ht="27" customHeight="1">
      <c r="A235" s="21" t="s">
        <v>150</v>
      </c>
      <c r="B235" s="18">
        <v>992</v>
      </c>
      <c r="C235" s="26" t="s">
        <v>10</v>
      </c>
      <c r="D235" s="16"/>
      <c r="E235" s="16"/>
      <c r="F235" s="16"/>
      <c r="G235" s="58">
        <f aca="true" t="shared" si="14" ref="G235:H239">G236</f>
        <v>18681100</v>
      </c>
      <c r="H235" s="58">
        <f t="shared" si="14"/>
        <v>18235500</v>
      </c>
    </row>
    <row r="236" spans="1:8" s="9" customFormat="1" ht="27" customHeight="1">
      <c r="A236" s="21" t="s">
        <v>112</v>
      </c>
      <c r="B236" s="18">
        <v>992</v>
      </c>
      <c r="C236" s="26" t="s">
        <v>10</v>
      </c>
      <c r="D236" s="16" t="s">
        <v>45</v>
      </c>
      <c r="E236" s="16"/>
      <c r="F236" s="16"/>
      <c r="G236" s="58">
        <f t="shared" si="14"/>
        <v>18681100</v>
      </c>
      <c r="H236" s="58">
        <f t="shared" si="14"/>
        <v>18235500</v>
      </c>
    </row>
    <row r="237" spans="1:8" ht="12.75">
      <c r="A237" s="33" t="s">
        <v>30</v>
      </c>
      <c r="B237" s="68">
        <v>992</v>
      </c>
      <c r="C237" s="72" t="s">
        <v>10</v>
      </c>
      <c r="D237" s="63" t="s">
        <v>45</v>
      </c>
      <c r="E237" s="63" t="s">
        <v>34</v>
      </c>
      <c r="F237" s="63"/>
      <c r="G237" s="73">
        <f t="shared" si="14"/>
        <v>18681100</v>
      </c>
      <c r="H237" s="73">
        <f t="shared" si="14"/>
        <v>18235500</v>
      </c>
    </row>
    <row r="238" spans="1:8" ht="12.75">
      <c r="A238" s="65" t="s">
        <v>30</v>
      </c>
      <c r="B238" s="68">
        <v>992</v>
      </c>
      <c r="C238" s="72" t="s">
        <v>10</v>
      </c>
      <c r="D238" s="63" t="s">
        <v>45</v>
      </c>
      <c r="E238" s="63" t="s">
        <v>151</v>
      </c>
      <c r="F238" s="63"/>
      <c r="G238" s="73">
        <f t="shared" si="14"/>
        <v>18681100</v>
      </c>
      <c r="H238" s="73">
        <f t="shared" si="14"/>
        <v>18235500</v>
      </c>
    </row>
    <row r="239" spans="1:8" ht="25.5">
      <c r="A239" s="65" t="s">
        <v>31</v>
      </c>
      <c r="B239" s="68">
        <v>992</v>
      </c>
      <c r="C239" s="72" t="s">
        <v>10</v>
      </c>
      <c r="D239" s="63" t="s">
        <v>45</v>
      </c>
      <c r="E239" s="63" t="s">
        <v>35</v>
      </c>
      <c r="F239" s="63"/>
      <c r="G239" s="73">
        <f t="shared" si="14"/>
        <v>18681100</v>
      </c>
      <c r="H239" s="73">
        <f t="shared" si="14"/>
        <v>18235500</v>
      </c>
    </row>
    <row r="240" spans="1:8" ht="25.5">
      <c r="A240" s="65" t="s">
        <v>153</v>
      </c>
      <c r="B240" s="68">
        <v>992</v>
      </c>
      <c r="C240" s="72" t="s">
        <v>10</v>
      </c>
      <c r="D240" s="63" t="s">
        <v>45</v>
      </c>
      <c r="E240" s="63" t="s">
        <v>35</v>
      </c>
      <c r="F240" s="63" t="s">
        <v>152</v>
      </c>
      <c r="G240" s="73">
        <v>18681100</v>
      </c>
      <c r="H240" s="73">
        <v>18235500</v>
      </c>
    </row>
    <row r="241" spans="1:8" ht="12.75">
      <c r="A241" s="27"/>
      <c r="B241" s="10"/>
      <c r="C241" s="29"/>
      <c r="D241" s="29"/>
      <c r="E241" s="30"/>
      <c r="F241" s="29"/>
      <c r="G241" s="42"/>
      <c r="H241" s="42"/>
    </row>
    <row r="242" spans="1:8" s="9" customFormat="1" ht="12.75">
      <c r="A242" s="96" t="s">
        <v>197</v>
      </c>
      <c r="B242" s="97">
        <v>992</v>
      </c>
      <c r="C242" s="97">
        <v>99</v>
      </c>
      <c r="D242" s="98"/>
      <c r="E242" s="98"/>
      <c r="F242" s="98"/>
      <c r="G242" s="40">
        <f aca="true" t="shared" si="15" ref="G242:H244">G243</f>
        <v>5950000</v>
      </c>
      <c r="H242" s="40">
        <f t="shared" si="15"/>
        <v>12095000</v>
      </c>
    </row>
    <row r="243" spans="1:8" s="9" customFormat="1" ht="12.75">
      <c r="A243" s="96" t="s">
        <v>196</v>
      </c>
      <c r="B243" s="97">
        <v>992</v>
      </c>
      <c r="C243" s="97">
        <v>99</v>
      </c>
      <c r="D243" s="97">
        <v>99</v>
      </c>
      <c r="E243" s="98"/>
      <c r="F243" s="98"/>
      <c r="G243" s="40">
        <f t="shared" si="15"/>
        <v>5950000</v>
      </c>
      <c r="H243" s="40">
        <f t="shared" si="15"/>
        <v>12095000</v>
      </c>
    </row>
    <row r="244" spans="1:8" ht="12.75">
      <c r="A244" s="93" t="s">
        <v>198</v>
      </c>
      <c r="B244" s="94">
        <v>992</v>
      </c>
      <c r="C244" s="94">
        <v>99</v>
      </c>
      <c r="D244" s="94">
        <v>99</v>
      </c>
      <c r="E244" s="94">
        <v>9990000</v>
      </c>
      <c r="F244" s="95"/>
      <c r="G244" s="42">
        <f t="shared" si="15"/>
        <v>5950000</v>
      </c>
      <c r="H244" s="42">
        <f t="shared" si="15"/>
        <v>12095000</v>
      </c>
    </row>
    <row r="245" spans="1:8" ht="12.75">
      <c r="A245" s="93" t="s">
        <v>160</v>
      </c>
      <c r="B245" s="94">
        <v>992</v>
      </c>
      <c r="C245" s="94">
        <v>99</v>
      </c>
      <c r="D245" s="94">
        <v>99</v>
      </c>
      <c r="E245" s="94">
        <v>9990000</v>
      </c>
      <c r="F245" s="94">
        <v>870</v>
      </c>
      <c r="G245" s="42">
        <v>5950000</v>
      </c>
      <c r="H245" s="42">
        <v>12095000</v>
      </c>
    </row>
    <row r="246" spans="1:8" ht="12.75">
      <c r="A246" s="27"/>
      <c r="B246" s="10"/>
      <c r="C246" s="29"/>
      <c r="D246" s="29"/>
      <c r="E246" s="30"/>
      <c r="F246" s="29"/>
      <c r="G246" s="42"/>
      <c r="H246" s="42"/>
    </row>
    <row r="247" spans="1:8" s="9" customFormat="1" ht="15">
      <c r="A247" s="17" t="s">
        <v>69</v>
      </c>
      <c r="B247" s="18"/>
      <c r="C247" s="14"/>
      <c r="D247" s="14"/>
      <c r="E247" s="14"/>
      <c r="F247" s="14"/>
      <c r="G247" s="43">
        <f>G10+G101+G176+G94</f>
        <v>237444760</v>
      </c>
      <c r="H247" s="43">
        <f>H10+H101+H176+H94</f>
        <v>241867700</v>
      </c>
    </row>
    <row r="248" ht="15">
      <c r="A248" s="8"/>
    </row>
  </sheetData>
  <sheetProtection/>
  <mergeCells count="11">
    <mergeCell ref="C7:C8"/>
    <mergeCell ref="A5:H5"/>
    <mergeCell ref="G7:H7"/>
    <mergeCell ref="A4:H4"/>
    <mergeCell ref="E1:H1"/>
    <mergeCell ref="E2:H2"/>
    <mergeCell ref="F7:F8"/>
    <mergeCell ref="E7:E8"/>
    <mergeCell ref="B7:B8"/>
    <mergeCell ref="A7:A8"/>
    <mergeCell ref="D7:D8"/>
  </mergeCells>
  <printOptions/>
  <pageMargins left="0.7874015748031497" right="0.1968503937007874" top="0.5905511811023623" bottom="0.3937007874015748" header="0.5118110236220472" footer="0.5118110236220472"/>
  <pageSetup firstPageNumber="1" useFirstPageNumber="1" fitToHeight="0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2012-10-25T13:43:02Z</cp:lastPrinted>
  <dcterms:created xsi:type="dcterms:W3CDTF">2002-12-16T06:28:13Z</dcterms:created>
  <dcterms:modified xsi:type="dcterms:W3CDTF">2012-11-02T14:10:39Z</dcterms:modified>
  <cp:category/>
  <cp:version/>
  <cp:contentType/>
  <cp:contentStatus/>
</cp:coreProperties>
</file>