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15" windowWidth="19140" windowHeight="5985"/>
  </bookViews>
  <sheets>
    <sheet name="Перечень" sheetId="1" r:id="rId1"/>
    <sheet name="Реестр" sheetId="2" r:id="rId2"/>
  </sheets>
  <definedNames>
    <definedName name="_xlnm.Print_Area" localSheetId="0">Перечень!$A$2:$U$17</definedName>
    <definedName name="_xlnm.Print_Area" localSheetId="1">Реестр!$A$1:$P$17</definedName>
  </definedNames>
  <calcPr calcId="145621" concurrentCalc="0"/>
</workbook>
</file>

<file path=xl/calcChain.xml><?xml version="1.0" encoding="utf-8"?>
<calcChain xmlns="http://schemas.openxmlformats.org/spreadsheetml/2006/main">
  <c r="J17" i="1" l="1"/>
  <c r="M16" i="1"/>
  <c r="M11" i="1"/>
  <c r="M12" i="1"/>
  <c r="M13" i="1"/>
  <c r="M14" i="1"/>
  <c r="M15" i="1"/>
  <c r="M10" i="1"/>
  <c r="N17" i="1"/>
  <c r="O17" i="1"/>
  <c r="P17" i="1"/>
  <c r="Q17" i="1"/>
  <c r="M17" i="1"/>
  <c r="R14" i="1"/>
  <c r="D14" i="2"/>
  <c r="C14" i="2"/>
  <c r="D15" i="2"/>
  <c r="C15" i="2"/>
  <c r="D16" i="2"/>
  <c r="C16" i="2"/>
  <c r="D10" i="2"/>
  <c r="D11" i="2"/>
  <c r="D12" i="2"/>
  <c r="D13" i="2"/>
  <c r="R16" i="1"/>
  <c r="D17" i="2"/>
  <c r="C10" i="2"/>
  <c r="C11" i="2"/>
  <c r="C12" i="2"/>
  <c r="C13" i="2"/>
  <c r="R10" i="1"/>
  <c r="R11" i="1"/>
  <c r="R12" i="1"/>
  <c r="R13" i="1"/>
  <c r="R15" i="1"/>
  <c r="R17" i="1"/>
  <c r="C17" i="2"/>
  <c r="I17" i="1"/>
</calcChain>
</file>

<file path=xl/sharedStrings.xml><?xml version="1.0" encoding="utf-8"?>
<sst xmlns="http://schemas.openxmlformats.org/spreadsheetml/2006/main" count="111" uniqueCount="65">
  <si>
    <t>N пп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</si>
  <si>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</si>
  <si>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</si>
  <si>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</si>
  <si>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</si>
  <si>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</si>
  <si>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Площадь помещений многоквартирного дома</t>
  </si>
  <si>
    <t>Вид ремонта общего имущества в многоквартирном доме</t>
  </si>
  <si>
    <t>Стоимость капитального ремонта общего имущества в многоквартирном доме</t>
  </si>
  <si>
    <t>Способ формирования фонда капитального ремонта</t>
  </si>
  <si>
    <t>Минимальный размер фонда капитального ремонта (для домов, выбравших спецсчет)</t>
  </si>
  <si>
    <t>ввода в эксплуатацию многоквартирного дома</t>
  </si>
  <si>
    <t>завершения последнего капи-тального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</si>
  <si>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</si>
  <si>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</si>
  <si>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за счет средств государственной корпорации - Фонда содействия реформированию жилищно-коммунального хозяйства</t>
  </si>
  <si>
    <t>за счет средств государственной и муниципальной поддержки</t>
  </si>
  <si>
    <t>за счет средств собственников помещений в многоквартирном доме</t>
  </si>
  <si>
    <t>за счет средств республиканского бюджета Чувашской Республики</t>
  </si>
  <si>
    <t>за счет средств местного бюджета</t>
  </si>
  <si>
    <t>кв. метров</t>
  </si>
  <si>
    <t>чел.</t>
  </si>
  <si>
    <t>рублей</t>
  </si>
  <si>
    <t>рублей/кв. м</t>
  </si>
  <si>
    <t>Чувашской Республики, в отношении которых планируется</t>
  </si>
  <si>
    <t>проведение капитального ремонта общего имущества</t>
  </si>
  <si>
    <t>Стоимость капитального ремонта общего имущества в многоквартирном доме - всего</t>
  </si>
  <si>
    <t>Ремонт внутридомовых инженерных систем</t>
  </si>
  <si>
    <t>Замена коллективных (обще домовых) ПУ и УУ</t>
  </si>
  <si>
    <t>Ремонт крыши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</si>
  <si>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</si>
  <si>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</si>
  <si>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>Утепление и ремонт фасадов многоквартирного дома</t>
  </si>
  <si>
    <t>Ремонт фундамента многоквартирного дома</t>
  </si>
  <si>
    <t>Энергетическое обследование многоквартирного дома</t>
  </si>
  <si>
    <t>улица, N дома</t>
  </si>
  <si>
    <t>ед.</t>
  </si>
  <si>
    <t>куб. метров</t>
  </si>
  <si>
    <t xml:space="preserve">п. Урмары ул.Ленина д.49  </t>
  </si>
  <si>
    <t xml:space="preserve">ст. Шоркистры ул.Заводская  д.33 </t>
  </si>
  <si>
    <t xml:space="preserve">п. Урмары ул.Заводская  д.34 </t>
  </si>
  <si>
    <t xml:space="preserve">п. Урмары ул.Механизаторов д.2 </t>
  </si>
  <si>
    <t>система электроснабжения</t>
  </si>
  <si>
    <t>п. Урмары ул.Чапаева  д.1</t>
  </si>
  <si>
    <t xml:space="preserve"> -</t>
  </si>
  <si>
    <t>кирпич</t>
  </si>
  <si>
    <t>ст. Шоркистры, ул.Заводская  д.32</t>
  </si>
  <si>
    <t>Итого по Урмарскому району</t>
  </si>
  <si>
    <t>ст. Шоркистры ул.Заводская  д.32</t>
  </si>
  <si>
    <t>№п/п</t>
  </si>
  <si>
    <t>Итого Урмарский район</t>
  </si>
  <si>
    <t>система канализации и водоотведения</t>
  </si>
  <si>
    <t xml:space="preserve">Таблица №2.  </t>
  </si>
  <si>
    <t xml:space="preserve">Реестр многоквартирных домов, расположенных </t>
  </si>
  <si>
    <t xml:space="preserve">на территории   Урмарского  района </t>
  </si>
  <si>
    <t>Перечень многоквартирных домов, расположенных на территории Урмарского района 
Чувашской Республики, в отношении которых планируется проведение капитального ремонта общего имущества</t>
  </si>
  <si>
    <t>Таблица №1.</t>
  </si>
  <si>
    <t>Удельная стоимость капитального ремонта одного квадратного метра общей площади помещений многоквартирного дома</t>
  </si>
  <si>
    <t>Предельная стоимость проведения капитального ремонта одного квадратного метра общей площади помещений в многоквартирном доме</t>
  </si>
  <si>
    <t>на счете регионального оператора</t>
  </si>
  <si>
    <t>Количество жителей, зарегистрированных в многоквартирном доме на дату утверждения Республиканской программы капитального ремонта общего имущества в многоквартирных домах, расположенных на территории Чувашской Республики, на 2014 - 2043 годы</t>
  </si>
  <si>
    <t>КРАТКОСРОЧНЫЙ ПЛАН
 КАПИТАЛЬНОГО РЕМОНТА ОБЩЕГО ИМУЩЕСТВА В МНОГОКВАРТИРНЫХ ДОМАХ, РАСПОЛОЖЕННЫХ НА ТЕРРИТОРИИ УРМАРСКОГО РАЙОНА ЧУВАШСКОЙ РЕСПУБЛИКИ НА 2014 ГОД</t>
  </si>
  <si>
    <t>с. Челкасы ул. Новая д.1</t>
  </si>
  <si>
    <t>квартир</t>
  </si>
  <si>
    <t xml:space="preserve">Приложение 
        к постановлению 
                          администрации Урмарского
                          района от 03.10.2014 № 607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</si>
</sst>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164" fontId="2" fillId="0" borderId="5" xfId="1" applyNumberFormat="1" applyFont="1" applyBorder="1"/>
    <xf numFmtId="0" fontId="2" fillId="0" borderId="10" xfId="0" applyFont="1" applyBorder="1" applyAlignment="1">
      <alignment wrapText="1"/>
    </xf>
    <xf numFmtId="0" fontId="2" fillId="0" borderId="9" xfId="0" applyFont="1" applyBorder="1"/>
    <xf numFmtId="0" fontId="2" fillId="0" borderId="11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164" fontId="3" fillId="0" borderId="7" xfId="1" applyNumberFormat="1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6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64" fontId="2" fillId="0" borderId="5" xfId="0" applyNumberFormat="1" applyFont="1" applyBorder="1"/>
    <xf numFmtId="164" fontId="3" fillId="0" borderId="3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167" fontId="2" fillId="0" borderId="4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165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textRotation="90" wrapText="1"/>
    </xf>
    <xf numFmtId="0" fontId="2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view="pageBreakPreview" topLeftCell="A4" zoomScale="85" zoomScaleNormal="85" zoomScaleSheetLayoutView="85" zoomScalePageLayoutView="85" workbookViewId="0">
      <selection activeCell="I2" sqref="I2:O2"/>
    </sheetView>
  </sheetViews>
  <sheetFormatPr defaultColWidth="8.7109375" defaultRowHeight="15.75" x14ac:dyDescent="0.25"/>
  <cols>
    <col min="1" max="1" width="2.5703125" style="1" customWidth="1"/>
    <col min="2" max="2" width="17.85546875" style="1" customWidth="1"/>
    <col min="3" max="3" width="6.5703125" style="1" customWidth="1"/>
    <col min="4" max="4" width="6.28515625" style="1" customWidth="1"/>
    <col min="5" max="6" width="8.42578125" style="1" customWidth="1"/>
    <col min="7" max="8" width="4.85546875" style="1" customWidth="1"/>
    <col min="9" max="9" width="10.42578125" style="12" customWidth="1"/>
    <col min="10" max="10" width="10" style="1" customWidth="1"/>
    <col min="11" max="11" width="5.140625" style="1" customWidth="1"/>
    <col min="12" max="12" width="18" style="1" customWidth="1"/>
    <col min="13" max="13" width="13.42578125" style="12" customWidth="1"/>
    <col min="14" max="15" width="14.85546875" style="12" customWidth="1"/>
    <col min="16" max="16" width="12.5703125" style="12" customWidth="1"/>
    <col min="17" max="17" width="11.7109375" style="12" customWidth="1"/>
    <col min="18" max="18" width="8.7109375" style="12" customWidth="1"/>
    <col min="19" max="19" width="9.5703125" style="12" customWidth="1"/>
    <col min="20" max="20" width="15.140625" style="1" customWidth="1"/>
    <col min="21" max="21" width="40.140625" style="1" customWidth="1"/>
    <col min="22" max="16384" width="8.7109375" style="1"/>
  </cols>
  <sheetData>
    <row r="1" spans="1:21" ht="81" customHeight="1" x14ac:dyDescent="0.25"/>
    <row r="2" spans="1:21" ht="201" customHeight="1" x14ac:dyDescent="0.25">
      <c r="E2" s="22"/>
      <c r="F2" s="22"/>
      <c r="G2" s="22"/>
      <c r="H2" s="22"/>
      <c r="I2" s="42" t="s">
        <v>61</v>
      </c>
      <c r="J2" s="42"/>
      <c r="K2" s="42"/>
      <c r="L2" s="42"/>
      <c r="M2" s="42"/>
      <c r="N2" s="42"/>
      <c r="O2" s="42"/>
      <c r="Q2" s="40" t="s">
        <v>64</v>
      </c>
      <c r="R2" s="41"/>
      <c r="S2" s="41"/>
      <c r="T2" s="41"/>
      <c r="U2" s="41"/>
    </row>
    <row r="3" spans="1:21" ht="17.100000000000001" customHeight="1" x14ac:dyDescent="0.25">
      <c r="E3" s="22"/>
      <c r="F3" s="22"/>
      <c r="G3" s="22"/>
      <c r="H3" s="22"/>
      <c r="I3" s="26"/>
      <c r="J3" s="26"/>
      <c r="K3" s="26"/>
      <c r="L3" s="26"/>
      <c r="M3" s="26"/>
      <c r="N3" s="26"/>
      <c r="O3" s="26"/>
      <c r="Q3" s="2"/>
      <c r="U3" s="23" t="s">
        <v>56</v>
      </c>
    </row>
    <row r="4" spans="1:21" ht="60.95" customHeight="1" x14ac:dyDescent="0.25">
      <c r="P4" s="48" t="s">
        <v>55</v>
      </c>
      <c r="Q4" s="48"/>
      <c r="R4" s="48"/>
      <c r="S4" s="48"/>
      <c r="T4" s="48"/>
      <c r="U4" s="48"/>
    </row>
    <row r="5" spans="1:21" ht="57.6" customHeight="1" x14ac:dyDescent="0.25">
      <c r="A5" s="46" t="s">
        <v>0</v>
      </c>
      <c r="B5" s="46" t="s">
        <v>1</v>
      </c>
      <c r="C5" s="46" t="s">
        <v>2</v>
      </c>
      <c r="D5" s="46"/>
      <c r="E5" s="43" t="s">
        <v>3</v>
      </c>
      <c r="F5" s="35"/>
      <c r="G5" s="43" t="s">
        <v>4</v>
      </c>
      <c r="H5" s="43" t="s">
        <v>5</v>
      </c>
      <c r="I5" s="46" t="s">
        <v>6</v>
      </c>
      <c r="J5" s="46"/>
      <c r="K5" s="43" t="s">
        <v>60</v>
      </c>
      <c r="L5" s="43" t="s">
        <v>7</v>
      </c>
      <c r="M5" s="45" t="s">
        <v>8</v>
      </c>
      <c r="N5" s="45"/>
      <c r="O5" s="45"/>
      <c r="P5" s="45"/>
      <c r="Q5" s="45"/>
      <c r="R5" s="47" t="s">
        <v>57</v>
      </c>
      <c r="S5" s="44" t="s">
        <v>58</v>
      </c>
      <c r="T5" s="43" t="s">
        <v>9</v>
      </c>
      <c r="U5" s="43" t="s">
        <v>10</v>
      </c>
    </row>
    <row r="6" spans="1:21" ht="72" customHeight="1" x14ac:dyDescent="0.25">
      <c r="A6" s="46"/>
      <c r="B6" s="46"/>
      <c r="C6" s="43" t="s">
        <v>11</v>
      </c>
      <c r="D6" s="43" t="s">
        <v>12</v>
      </c>
      <c r="E6" s="43"/>
      <c r="F6" s="35"/>
      <c r="G6" s="43"/>
      <c r="H6" s="43"/>
      <c r="I6" s="45" t="s">
        <v>13</v>
      </c>
      <c r="J6" s="43" t="s">
        <v>14</v>
      </c>
      <c r="K6" s="43"/>
      <c r="L6" s="43"/>
      <c r="M6" s="45" t="s">
        <v>13</v>
      </c>
      <c r="N6" s="44" t="s">
        <v>15</v>
      </c>
      <c r="O6" s="45" t="s">
        <v>16</v>
      </c>
      <c r="P6" s="45"/>
      <c r="Q6" s="44" t="s">
        <v>17</v>
      </c>
      <c r="R6" s="47"/>
      <c r="S6" s="44"/>
      <c r="T6" s="43"/>
      <c r="U6" s="43"/>
    </row>
    <row r="7" spans="1:21" ht="125.1" customHeight="1" x14ac:dyDescent="0.25">
      <c r="A7" s="46"/>
      <c r="B7" s="46"/>
      <c r="C7" s="43"/>
      <c r="D7" s="43"/>
      <c r="E7" s="43"/>
      <c r="F7" s="35" t="s">
        <v>63</v>
      </c>
      <c r="G7" s="43"/>
      <c r="H7" s="43"/>
      <c r="I7" s="45"/>
      <c r="J7" s="43"/>
      <c r="K7" s="43"/>
      <c r="L7" s="43"/>
      <c r="M7" s="45"/>
      <c r="N7" s="44"/>
      <c r="O7" s="32" t="s">
        <v>18</v>
      </c>
      <c r="P7" s="32" t="s">
        <v>19</v>
      </c>
      <c r="Q7" s="44"/>
      <c r="R7" s="47"/>
      <c r="S7" s="44"/>
      <c r="T7" s="43"/>
      <c r="U7" s="43"/>
    </row>
    <row r="8" spans="1:21" ht="36.6" customHeight="1" x14ac:dyDescent="0.25">
      <c r="A8" s="46"/>
      <c r="B8" s="46"/>
      <c r="C8" s="43"/>
      <c r="D8" s="43"/>
      <c r="E8" s="43"/>
      <c r="F8" s="35"/>
      <c r="G8" s="43"/>
      <c r="H8" s="43"/>
      <c r="I8" s="32" t="s">
        <v>20</v>
      </c>
      <c r="J8" s="30" t="s">
        <v>20</v>
      </c>
      <c r="K8" s="30" t="s">
        <v>21</v>
      </c>
      <c r="L8" s="30"/>
      <c r="M8" s="32" t="s">
        <v>22</v>
      </c>
      <c r="N8" s="32" t="s">
        <v>22</v>
      </c>
      <c r="O8" s="32" t="s">
        <v>22</v>
      </c>
      <c r="P8" s="32" t="s">
        <v>22</v>
      </c>
      <c r="Q8" s="32" t="s">
        <v>22</v>
      </c>
      <c r="R8" s="32" t="s">
        <v>23</v>
      </c>
      <c r="S8" s="32" t="s">
        <v>23</v>
      </c>
      <c r="T8" s="33"/>
      <c r="U8" s="30" t="s">
        <v>22</v>
      </c>
    </row>
    <row r="9" spans="1:21" s="12" customFormat="1" ht="14.1" customHeight="1" x14ac:dyDescent="0.3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/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</row>
    <row r="10" spans="1:21" ht="45.95" customHeight="1" x14ac:dyDescent="0.25">
      <c r="A10" s="4">
        <v>1</v>
      </c>
      <c r="B10" s="3" t="s">
        <v>38</v>
      </c>
      <c r="C10" s="4">
        <v>1962</v>
      </c>
      <c r="D10" s="4">
        <v>2009</v>
      </c>
      <c r="E10" s="4" t="s">
        <v>45</v>
      </c>
      <c r="F10" s="4">
        <v>8</v>
      </c>
      <c r="G10" s="4">
        <v>2</v>
      </c>
      <c r="H10" s="4">
        <v>1</v>
      </c>
      <c r="I10" s="13">
        <v>231.4</v>
      </c>
      <c r="J10" s="4">
        <v>231.4</v>
      </c>
      <c r="K10" s="4">
        <v>31</v>
      </c>
      <c r="L10" s="3" t="s">
        <v>42</v>
      </c>
      <c r="M10" s="17">
        <f>SUM(N10:Q10)</f>
        <v>167402</v>
      </c>
      <c r="N10" s="17">
        <v>53468</v>
      </c>
      <c r="O10" s="17">
        <v>35999</v>
      </c>
      <c r="P10" s="17">
        <v>12895</v>
      </c>
      <c r="Q10" s="17">
        <v>65040</v>
      </c>
      <c r="R10" s="27">
        <f t="shared" ref="R10:R16" si="0">M10/I10</f>
        <v>723.43128781331029</v>
      </c>
      <c r="S10" s="34">
        <v>503</v>
      </c>
      <c r="T10" s="3" t="s">
        <v>59</v>
      </c>
      <c r="U10" s="31">
        <v>5.2</v>
      </c>
    </row>
    <row r="11" spans="1:21" ht="45.95" customHeight="1" x14ac:dyDescent="0.25">
      <c r="A11" s="4">
        <v>2</v>
      </c>
      <c r="B11" s="3" t="s">
        <v>40</v>
      </c>
      <c r="C11" s="4">
        <v>1963</v>
      </c>
      <c r="D11" s="4">
        <v>2011</v>
      </c>
      <c r="E11" s="4" t="s">
        <v>45</v>
      </c>
      <c r="F11" s="4">
        <v>8</v>
      </c>
      <c r="G11" s="4">
        <v>2</v>
      </c>
      <c r="H11" s="4">
        <v>2</v>
      </c>
      <c r="I11" s="13">
        <v>388.4</v>
      </c>
      <c r="J11" s="4">
        <v>388.4</v>
      </c>
      <c r="K11" s="4">
        <v>20</v>
      </c>
      <c r="L11" s="3" t="s">
        <v>51</v>
      </c>
      <c r="M11" s="17">
        <f t="shared" ref="M11:M15" si="1">SUM(N11:Q11)</f>
        <v>136891</v>
      </c>
      <c r="N11" s="17">
        <v>43723</v>
      </c>
      <c r="O11" s="17">
        <v>29438</v>
      </c>
      <c r="P11" s="17">
        <v>10544</v>
      </c>
      <c r="Q11" s="17">
        <v>53186</v>
      </c>
      <c r="R11" s="27">
        <f t="shared" si="0"/>
        <v>352.44850669412978</v>
      </c>
      <c r="S11" s="34">
        <v>352</v>
      </c>
      <c r="T11" s="3" t="s">
        <v>59</v>
      </c>
      <c r="U11" s="31">
        <v>5.2</v>
      </c>
    </row>
    <row r="12" spans="1:21" ht="45.95" customHeight="1" x14ac:dyDescent="0.25">
      <c r="A12" s="4">
        <v>3</v>
      </c>
      <c r="B12" s="3" t="s">
        <v>41</v>
      </c>
      <c r="C12" s="4">
        <v>1966</v>
      </c>
      <c r="D12" s="4" t="s">
        <v>44</v>
      </c>
      <c r="E12" s="4" t="s">
        <v>45</v>
      </c>
      <c r="F12" s="4">
        <v>8</v>
      </c>
      <c r="G12" s="4">
        <v>2</v>
      </c>
      <c r="H12" s="4">
        <v>2</v>
      </c>
      <c r="I12" s="13">
        <v>364.3</v>
      </c>
      <c r="J12" s="4">
        <v>223.9</v>
      </c>
      <c r="K12" s="4">
        <v>13</v>
      </c>
      <c r="L12" s="3" t="s">
        <v>42</v>
      </c>
      <c r="M12" s="17">
        <f t="shared" si="1"/>
        <v>116389</v>
      </c>
      <c r="N12" s="17">
        <v>37174</v>
      </c>
      <c r="O12" s="17">
        <v>25028</v>
      </c>
      <c r="P12" s="17">
        <v>8966</v>
      </c>
      <c r="Q12" s="17">
        <v>45221</v>
      </c>
      <c r="R12" s="27">
        <f t="shared" si="0"/>
        <v>319.48668679659619</v>
      </c>
      <c r="S12" s="34">
        <v>503</v>
      </c>
      <c r="T12" s="3" t="s">
        <v>59</v>
      </c>
      <c r="U12" s="31">
        <v>5.2</v>
      </c>
    </row>
    <row r="13" spans="1:21" ht="45.95" customHeight="1" x14ac:dyDescent="0.25">
      <c r="A13" s="4">
        <v>4</v>
      </c>
      <c r="B13" s="3" t="s">
        <v>43</v>
      </c>
      <c r="C13" s="4">
        <v>1963</v>
      </c>
      <c r="D13" s="4">
        <v>2009</v>
      </c>
      <c r="E13" s="4" t="s">
        <v>45</v>
      </c>
      <c r="F13" s="4">
        <v>12</v>
      </c>
      <c r="G13" s="4">
        <v>2</v>
      </c>
      <c r="H13" s="4">
        <v>3</v>
      </c>
      <c r="I13" s="13">
        <v>514.79999999999995</v>
      </c>
      <c r="J13" s="4">
        <v>473.6</v>
      </c>
      <c r="K13" s="4">
        <v>19</v>
      </c>
      <c r="L13" s="3" t="s">
        <v>42</v>
      </c>
      <c r="M13" s="17">
        <f t="shared" si="1"/>
        <v>161679</v>
      </c>
      <c r="N13" s="17">
        <v>51640</v>
      </c>
      <c r="O13" s="17">
        <v>34768</v>
      </c>
      <c r="P13" s="17">
        <v>12454</v>
      </c>
      <c r="Q13" s="17">
        <v>62817</v>
      </c>
      <c r="R13" s="27">
        <f t="shared" si="0"/>
        <v>314.06177156177159</v>
      </c>
      <c r="S13" s="34">
        <v>503</v>
      </c>
      <c r="T13" s="3" t="s">
        <v>59</v>
      </c>
      <c r="U13" s="31">
        <v>5.2</v>
      </c>
    </row>
    <row r="14" spans="1:21" ht="45.95" customHeight="1" x14ac:dyDescent="0.25">
      <c r="A14" s="4">
        <v>5</v>
      </c>
      <c r="B14" s="3" t="s">
        <v>62</v>
      </c>
      <c r="C14" s="4">
        <v>1970</v>
      </c>
      <c r="D14" s="4">
        <v>2009</v>
      </c>
      <c r="E14" s="4" t="s">
        <v>45</v>
      </c>
      <c r="F14" s="4">
        <v>16</v>
      </c>
      <c r="G14" s="4">
        <v>2</v>
      </c>
      <c r="H14" s="4">
        <v>2</v>
      </c>
      <c r="I14" s="13">
        <v>724.49</v>
      </c>
      <c r="J14" s="4">
        <v>550.04</v>
      </c>
      <c r="K14" s="4">
        <v>48</v>
      </c>
      <c r="L14" s="3" t="s">
        <v>42</v>
      </c>
      <c r="M14" s="17">
        <f t="shared" si="1"/>
        <v>172696</v>
      </c>
      <c r="N14" s="17">
        <v>55159</v>
      </c>
      <c r="O14" s="17">
        <v>37137</v>
      </c>
      <c r="P14" s="17">
        <v>13302</v>
      </c>
      <c r="Q14" s="17">
        <v>67098</v>
      </c>
      <c r="R14" s="27">
        <f t="shared" si="0"/>
        <v>238.3690596143494</v>
      </c>
      <c r="S14" s="34">
        <v>503</v>
      </c>
      <c r="T14" s="3" t="s">
        <v>59</v>
      </c>
      <c r="U14" s="31">
        <v>5.2</v>
      </c>
    </row>
    <row r="15" spans="1:21" ht="45.95" customHeight="1" x14ac:dyDescent="0.25">
      <c r="A15" s="4">
        <v>6</v>
      </c>
      <c r="B15" s="19" t="s">
        <v>46</v>
      </c>
      <c r="C15" s="4">
        <v>1959</v>
      </c>
      <c r="D15" s="4" t="s">
        <v>44</v>
      </c>
      <c r="E15" s="4" t="s">
        <v>45</v>
      </c>
      <c r="F15" s="4">
        <v>9</v>
      </c>
      <c r="G15" s="4">
        <v>2</v>
      </c>
      <c r="H15" s="4">
        <v>1</v>
      </c>
      <c r="I15" s="36">
        <v>249.5</v>
      </c>
      <c r="J15" s="37">
        <v>139.4</v>
      </c>
      <c r="K15" s="1">
        <v>18</v>
      </c>
      <c r="L15" s="3" t="s">
        <v>42</v>
      </c>
      <c r="M15" s="17">
        <f t="shared" si="1"/>
        <v>122861</v>
      </c>
      <c r="N15" s="17">
        <v>39242</v>
      </c>
      <c r="O15" s="17">
        <v>26420</v>
      </c>
      <c r="P15" s="17">
        <v>9464</v>
      </c>
      <c r="Q15" s="17">
        <v>47735</v>
      </c>
      <c r="R15" s="27">
        <f t="shared" si="0"/>
        <v>492.42885771543087</v>
      </c>
      <c r="S15" s="34">
        <v>503</v>
      </c>
      <c r="T15" s="3" t="s">
        <v>59</v>
      </c>
      <c r="U15" s="31">
        <v>5.2</v>
      </c>
    </row>
    <row r="16" spans="1:21" ht="45.95" customHeight="1" thickBot="1" x14ac:dyDescent="0.3">
      <c r="A16" s="4">
        <v>7</v>
      </c>
      <c r="B16" s="14" t="s">
        <v>39</v>
      </c>
      <c r="C16" s="7">
        <v>1961</v>
      </c>
      <c r="D16" s="7" t="s">
        <v>44</v>
      </c>
      <c r="E16" s="7" t="s">
        <v>45</v>
      </c>
      <c r="F16" s="7">
        <v>8</v>
      </c>
      <c r="G16" s="7">
        <v>2</v>
      </c>
      <c r="H16" s="7">
        <v>1</v>
      </c>
      <c r="I16" s="38">
        <v>259.5</v>
      </c>
      <c r="J16" s="39">
        <v>134.82</v>
      </c>
      <c r="K16" s="7">
        <v>16</v>
      </c>
      <c r="L16" s="14" t="s">
        <v>42</v>
      </c>
      <c r="M16" s="17">
        <f>SUM(N16:Q16)</f>
        <v>122861</v>
      </c>
      <c r="N16" s="18">
        <v>39242</v>
      </c>
      <c r="O16" s="18">
        <v>26420</v>
      </c>
      <c r="P16" s="18">
        <v>9464</v>
      </c>
      <c r="Q16" s="18">
        <v>47735</v>
      </c>
      <c r="R16" s="28">
        <f t="shared" si="0"/>
        <v>473.4527938342967</v>
      </c>
      <c r="S16" s="34">
        <v>503</v>
      </c>
      <c r="T16" s="3" t="s">
        <v>59</v>
      </c>
      <c r="U16" s="31">
        <v>5.2</v>
      </c>
    </row>
    <row r="17" spans="1:21" s="24" customFormat="1" ht="16.5" thickBot="1" x14ac:dyDescent="0.3">
      <c r="A17" s="49" t="s">
        <v>47</v>
      </c>
      <c r="B17" s="50"/>
      <c r="C17" s="50"/>
      <c r="D17" s="50"/>
      <c r="E17" s="50"/>
      <c r="F17" s="50"/>
      <c r="G17" s="50"/>
      <c r="H17" s="50"/>
      <c r="I17" s="15">
        <f>SUM(I10:I16)</f>
        <v>2732.39</v>
      </c>
      <c r="J17" s="16">
        <f>SUM(J10:J16)</f>
        <v>2141.56</v>
      </c>
      <c r="K17" s="11"/>
      <c r="L17" s="11"/>
      <c r="M17" s="16">
        <f>SUM(M10:M16)</f>
        <v>1000779</v>
      </c>
      <c r="N17" s="16">
        <f t="shared" ref="N17:R17" si="2">SUM(N10:N16)</f>
        <v>319648</v>
      </c>
      <c r="O17" s="16">
        <f t="shared" si="2"/>
        <v>215210</v>
      </c>
      <c r="P17" s="16">
        <f t="shared" si="2"/>
        <v>77089</v>
      </c>
      <c r="Q17" s="16">
        <f t="shared" si="2"/>
        <v>388832</v>
      </c>
      <c r="R17" s="16">
        <f t="shared" si="2"/>
        <v>2913.6789640298848</v>
      </c>
      <c r="S17" s="34"/>
      <c r="T17" s="9"/>
      <c r="U17" s="10"/>
    </row>
  </sheetData>
  <mergeCells count="26">
    <mergeCell ref="P4:U4"/>
    <mergeCell ref="A17:H17"/>
    <mergeCell ref="A5:A8"/>
    <mergeCell ref="B5:B8"/>
    <mergeCell ref="C5:D5"/>
    <mergeCell ref="E5:E8"/>
    <mergeCell ref="G5:G8"/>
    <mergeCell ref="C6:C8"/>
    <mergeCell ref="D6:D8"/>
    <mergeCell ref="H5:H8"/>
    <mergeCell ref="Q2:U2"/>
    <mergeCell ref="I2:O2"/>
    <mergeCell ref="T5:T7"/>
    <mergeCell ref="U5:U7"/>
    <mergeCell ref="N6:N7"/>
    <mergeCell ref="O6:P6"/>
    <mergeCell ref="I5:J5"/>
    <mergeCell ref="R5:R7"/>
    <mergeCell ref="S5:S7"/>
    <mergeCell ref="I6:I7"/>
    <mergeCell ref="J6:J7"/>
    <mergeCell ref="M6:M7"/>
    <mergeCell ref="K5:K7"/>
    <mergeCell ref="L5:L7"/>
    <mergeCell ref="M5:Q5"/>
    <mergeCell ref="Q6:Q7"/>
  </mergeCells>
  <pageMargins left="0.7" right="0.7" top="0.75" bottom="0.75" header="0.3" footer="0.3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view="pageBreakPreview" topLeftCell="A10" zoomScale="85" zoomScaleNormal="100" zoomScaleSheetLayoutView="85" workbookViewId="0">
      <selection activeCell="C10" sqref="C10"/>
    </sheetView>
  </sheetViews>
  <sheetFormatPr defaultColWidth="8.7109375" defaultRowHeight="15.75" x14ac:dyDescent="0.25"/>
  <cols>
    <col min="1" max="1" width="3.5703125" style="1" customWidth="1"/>
    <col min="2" max="2" width="31.140625" style="1" customWidth="1"/>
    <col min="3" max="3" width="12.7109375" style="1" customWidth="1"/>
    <col min="4" max="4" width="17.7109375" style="1" customWidth="1"/>
    <col min="5" max="5" width="8.7109375" style="1"/>
    <col min="6" max="7" width="6" style="1" customWidth="1"/>
    <col min="8" max="9" width="8.7109375" style="1"/>
    <col min="10" max="15" width="6" style="1" customWidth="1"/>
    <col min="16" max="16384" width="8.7109375" style="1"/>
  </cols>
  <sheetData>
    <row r="2" spans="1:16" x14ac:dyDescent="0.25">
      <c r="P2" s="25" t="s">
        <v>52</v>
      </c>
    </row>
    <row r="3" spans="1:16" x14ac:dyDescent="0.25">
      <c r="P3" s="25" t="s">
        <v>53</v>
      </c>
    </row>
    <row r="4" spans="1:16" x14ac:dyDescent="0.25">
      <c r="P4" s="25" t="s">
        <v>54</v>
      </c>
    </row>
    <row r="5" spans="1:16" x14ac:dyDescent="0.25">
      <c r="P5" s="25" t="s">
        <v>24</v>
      </c>
    </row>
    <row r="6" spans="1:16" x14ac:dyDescent="0.25">
      <c r="B6" s="2"/>
      <c r="P6" s="25" t="s">
        <v>25</v>
      </c>
    </row>
    <row r="7" spans="1:16" ht="155.1" customHeight="1" x14ac:dyDescent="0.25">
      <c r="A7" s="3" t="s">
        <v>49</v>
      </c>
      <c r="B7" s="29" t="s">
        <v>1</v>
      </c>
      <c r="C7" s="29" t="s">
        <v>26</v>
      </c>
      <c r="D7" s="29" t="s">
        <v>27</v>
      </c>
      <c r="E7" s="29" t="s">
        <v>28</v>
      </c>
      <c r="F7" s="46" t="s">
        <v>29</v>
      </c>
      <c r="G7" s="46"/>
      <c r="H7" s="46" t="s">
        <v>30</v>
      </c>
      <c r="I7" s="46"/>
      <c r="J7" s="46" t="s">
        <v>31</v>
      </c>
      <c r="K7" s="46"/>
      <c r="L7" s="46" t="s">
        <v>32</v>
      </c>
      <c r="M7" s="46"/>
      <c r="N7" s="46" t="s">
        <v>33</v>
      </c>
      <c r="O7" s="46"/>
      <c r="P7" s="29" t="s">
        <v>34</v>
      </c>
    </row>
    <row r="8" spans="1:16" ht="47.25" x14ac:dyDescent="0.25">
      <c r="A8" s="4"/>
      <c r="B8" s="29" t="s">
        <v>35</v>
      </c>
      <c r="C8" s="29" t="s">
        <v>22</v>
      </c>
      <c r="D8" s="29" t="s">
        <v>22</v>
      </c>
      <c r="E8" s="29" t="s">
        <v>22</v>
      </c>
      <c r="F8" s="29" t="s">
        <v>20</v>
      </c>
      <c r="G8" s="29" t="s">
        <v>22</v>
      </c>
      <c r="H8" s="29" t="s">
        <v>36</v>
      </c>
      <c r="I8" s="29" t="s">
        <v>22</v>
      </c>
      <c r="J8" s="29" t="s">
        <v>20</v>
      </c>
      <c r="K8" s="29" t="s">
        <v>22</v>
      </c>
      <c r="L8" s="29" t="s">
        <v>20</v>
      </c>
      <c r="M8" s="29" t="s">
        <v>22</v>
      </c>
      <c r="N8" s="29" t="s">
        <v>37</v>
      </c>
      <c r="O8" s="29" t="s">
        <v>22</v>
      </c>
      <c r="P8" s="29" t="s">
        <v>22</v>
      </c>
    </row>
    <row r="9" spans="1:16" ht="15.6" x14ac:dyDescent="0.35">
      <c r="A9" s="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</row>
    <row r="10" spans="1:16" ht="20.100000000000001" customHeight="1" x14ac:dyDescent="0.25">
      <c r="A10" s="4">
        <v>1</v>
      </c>
      <c r="B10" s="6" t="s">
        <v>38</v>
      </c>
      <c r="C10" s="20">
        <f t="shared" ref="C10:C16" si="0">SUM(D10:P10)</f>
        <v>167402</v>
      </c>
      <c r="D10" s="5">
        <f>Перечень!M10</f>
        <v>167402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0.100000000000001" customHeight="1" x14ac:dyDescent="0.25">
      <c r="A11" s="4">
        <v>2</v>
      </c>
      <c r="B11" s="6" t="s">
        <v>40</v>
      </c>
      <c r="C11" s="20">
        <f t="shared" si="0"/>
        <v>136891</v>
      </c>
      <c r="D11" s="5">
        <f>Перечень!M11</f>
        <v>136891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0.100000000000001" customHeight="1" x14ac:dyDescent="0.25">
      <c r="A12" s="4">
        <v>3</v>
      </c>
      <c r="B12" s="6" t="s">
        <v>41</v>
      </c>
      <c r="C12" s="20">
        <f t="shared" si="0"/>
        <v>116389</v>
      </c>
      <c r="D12" s="5">
        <f>Перечень!M12</f>
        <v>116389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0.100000000000001" customHeight="1" x14ac:dyDescent="0.25">
      <c r="A13" s="4">
        <v>4</v>
      </c>
      <c r="B13" s="6" t="s">
        <v>43</v>
      </c>
      <c r="C13" s="20">
        <f t="shared" si="0"/>
        <v>161679</v>
      </c>
      <c r="D13" s="5">
        <f>Перечень!M13</f>
        <v>161679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>
        <v>5</v>
      </c>
      <c r="B14" s="3" t="s">
        <v>62</v>
      </c>
      <c r="C14" s="20">
        <f t="shared" si="0"/>
        <v>172696</v>
      </c>
      <c r="D14" s="5">
        <f>Перечень!M14</f>
        <v>172696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35.1" customHeight="1" x14ac:dyDescent="0.25">
      <c r="A15" s="4">
        <v>6</v>
      </c>
      <c r="B15" s="6" t="s">
        <v>48</v>
      </c>
      <c r="C15" s="20">
        <f t="shared" si="0"/>
        <v>122861</v>
      </c>
      <c r="D15" s="5">
        <f>Перечень!M15</f>
        <v>122861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35.1" customHeight="1" thickBot="1" x14ac:dyDescent="0.3">
      <c r="A16" s="4">
        <v>7</v>
      </c>
      <c r="B16" s="8" t="s">
        <v>39</v>
      </c>
      <c r="C16" s="20">
        <f t="shared" si="0"/>
        <v>122861</v>
      </c>
      <c r="D16" s="5">
        <f>Перечень!M16</f>
        <v>122861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6.5" thickBot="1" x14ac:dyDescent="0.3">
      <c r="A17" s="51" t="s">
        <v>50</v>
      </c>
      <c r="B17" s="52"/>
      <c r="C17" s="21">
        <f>SUM(C10:C16)</f>
        <v>1000779</v>
      </c>
      <c r="D17" s="21">
        <f>SUM(D10:D16)</f>
        <v>1000779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</sheetData>
  <mergeCells count="6">
    <mergeCell ref="N7:O7"/>
    <mergeCell ref="A17:B17"/>
    <mergeCell ref="F7:G7"/>
    <mergeCell ref="H7:I7"/>
    <mergeCell ref="J7:K7"/>
    <mergeCell ref="L7:M7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</vt:lpstr>
      <vt:lpstr>Реестр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строительства</dc:creator>
  <cp:lastModifiedBy>Приемная</cp:lastModifiedBy>
  <cp:lastPrinted>2014-10-06T12:48:02Z</cp:lastPrinted>
  <dcterms:created xsi:type="dcterms:W3CDTF">2014-08-07T12:32:22Z</dcterms:created>
  <dcterms:modified xsi:type="dcterms:W3CDTF">2014-10-06T12:55:34Z</dcterms:modified>
</cp:coreProperties>
</file>