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82" i="1" l="1"/>
  <c r="L81" i="1"/>
  <c r="K80" i="1"/>
  <c r="J80" i="1"/>
  <c r="I80" i="1"/>
  <c r="H80" i="1"/>
  <c r="G80" i="1"/>
  <c r="F80" i="1"/>
  <c r="E80" i="1"/>
  <c r="L80" i="1" s="1"/>
  <c r="K79" i="1"/>
  <c r="J79" i="1"/>
  <c r="I79" i="1"/>
  <c r="H79" i="1"/>
  <c r="G79" i="1"/>
  <c r="F79" i="1"/>
  <c r="L79" i="1" s="1"/>
  <c r="K78" i="1"/>
  <c r="J78" i="1"/>
  <c r="I78" i="1"/>
  <c r="H78" i="1"/>
  <c r="G78" i="1"/>
  <c r="F78" i="1"/>
  <c r="E78" i="1"/>
  <c r="L78" i="1" s="1"/>
  <c r="L77" i="1"/>
  <c r="L76" i="1"/>
  <c r="K75" i="1"/>
  <c r="J75" i="1"/>
  <c r="I75" i="1"/>
  <c r="H75" i="1"/>
  <c r="G75" i="1"/>
  <c r="F75" i="1"/>
  <c r="L75" i="1" s="1"/>
  <c r="L74" i="1"/>
  <c r="K73" i="1"/>
  <c r="J73" i="1"/>
  <c r="I73" i="1"/>
  <c r="H73" i="1"/>
  <c r="G73" i="1"/>
  <c r="F73" i="1"/>
  <c r="E73" i="1"/>
  <c r="L73" i="1" s="1"/>
  <c r="K72" i="1"/>
  <c r="J72" i="1"/>
  <c r="I72" i="1"/>
  <c r="H72" i="1"/>
  <c r="G72" i="1"/>
  <c r="F72" i="1"/>
  <c r="E72" i="1"/>
  <c r="L72" i="1" s="1"/>
  <c r="K71" i="1"/>
  <c r="J71" i="1"/>
  <c r="I71" i="1"/>
  <c r="H71" i="1"/>
  <c r="G71" i="1"/>
  <c r="F71" i="1"/>
  <c r="E71" i="1"/>
  <c r="L71" i="1" s="1"/>
  <c r="K70" i="1"/>
  <c r="J70" i="1"/>
  <c r="I70" i="1"/>
  <c r="H70" i="1"/>
  <c r="G70" i="1"/>
  <c r="F70" i="1"/>
  <c r="E70" i="1"/>
  <c r="L70" i="1" s="1"/>
  <c r="K69" i="1"/>
  <c r="J69" i="1"/>
  <c r="I69" i="1"/>
  <c r="H69" i="1"/>
  <c r="G69" i="1"/>
  <c r="F69" i="1"/>
  <c r="E69" i="1"/>
  <c r="L69" i="1" s="1"/>
  <c r="K68" i="1"/>
  <c r="J68" i="1"/>
  <c r="I68" i="1"/>
  <c r="H68" i="1"/>
  <c r="G68" i="1"/>
  <c r="F68" i="1"/>
  <c r="E68" i="1"/>
  <c r="L68" i="1" s="1"/>
  <c r="K31" i="1"/>
  <c r="O48" i="1" l="1"/>
  <c r="O43" i="1" s="1"/>
  <c r="N48" i="1"/>
  <c r="M48" i="1"/>
  <c r="M43" i="1" s="1"/>
  <c r="L48" i="1"/>
  <c r="L43" i="1" s="1"/>
  <c r="K48" i="1"/>
  <c r="J48" i="1"/>
  <c r="I48" i="1"/>
  <c r="O47" i="1"/>
  <c r="O42" i="1" s="1"/>
  <c r="N47" i="1"/>
  <c r="N42" i="1" s="1"/>
  <c r="M47" i="1"/>
  <c r="L47" i="1"/>
  <c r="L42" i="1" s="1"/>
  <c r="K47" i="1"/>
  <c r="K42" i="1" s="1"/>
  <c r="J47" i="1"/>
  <c r="I47" i="1"/>
  <c r="O46" i="1"/>
  <c r="N46" i="1"/>
  <c r="M46" i="1"/>
  <c r="M41" i="1" s="1"/>
  <c r="L46" i="1"/>
  <c r="K46" i="1"/>
  <c r="K41" i="1" s="1"/>
  <c r="J46" i="1"/>
  <c r="I46" i="1"/>
  <c r="O45" i="1"/>
  <c r="N45" i="1"/>
  <c r="M45" i="1"/>
  <c r="L45" i="1"/>
  <c r="L44" i="1" s="1"/>
  <c r="L39" i="1" s="1"/>
  <c r="K45" i="1"/>
  <c r="J45" i="1"/>
  <c r="J40" i="1" s="1"/>
  <c r="I45" i="1"/>
  <c r="O44" i="1"/>
  <c r="K44" i="1"/>
  <c r="K39" i="1" s="1"/>
  <c r="N43" i="1"/>
  <c r="K43" i="1"/>
  <c r="J43" i="1"/>
  <c r="I43" i="1"/>
  <c r="M42" i="1"/>
  <c r="J42" i="1"/>
  <c r="I42" i="1"/>
  <c r="O41" i="1"/>
  <c r="L41" i="1"/>
  <c r="I41" i="1"/>
  <c r="O40" i="1"/>
  <c r="N40" i="1"/>
  <c r="K40" i="1"/>
  <c r="O39" i="1"/>
  <c r="L40" i="1" l="1"/>
  <c r="I44" i="1"/>
  <c r="I39" i="1" s="1"/>
  <c r="M44" i="1"/>
  <c r="M39" i="1" s="1"/>
  <c r="J44" i="1"/>
  <c r="J39" i="1" s="1"/>
  <c r="N44" i="1"/>
  <c r="N39" i="1" s="1"/>
  <c r="I40" i="1"/>
  <c r="M40" i="1"/>
  <c r="J41" i="1"/>
  <c r="N41" i="1"/>
  <c r="J19" i="1" l="1"/>
  <c r="J14" i="1" s="1"/>
  <c r="K19" i="1"/>
  <c r="K14" i="1" s="1"/>
  <c r="L19" i="1"/>
  <c r="M19" i="1"/>
  <c r="M14" i="1" s="1"/>
  <c r="N19" i="1"/>
  <c r="O19" i="1"/>
  <c r="O14" i="1" s="1"/>
  <c r="I19" i="1"/>
  <c r="J31" i="1"/>
  <c r="L31" i="1"/>
  <c r="L14" i="1" s="1"/>
  <c r="M31" i="1"/>
  <c r="N31" i="1"/>
  <c r="N14" i="1" s="1"/>
  <c r="O31" i="1"/>
  <c r="I31" i="1"/>
  <c r="I14" i="1" s="1"/>
  <c r="J30" i="1"/>
  <c r="K30" i="1"/>
  <c r="L30" i="1"/>
  <c r="M30" i="1"/>
  <c r="N30" i="1"/>
  <c r="O30" i="1"/>
  <c r="I30" i="1"/>
  <c r="J29" i="1"/>
  <c r="K29" i="1"/>
  <c r="L29" i="1"/>
  <c r="M29" i="1"/>
  <c r="N29" i="1"/>
  <c r="O29" i="1"/>
  <c r="I29" i="1"/>
  <c r="J18" i="1"/>
  <c r="J13" i="1" s="1"/>
  <c r="K18" i="1"/>
  <c r="K13" i="1" s="1"/>
  <c r="L18" i="1"/>
  <c r="L13" i="1" s="1"/>
  <c r="M18" i="1"/>
  <c r="M13" i="1" s="1"/>
  <c r="N18" i="1"/>
  <c r="N13" i="1" s="1"/>
  <c r="O18" i="1"/>
  <c r="O13" i="1" s="1"/>
  <c r="I18" i="1"/>
  <c r="I13" i="1" s="1"/>
  <c r="J17" i="1"/>
  <c r="J12" i="1" s="1"/>
  <c r="K17" i="1"/>
  <c r="K12" i="1" s="1"/>
  <c r="L17" i="1"/>
  <c r="L12" i="1" s="1"/>
  <c r="M17" i="1"/>
  <c r="M12" i="1" s="1"/>
  <c r="N17" i="1"/>
  <c r="N12" i="1" s="1"/>
  <c r="O17" i="1"/>
  <c r="O12" i="1" s="1"/>
  <c r="I17" i="1"/>
  <c r="I12" i="1" s="1"/>
  <c r="J32" i="1" l="1"/>
  <c r="J28" i="1" s="1"/>
  <c r="K32" i="1"/>
  <c r="K28" i="1" s="1"/>
  <c r="L32" i="1"/>
  <c r="L28" i="1" s="1"/>
  <c r="M32" i="1"/>
  <c r="M28" i="1" s="1"/>
  <c r="N32" i="1"/>
  <c r="N28" i="1" s="1"/>
  <c r="O32" i="1"/>
  <c r="O28" i="1" s="1"/>
  <c r="I32" i="1"/>
  <c r="I28" i="1" s="1"/>
  <c r="J20" i="1"/>
  <c r="J15" i="1" s="1"/>
  <c r="K20" i="1"/>
  <c r="K15" i="1" s="1"/>
  <c r="L20" i="1"/>
  <c r="L15" i="1" s="1"/>
  <c r="M20" i="1"/>
  <c r="M15" i="1" s="1"/>
  <c r="N20" i="1"/>
  <c r="N15" i="1" s="1"/>
  <c r="O20" i="1"/>
  <c r="O15" i="1" s="1"/>
  <c r="I20" i="1"/>
  <c r="I15" i="1" s="1"/>
  <c r="K16" i="1" l="1"/>
  <c r="K11" i="1" s="1"/>
  <c r="J16" i="1"/>
  <c r="J11" i="1" s="1"/>
  <c r="O16" i="1" l="1"/>
  <c r="O11" i="1" s="1"/>
  <c r="I16" i="1"/>
  <c r="I11" i="1" s="1"/>
  <c r="L16" i="1"/>
  <c r="L11" i="1" s="1"/>
  <c r="M16" i="1"/>
  <c r="M11" i="1" s="1"/>
  <c r="N16" i="1"/>
  <c r="N11" i="1" s="1"/>
</calcChain>
</file>

<file path=xl/sharedStrings.xml><?xml version="1.0" encoding="utf-8"?>
<sst xmlns="http://schemas.openxmlformats.org/spreadsheetml/2006/main" count="241" uniqueCount="63">
  <si>
    <t>(тыс. рублей)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</si>
  <si>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</si>
  <si>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</si>
  <si>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Ответственный исполнитель, соисполнители государственной программы Чувашской Республики</t>
  </si>
  <si>
    <t>Код бюджетной классификации</t>
  </si>
  <si>
    <t>Источники финансирования</t>
  </si>
  <si>
    <t>2014 г.</t>
  </si>
  <si>
    <t>2015 г.</t>
  </si>
  <si>
    <t>2016 г.</t>
  </si>
  <si>
    <t>2017 г.</t>
  </si>
  <si>
    <t>2018 г.</t>
  </si>
  <si>
    <t>2019 г.</t>
  </si>
  <si>
    <t>2020 г.</t>
  </si>
  <si>
    <t>главный распорядитель бюджетных средств</t>
  </si>
  <si>
    <t>раздел, подраздел</t>
  </si>
  <si>
    <t>целевая статья расходов</t>
  </si>
  <si>
    <t>группа (подгруппа) вида расходов</t>
  </si>
  <si>
    <t>Подпрограмма</t>
  </si>
  <si>
    <t>Отдел образования и молодежной политики администрации Яльчикского районаЧувашской Республики</t>
  </si>
  <si>
    <t>всего</t>
  </si>
  <si>
    <t>х</t>
  </si>
  <si>
    <t>федеральный бюджет</t>
  </si>
  <si>
    <t>республиканский бюджет Чувашской Республики</t>
  </si>
  <si>
    <t>местные бюджеты</t>
  </si>
  <si>
    <t>внебюджетные источники</t>
  </si>
  <si>
    <t>Бухгалтерия отдела образования</t>
  </si>
  <si>
    <t>Основное мероприятие 1</t>
  </si>
  <si>
    <t>Основное мероприятие 2</t>
  </si>
  <si>
    <t xml:space="preserve">План реализации муниципальной программы Яльчикского района Чувашской Республики
«Развитие физической культуры и спорта на 2014 – 2020 годы»
</t>
  </si>
  <si>
    <t xml:space="preserve">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 на 2014 – 2020 годы"</t>
  </si>
  <si>
    <t>"Физкультурно-оздоровительная и спортивно-массовая работа с населением"</t>
  </si>
  <si>
    <t>Ц511003</t>
  </si>
  <si>
    <t xml:space="preserve">"Развитие физкультурно-спортивной работы с детьми и молодежь"
</t>
  </si>
  <si>
    <t>2.1. Организация и проведение физкультурных мероприятий с детьми и молодежью</t>
  </si>
  <si>
    <t>Ц510211400</t>
  </si>
  <si>
    <t>республиканский бюджет</t>
  </si>
  <si>
    <t xml:space="preserve">республиканский бюджет </t>
  </si>
  <si>
    <t>1.1.Организация и проведение официальных физкультурных мероприятий                1.2.Организация и проведение официальных физкультурных мероприятий                    1.3.Организация и проведение официальных физкультурных мероприятий</t>
  </si>
  <si>
    <t>Ц510111390</t>
  </si>
  <si>
    <t xml:space="preserve">Приложение № 1
к муниципальной программе Яльчикского района Чувашской Республики 
«Развитие физической культуры и спорта на 2014-2020 годы»
</t>
  </si>
  <si>
    <t xml:space="preserve">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 на 2014-2020 годы</t>
  </si>
  <si>
    <t>"Содержание подведомственных Минспорту Чувашии детско-юношеских спортивных школ"</t>
  </si>
  <si>
    <t>1.1.Субсидии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 за счет субсидии, предоставляемой из федерального бюджета                            1.2.Обеспечение деятельности республиканских (муниципальных) детско-юношеских спортивных школ            1.3.Обеспечение деятельности муниципальных детско-юношеских спортивных школ</t>
  </si>
  <si>
    <t>1103</t>
  </si>
  <si>
    <t>Ц525081</t>
  </si>
  <si>
    <t>0702</t>
  </si>
  <si>
    <t>Ц524034</t>
  </si>
  <si>
    <t>Ц520170340</t>
  </si>
  <si>
    <t xml:space="preserve">Приложение №1
к постановлению администрации 
Яльчикского района
от «13» октября 2016г. №350
</t>
  </si>
  <si>
    <t xml:space="preserve">Приложение №3
к постановлению администрации 
Яльчикского района
от «13» октября 2016г. №350
</t>
  </si>
  <si>
    <t xml:space="preserve">Приложение № 5
к муниципальной программе Яльчикского района Чувашской Республики 
«Развитие физической культуры и спорта на 2014-2020 годы»
</t>
  </si>
  <si>
    <t xml:space="preserve">Ресурсное обеспечение муниципальной программы за счет бюджета 
Яльчикского района Чувашской Республики «Развитие физической культуры и спорта» на 2014-2020 годы
</t>
  </si>
  <si>
    <t>Наименование муниципальной программы Яльчикского района Чувашской Республики (подпрограммы муниципальной программы Яльчикского района Чувашской Республики), основных мероприятий подпрограмм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</si>
  <si>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</si>
  <si>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</si>
  <si>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</si>
  <si>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</si>
  <si>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</si>
  <si>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</si>
  <si>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</si>
  <si>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</si>
  <si>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Муниципальная программа Яльчикского района Чувашской Республики</t>
  </si>
  <si>
    <t xml:space="preserve">«Развитие физической 
физической
культуры и спорта 
на 2014-2020 
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</si>
</sst>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vertical="center" textRotation="90"/>
    </xf>
    <xf numFmtId="1" fontId="1" fillId="0" borderId="0" xfId="0" applyNumberFormat="1" applyFont="1" applyFill="1" applyAlignment="1">
      <alignment vertical="center" textRotation="90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 textRotation="90"/>
    </xf>
    <xf numFmtId="1" fontId="3" fillId="0" borderId="0" xfId="0" applyNumberFormat="1" applyFont="1" applyFill="1" applyAlignment="1">
      <alignment vertical="center" textRotation="90"/>
    </xf>
    <xf numFmtId="4" fontId="3" fillId="0" borderId="0" xfId="0" applyNumberFormat="1" applyFont="1" applyFill="1"/>
    <xf numFmtId="4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4" fontId="3" fillId="2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5" xfId="0" quotePrefix="1" applyFont="1" applyFill="1" applyBorder="1" applyAlignment="1">
      <alignment horizontal="center" vertical="top" wrapText="1"/>
    </xf>
    <xf numFmtId="0" fontId="3" fillId="0" borderId="6" xfId="0" quotePrefix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vertical="center" textRotation="90"/>
    </xf>
    <xf numFmtId="0" fontId="2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7" fillId="0" borderId="0" xfId="0" applyNumberFormat="1" applyFont="1" applyFill="1" applyProtection="1">
      <protection locked="0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77" workbookViewId="0">
      <selection activeCell="N57" sqref="N57"/>
    </sheetView>
  </sheetViews>
  <sheetFormatPr defaultRowHeight="15" x14ac:dyDescent="0.25"/>
  <cols>
    <col min="1" max="1" width="16.42578125" customWidth="1"/>
    <col min="2" max="2" width="34.28515625" customWidth="1"/>
    <col min="3" max="3" width="19" customWidth="1"/>
    <col min="4" max="4" width="6.85546875" customWidth="1"/>
    <col min="5" max="6" width="6.140625" customWidth="1"/>
    <col min="7" max="7" width="5.85546875" customWidth="1"/>
    <col min="8" max="8" width="21.140625" customWidth="1"/>
    <col min="9" max="9" width="10.5703125" customWidth="1"/>
    <col min="10" max="10" width="10.7109375" customWidth="1"/>
    <col min="11" max="11" width="10.28515625" customWidth="1"/>
    <col min="12" max="12" width="11.7109375" customWidth="1"/>
    <col min="13" max="14" width="11.85546875" customWidth="1"/>
    <col min="15" max="15" width="11.5703125" customWidth="1"/>
  </cols>
  <sheetData>
    <row r="1" spans="1:16" ht="72.75" customHeight="1" x14ac:dyDescent="0.3">
      <c r="A1" s="1"/>
      <c r="B1" s="1"/>
      <c r="C1" s="2"/>
      <c r="D1" s="3"/>
      <c r="E1" s="3"/>
      <c r="F1" s="4"/>
      <c r="G1" s="3"/>
      <c r="H1" s="5"/>
      <c r="I1" s="6"/>
      <c r="J1" s="7"/>
      <c r="K1" s="7"/>
      <c r="L1" s="48" t="s">
        <v>48</v>
      </c>
      <c r="M1" s="48"/>
      <c r="N1" s="48"/>
      <c r="O1" s="48"/>
      <c r="P1" s="26"/>
    </row>
    <row r="2" spans="1:16" ht="18.75" customHeight="1" x14ac:dyDescent="0.3">
      <c r="A2" s="1"/>
      <c r="B2" s="1"/>
      <c r="C2" s="2"/>
      <c r="D2" s="3"/>
      <c r="E2" s="3"/>
      <c r="F2" s="4"/>
      <c r="G2" s="3"/>
      <c r="H2" s="5"/>
      <c r="I2" s="49" t="s">
        <v>39</v>
      </c>
      <c r="J2" s="49"/>
      <c r="K2" s="49"/>
      <c r="L2" s="49"/>
      <c r="M2" s="49"/>
      <c r="N2" s="49"/>
      <c r="O2" s="49"/>
      <c r="P2" s="27"/>
    </row>
    <row r="3" spans="1:16" ht="43.5" customHeight="1" x14ac:dyDescent="0.3">
      <c r="A3" s="1"/>
      <c r="B3" s="1"/>
      <c r="C3" s="2"/>
      <c r="D3" s="3"/>
      <c r="E3" s="3"/>
      <c r="F3" s="4"/>
      <c r="G3" s="3"/>
      <c r="H3" s="5"/>
      <c r="I3" s="49"/>
      <c r="J3" s="49"/>
      <c r="K3" s="49"/>
      <c r="L3" s="49"/>
      <c r="M3" s="49"/>
      <c r="N3" s="49"/>
      <c r="O3" s="49"/>
      <c r="P3" s="27"/>
    </row>
    <row r="4" spans="1:16" ht="18.75" x14ac:dyDescent="0.3">
      <c r="A4" s="1"/>
      <c r="B4" s="1"/>
      <c r="C4" s="2"/>
      <c r="D4" s="3"/>
      <c r="E4" s="3"/>
      <c r="F4" s="55"/>
      <c r="G4" s="55"/>
      <c r="H4" s="55"/>
      <c r="I4" s="55"/>
      <c r="J4" s="8"/>
      <c r="K4" s="8"/>
      <c r="L4" s="8"/>
      <c r="M4" s="8"/>
      <c r="N4" s="7"/>
      <c r="O4" s="9"/>
      <c r="P4" s="1"/>
    </row>
    <row r="5" spans="1:16" ht="54" customHeight="1" x14ac:dyDescent="0.3">
      <c r="A5" s="53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"/>
    </row>
    <row r="6" spans="1:16" x14ac:dyDescent="0.25">
      <c r="A6" s="10"/>
      <c r="B6" s="10"/>
      <c r="C6" s="10"/>
      <c r="D6" s="11"/>
      <c r="E6" s="11"/>
      <c r="F6" s="12"/>
      <c r="G6" s="11"/>
      <c r="H6" s="10"/>
      <c r="I6" s="13"/>
      <c r="J6" s="13"/>
      <c r="K6" s="13"/>
      <c r="L6" s="13"/>
      <c r="M6" s="13"/>
      <c r="N6" s="13"/>
      <c r="O6" s="14" t="s">
        <v>0</v>
      </c>
      <c r="P6" s="10"/>
    </row>
    <row r="7" spans="1:16" ht="15" customHeight="1" x14ac:dyDescent="0.25">
      <c r="A7" s="30" t="s">
        <v>1</v>
      </c>
      <c r="B7" s="30" t="s">
        <v>2</v>
      </c>
      <c r="C7" s="33" t="s">
        <v>3</v>
      </c>
      <c r="D7" s="36" t="s">
        <v>4</v>
      </c>
      <c r="E7" s="37"/>
      <c r="F7" s="37"/>
      <c r="G7" s="38"/>
      <c r="H7" s="42" t="s">
        <v>5</v>
      </c>
      <c r="I7" s="45"/>
      <c r="J7" s="45"/>
      <c r="K7" s="45"/>
      <c r="L7" s="45"/>
      <c r="M7" s="45"/>
      <c r="N7" s="45"/>
      <c r="O7" s="45"/>
      <c r="P7" s="10"/>
    </row>
    <row r="8" spans="1:16" ht="15" customHeight="1" x14ac:dyDescent="0.25">
      <c r="A8" s="31"/>
      <c r="B8" s="31"/>
      <c r="C8" s="34"/>
      <c r="D8" s="39"/>
      <c r="E8" s="40"/>
      <c r="F8" s="40"/>
      <c r="G8" s="41"/>
      <c r="H8" s="43"/>
      <c r="I8" s="46" t="s">
        <v>6</v>
      </c>
      <c r="J8" s="46" t="s">
        <v>7</v>
      </c>
      <c r="K8" s="46" t="s">
        <v>8</v>
      </c>
      <c r="L8" s="46" t="s">
        <v>9</v>
      </c>
      <c r="M8" s="46" t="s">
        <v>10</v>
      </c>
      <c r="N8" s="46" t="s">
        <v>11</v>
      </c>
      <c r="O8" s="46" t="s">
        <v>12</v>
      </c>
      <c r="P8" s="10"/>
    </row>
    <row r="9" spans="1:16" ht="87.75" customHeight="1" x14ac:dyDescent="0.25">
      <c r="A9" s="32"/>
      <c r="B9" s="32"/>
      <c r="C9" s="35"/>
      <c r="D9" s="15" t="s">
        <v>13</v>
      </c>
      <c r="E9" s="15" t="s">
        <v>14</v>
      </c>
      <c r="F9" s="15" t="s">
        <v>15</v>
      </c>
      <c r="G9" s="15" t="s">
        <v>16</v>
      </c>
      <c r="H9" s="44"/>
      <c r="I9" s="47"/>
      <c r="J9" s="47"/>
      <c r="K9" s="47"/>
      <c r="L9" s="47"/>
      <c r="M9" s="47"/>
      <c r="N9" s="47"/>
      <c r="O9" s="47"/>
      <c r="P9" s="10"/>
    </row>
    <row r="10" spans="1:16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7">
        <v>6</v>
      </c>
      <c r="G10" s="16">
        <v>7</v>
      </c>
      <c r="H10" s="16">
        <v>8</v>
      </c>
      <c r="I10" s="18">
        <v>11</v>
      </c>
      <c r="J10" s="18">
        <v>12</v>
      </c>
      <c r="K10" s="18">
        <v>13</v>
      </c>
      <c r="L10" s="18">
        <v>14</v>
      </c>
      <c r="M10" s="18">
        <v>15</v>
      </c>
      <c r="N10" s="18">
        <v>16</v>
      </c>
      <c r="O10" s="18">
        <v>17</v>
      </c>
      <c r="P10" s="10"/>
    </row>
    <row r="11" spans="1:16" ht="15" customHeight="1" x14ac:dyDescent="0.25">
      <c r="A11" s="50" t="s">
        <v>17</v>
      </c>
      <c r="B11" s="50" t="s">
        <v>29</v>
      </c>
      <c r="C11" s="50" t="s">
        <v>18</v>
      </c>
      <c r="D11" s="16"/>
      <c r="E11" s="19"/>
      <c r="F11" s="17"/>
      <c r="G11" s="16"/>
      <c r="H11" s="20" t="s">
        <v>19</v>
      </c>
      <c r="I11" s="21">
        <f>I16+I28</f>
        <v>176.8</v>
      </c>
      <c r="J11" s="21">
        <f t="shared" ref="J11:O11" si="0">J16+J28</f>
        <v>131.6</v>
      </c>
      <c r="K11" s="21">
        <f t="shared" si="0"/>
        <v>168</v>
      </c>
      <c r="L11" s="21">
        <f t="shared" si="0"/>
        <v>130</v>
      </c>
      <c r="M11" s="21">
        <f t="shared" si="0"/>
        <v>150</v>
      </c>
      <c r="N11" s="21">
        <f t="shared" si="0"/>
        <v>150</v>
      </c>
      <c r="O11" s="21">
        <f t="shared" si="0"/>
        <v>150</v>
      </c>
      <c r="P11" s="22"/>
    </row>
    <row r="12" spans="1:16" ht="45" customHeight="1" x14ac:dyDescent="0.25">
      <c r="A12" s="51"/>
      <c r="B12" s="51"/>
      <c r="C12" s="51"/>
      <c r="D12" s="16" t="s">
        <v>20</v>
      </c>
      <c r="E12" s="16" t="s">
        <v>20</v>
      </c>
      <c r="F12" s="16" t="s">
        <v>20</v>
      </c>
      <c r="G12" s="16" t="s">
        <v>20</v>
      </c>
      <c r="H12" s="20" t="s">
        <v>21</v>
      </c>
      <c r="I12" s="21">
        <f>I17+I29</f>
        <v>0</v>
      </c>
      <c r="J12" s="21">
        <f t="shared" ref="J12:O12" si="1">J17+J29</f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2"/>
    </row>
    <row r="13" spans="1:16" ht="48" customHeight="1" x14ac:dyDescent="0.25">
      <c r="A13" s="51"/>
      <c r="B13" s="51"/>
      <c r="C13" s="51"/>
      <c r="D13" s="16"/>
      <c r="E13" s="19"/>
      <c r="F13" s="17"/>
      <c r="G13" s="16"/>
      <c r="H13" s="28" t="s">
        <v>22</v>
      </c>
      <c r="I13" s="21">
        <f>I18+I30</f>
        <v>0</v>
      </c>
      <c r="J13" s="21">
        <f t="shared" ref="J13:O13" si="2">J18+J30</f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2"/>
    </row>
    <row r="14" spans="1:16" ht="45" customHeight="1" x14ac:dyDescent="0.25">
      <c r="A14" s="51"/>
      <c r="B14" s="51"/>
      <c r="C14" s="51"/>
      <c r="D14" s="16" t="s">
        <v>20</v>
      </c>
      <c r="E14" s="19" t="s">
        <v>20</v>
      </c>
      <c r="F14" s="17" t="s">
        <v>20</v>
      </c>
      <c r="G14" s="16" t="s">
        <v>20</v>
      </c>
      <c r="H14" s="20" t="s">
        <v>23</v>
      </c>
      <c r="I14" s="21">
        <f>I19+I31</f>
        <v>176.8</v>
      </c>
      <c r="J14" s="21">
        <f t="shared" ref="J14:O14" si="3">J19+J31</f>
        <v>131.6</v>
      </c>
      <c r="K14" s="21">
        <f t="shared" si="3"/>
        <v>168</v>
      </c>
      <c r="L14" s="21">
        <f t="shared" si="3"/>
        <v>130</v>
      </c>
      <c r="M14" s="21">
        <f t="shared" si="3"/>
        <v>150</v>
      </c>
      <c r="N14" s="21">
        <f t="shared" si="3"/>
        <v>150</v>
      </c>
      <c r="O14" s="21">
        <f t="shared" si="3"/>
        <v>150</v>
      </c>
      <c r="P14" s="22"/>
    </row>
    <row r="15" spans="1:16" ht="60" customHeight="1" x14ac:dyDescent="0.25">
      <c r="A15" s="52"/>
      <c r="B15" s="52"/>
      <c r="C15" s="52"/>
      <c r="D15" s="16" t="s">
        <v>20</v>
      </c>
      <c r="E15" s="19" t="s">
        <v>20</v>
      </c>
      <c r="F15" s="17" t="s">
        <v>20</v>
      </c>
      <c r="G15" s="16" t="s">
        <v>20</v>
      </c>
      <c r="H15" s="20" t="s">
        <v>24</v>
      </c>
      <c r="I15" s="21">
        <f>I20+I38</f>
        <v>0</v>
      </c>
      <c r="J15" s="21">
        <f t="shared" ref="J15:O15" si="4">J20+J38</f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2"/>
    </row>
    <row r="16" spans="1:16" ht="15" customHeight="1" x14ac:dyDescent="0.25">
      <c r="A16" s="30" t="s">
        <v>26</v>
      </c>
      <c r="B16" s="50" t="s">
        <v>30</v>
      </c>
      <c r="C16" s="50" t="s">
        <v>25</v>
      </c>
      <c r="D16" s="17" t="s">
        <v>20</v>
      </c>
      <c r="E16" s="17" t="s">
        <v>20</v>
      </c>
      <c r="F16" s="17" t="s">
        <v>20</v>
      </c>
      <c r="G16" s="17" t="s">
        <v>20</v>
      </c>
      <c r="H16" s="20" t="s">
        <v>19</v>
      </c>
      <c r="I16" s="23">
        <f>I17+I18+I19+I20</f>
        <v>176.8</v>
      </c>
      <c r="J16" s="23">
        <f t="shared" ref="J16:O16" si="5">J17+J18+J19+J20</f>
        <v>131.6</v>
      </c>
      <c r="K16" s="23">
        <f t="shared" si="5"/>
        <v>38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</row>
    <row r="17" spans="1:15" x14ac:dyDescent="0.25">
      <c r="A17" s="31"/>
      <c r="B17" s="51"/>
      <c r="C17" s="51"/>
      <c r="D17" s="17" t="s">
        <v>20</v>
      </c>
      <c r="E17" s="17" t="s">
        <v>20</v>
      </c>
      <c r="F17" s="17" t="s">
        <v>20</v>
      </c>
      <c r="G17" s="17" t="s">
        <v>20</v>
      </c>
      <c r="H17" s="20" t="s">
        <v>21</v>
      </c>
      <c r="I17" s="23">
        <f>I22</f>
        <v>0</v>
      </c>
      <c r="J17" s="23">
        <f t="shared" ref="J17:O17" si="6">J22</f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</row>
    <row r="18" spans="1:15" ht="45" x14ac:dyDescent="0.25">
      <c r="A18" s="31"/>
      <c r="B18" s="51"/>
      <c r="C18" s="51"/>
      <c r="D18" s="17" t="s">
        <v>20</v>
      </c>
      <c r="E18" s="17" t="s">
        <v>20</v>
      </c>
      <c r="F18" s="17" t="s">
        <v>20</v>
      </c>
      <c r="G18" s="17" t="s">
        <v>20</v>
      </c>
      <c r="H18" s="20" t="s">
        <v>22</v>
      </c>
      <c r="I18" s="23">
        <f>I23</f>
        <v>0</v>
      </c>
      <c r="J18" s="23">
        <f t="shared" ref="J18:O18" si="7">J23</f>
        <v>0</v>
      </c>
      <c r="K18" s="23">
        <f t="shared" si="7"/>
        <v>0</v>
      </c>
      <c r="L18" s="23">
        <f t="shared" si="7"/>
        <v>0</v>
      </c>
      <c r="M18" s="23">
        <f t="shared" si="7"/>
        <v>0</v>
      </c>
      <c r="N18" s="23">
        <f t="shared" si="7"/>
        <v>0</v>
      </c>
      <c r="O18" s="23">
        <f t="shared" si="7"/>
        <v>0</v>
      </c>
    </row>
    <row r="19" spans="1:15" x14ac:dyDescent="0.25">
      <c r="A19" s="31"/>
      <c r="B19" s="51"/>
      <c r="C19" s="51"/>
      <c r="D19" s="17" t="s">
        <v>20</v>
      </c>
      <c r="E19" s="17" t="s">
        <v>20</v>
      </c>
      <c r="F19" s="17" t="s">
        <v>20</v>
      </c>
      <c r="G19" s="17" t="s">
        <v>20</v>
      </c>
      <c r="H19" s="20" t="s">
        <v>23</v>
      </c>
      <c r="I19" s="23">
        <f>I24+I25+I26</f>
        <v>176.8</v>
      </c>
      <c r="J19" s="23">
        <f t="shared" ref="J19:O19" si="8">J24+J25+J26</f>
        <v>131.6</v>
      </c>
      <c r="K19" s="23">
        <f t="shared" si="8"/>
        <v>38</v>
      </c>
      <c r="L19" s="23">
        <f t="shared" si="8"/>
        <v>0</v>
      </c>
      <c r="M19" s="23">
        <f t="shared" si="8"/>
        <v>0</v>
      </c>
      <c r="N19" s="23">
        <f t="shared" si="8"/>
        <v>0</v>
      </c>
      <c r="O19" s="23">
        <f t="shared" si="8"/>
        <v>0</v>
      </c>
    </row>
    <row r="20" spans="1:15" ht="30" x14ac:dyDescent="0.25">
      <c r="A20" s="31"/>
      <c r="B20" s="52"/>
      <c r="C20" s="51"/>
      <c r="D20" s="17" t="s">
        <v>20</v>
      </c>
      <c r="E20" s="17" t="s">
        <v>20</v>
      </c>
      <c r="F20" s="17" t="s">
        <v>20</v>
      </c>
      <c r="G20" s="17" t="s">
        <v>20</v>
      </c>
      <c r="H20" s="20" t="s">
        <v>24</v>
      </c>
      <c r="I20" s="23">
        <f>I27</f>
        <v>0</v>
      </c>
      <c r="J20" s="23">
        <f t="shared" ref="J20:O20" si="9">J27</f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  <c r="O20" s="23">
        <f t="shared" si="9"/>
        <v>0</v>
      </c>
    </row>
    <row r="21" spans="1:15" ht="15" customHeight="1" x14ac:dyDescent="0.25">
      <c r="A21" s="31"/>
      <c r="B21" s="50" t="s">
        <v>37</v>
      </c>
      <c r="C21" s="51"/>
      <c r="D21" s="17"/>
      <c r="E21" s="17"/>
      <c r="F21" s="17"/>
      <c r="G21" s="17"/>
      <c r="H21" s="20"/>
      <c r="I21" s="23"/>
      <c r="J21" s="21"/>
      <c r="K21" s="21"/>
      <c r="L21" s="21"/>
      <c r="M21" s="21"/>
      <c r="N21" s="24"/>
      <c r="O21" s="21"/>
    </row>
    <row r="22" spans="1:15" ht="15" customHeight="1" x14ac:dyDescent="0.25">
      <c r="A22" s="31"/>
      <c r="B22" s="51"/>
      <c r="C22" s="51"/>
      <c r="D22" s="17" t="s">
        <v>20</v>
      </c>
      <c r="E22" s="17" t="s">
        <v>20</v>
      </c>
      <c r="F22" s="17" t="s">
        <v>20</v>
      </c>
      <c r="G22" s="17" t="s">
        <v>20</v>
      </c>
      <c r="H22" s="28" t="s">
        <v>21</v>
      </c>
      <c r="I22" s="23">
        <v>0</v>
      </c>
      <c r="J22" s="21">
        <v>0</v>
      </c>
      <c r="K22" s="21">
        <v>0</v>
      </c>
      <c r="L22" s="21">
        <v>0</v>
      </c>
      <c r="M22" s="21">
        <v>0</v>
      </c>
      <c r="N22" s="24">
        <v>0</v>
      </c>
      <c r="O22" s="21">
        <v>0</v>
      </c>
    </row>
    <row r="23" spans="1:15" ht="35.25" customHeight="1" x14ac:dyDescent="0.25">
      <c r="A23" s="31"/>
      <c r="B23" s="51"/>
      <c r="C23" s="51"/>
      <c r="D23" s="17" t="s">
        <v>20</v>
      </c>
      <c r="E23" s="17" t="s">
        <v>20</v>
      </c>
      <c r="F23" s="17" t="s">
        <v>20</v>
      </c>
      <c r="G23" s="17" t="s">
        <v>20</v>
      </c>
      <c r="H23" s="28" t="s">
        <v>35</v>
      </c>
      <c r="I23" s="23">
        <v>0</v>
      </c>
      <c r="J23" s="21">
        <v>0</v>
      </c>
      <c r="K23" s="21">
        <v>0</v>
      </c>
      <c r="L23" s="21">
        <v>0</v>
      </c>
      <c r="M23" s="21">
        <v>0</v>
      </c>
      <c r="N23" s="24">
        <v>0</v>
      </c>
      <c r="O23" s="21">
        <v>0</v>
      </c>
    </row>
    <row r="24" spans="1:15" ht="62.25" customHeight="1" x14ac:dyDescent="0.25">
      <c r="A24" s="31"/>
      <c r="B24" s="51"/>
      <c r="C24" s="51"/>
      <c r="D24" s="25">
        <v>974</v>
      </c>
      <c r="E24" s="25">
        <v>1101</v>
      </c>
      <c r="F24" s="25" t="s">
        <v>31</v>
      </c>
      <c r="G24" s="25">
        <v>200</v>
      </c>
      <c r="H24" s="28" t="s">
        <v>23</v>
      </c>
      <c r="I24" s="23">
        <v>130</v>
      </c>
      <c r="J24" s="21">
        <v>92.1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 ht="62.25" customHeight="1" x14ac:dyDescent="0.25">
      <c r="A25" s="31"/>
      <c r="B25" s="51"/>
      <c r="C25" s="51"/>
      <c r="D25" s="25">
        <v>993</v>
      </c>
      <c r="E25" s="25">
        <v>1101</v>
      </c>
      <c r="F25" s="25" t="s">
        <v>31</v>
      </c>
      <c r="G25" s="25">
        <v>200</v>
      </c>
      <c r="H25" s="28" t="s">
        <v>23</v>
      </c>
      <c r="I25" s="23">
        <v>46.8</v>
      </c>
      <c r="J25" s="21">
        <v>39.5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 ht="72.75" customHeight="1" x14ac:dyDescent="0.25">
      <c r="A26" s="31"/>
      <c r="B26" s="51"/>
      <c r="C26" s="51"/>
      <c r="D26" s="25">
        <v>993</v>
      </c>
      <c r="E26" s="25">
        <v>1102</v>
      </c>
      <c r="F26" s="25" t="s">
        <v>38</v>
      </c>
      <c r="G26" s="25">
        <v>200</v>
      </c>
      <c r="H26" s="28" t="s">
        <v>23</v>
      </c>
      <c r="I26" s="23">
        <v>0</v>
      </c>
      <c r="J26" s="21">
        <v>0</v>
      </c>
      <c r="K26" s="21">
        <v>38</v>
      </c>
      <c r="L26" s="21">
        <v>0</v>
      </c>
      <c r="M26" s="21">
        <v>0</v>
      </c>
      <c r="N26" s="21">
        <v>0</v>
      </c>
      <c r="O26" s="21">
        <v>0</v>
      </c>
    </row>
    <row r="27" spans="1:15" ht="35.25" customHeight="1" x14ac:dyDescent="0.25">
      <c r="A27" s="31"/>
      <c r="B27" s="52"/>
      <c r="C27" s="52"/>
      <c r="D27" s="17" t="s">
        <v>20</v>
      </c>
      <c r="E27" s="17" t="s">
        <v>20</v>
      </c>
      <c r="F27" s="17" t="s">
        <v>20</v>
      </c>
      <c r="G27" s="17" t="s">
        <v>20</v>
      </c>
      <c r="H27" s="20" t="s">
        <v>24</v>
      </c>
      <c r="I27" s="23">
        <v>0</v>
      </c>
      <c r="J27" s="21">
        <v>0</v>
      </c>
      <c r="K27" s="21">
        <v>0</v>
      </c>
      <c r="L27" s="21">
        <v>0</v>
      </c>
      <c r="M27" s="21">
        <v>0</v>
      </c>
      <c r="N27" s="24">
        <v>0</v>
      </c>
      <c r="O27" s="21">
        <v>0</v>
      </c>
    </row>
    <row r="28" spans="1:15" ht="32.25" customHeight="1" x14ac:dyDescent="0.25">
      <c r="A28" s="31" t="s">
        <v>27</v>
      </c>
      <c r="B28" s="50" t="s">
        <v>32</v>
      </c>
      <c r="C28" s="50" t="s">
        <v>25</v>
      </c>
      <c r="D28" s="17" t="s">
        <v>20</v>
      </c>
      <c r="E28" s="17" t="s">
        <v>20</v>
      </c>
      <c r="F28" s="17" t="s">
        <v>20</v>
      </c>
      <c r="G28" s="17" t="s">
        <v>20</v>
      </c>
      <c r="H28" s="20" t="s">
        <v>19</v>
      </c>
      <c r="I28" s="23">
        <f>I29+I30+I31+I32</f>
        <v>0</v>
      </c>
      <c r="J28" s="23">
        <f t="shared" ref="J28:O28" si="10">J29+J30+J31+J32</f>
        <v>0</v>
      </c>
      <c r="K28" s="23">
        <f t="shared" si="10"/>
        <v>130</v>
      </c>
      <c r="L28" s="23">
        <f t="shared" si="10"/>
        <v>130</v>
      </c>
      <c r="M28" s="23">
        <f t="shared" si="10"/>
        <v>150</v>
      </c>
      <c r="N28" s="23">
        <f t="shared" si="10"/>
        <v>150</v>
      </c>
      <c r="O28" s="23">
        <f t="shared" si="10"/>
        <v>150</v>
      </c>
    </row>
    <row r="29" spans="1:15" ht="24" customHeight="1" x14ac:dyDescent="0.25">
      <c r="A29" s="31"/>
      <c r="B29" s="51"/>
      <c r="C29" s="51"/>
      <c r="D29" s="17" t="s">
        <v>20</v>
      </c>
      <c r="E29" s="17" t="s">
        <v>20</v>
      </c>
      <c r="F29" s="17" t="s">
        <v>20</v>
      </c>
      <c r="G29" s="17" t="s">
        <v>20</v>
      </c>
      <c r="H29" s="20" t="s">
        <v>21</v>
      </c>
      <c r="I29" s="23">
        <f>I34</f>
        <v>0</v>
      </c>
      <c r="J29" s="23">
        <f t="shared" ref="J29:O29" si="11">J34</f>
        <v>0</v>
      </c>
      <c r="K29" s="23">
        <f t="shared" si="11"/>
        <v>0</v>
      </c>
      <c r="L29" s="23">
        <f t="shared" si="11"/>
        <v>0</v>
      </c>
      <c r="M29" s="23">
        <f t="shared" si="11"/>
        <v>0</v>
      </c>
      <c r="N29" s="23">
        <f t="shared" si="11"/>
        <v>0</v>
      </c>
      <c r="O29" s="23">
        <f t="shared" si="11"/>
        <v>0</v>
      </c>
    </row>
    <row r="30" spans="1:15" ht="44.25" customHeight="1" x14ac:dyDescent="0.25">
      <c r="A30" s="31"/>
      <c r="B30" s="51"/>
      <c r="C30" s="51"/>
      <c r="D30" s="17" t="s">
        <v>20</v>
      </c>
      <c r="E30" s="17" t="s">
        <v>20</v>
      </c>
      <c r="F30" s="17" t="s">
        <v>20</v>
      </c>
      <c r="G30" s="17" t="s">
        <v>20</v>
      </c>
      <c r="H30" s="20" t="s">
        <v>36</v>
      </c>
      <c r="I30" s="23">
        <f>I35</f>
        <v>0</v>
      </c>
      <c r="J30" s="23">
        <f t="shared" ref="J30:O30" si="12">J35</f>
        <v>0</v>
      </c>
      <c r="K30" s="23">
        <f t="shared" si="12"/>
        <v>0</v>
      </c>
      <c r="L30" s="23">
        <f t="shared" si="12"/>
        <v>0</v>
      </c>
      <c r="M30" s="23">
        <f t="shared" si="12"/>
        <v>0</v>
      </c>
      <c r="N30" s="23">
        <f t="shared" si="12"/>
        <v>0</v>
      </c>
      <c r="O30" s="23">
        <f t="shared" si="12"/>
        <v>0</v>
      </c>
    </row>
    <row r="31" spans="1:15" ht="24.75" customHeight="1" x14ac:dyDescent="0.25">
      <c r="A31" s="31"/>
      <c r="B31" s="51"/>
      <c r="C31" s="51"/>
      <c r="D31" s="17" t="s">
        <v>20</v>
      </c>
      <c r="E31" s="17" t="s">
        <v>20</v>
      </c>
      <c r="F31" s="17" t="s">
        <v>20</v>
      </c>
      <c r="G31" s="17" t="s">
        <v>20</v>
      </c>
      <c r="H31" s="20" t="s">
        <v>23</v>
      </c>
      <c r="I31" s="23">
        <f>I36</f>
        <v>0</v>
      </c>
      <c r="J31" s="23">
        <f t="shared" ref="J31:O31" si="13">J36</f>
        <v>0</v>
      </c>
      <c r="K31" s="23">
        <f>K36+K37</f>
        <v>130</v>
      </c>
      <c r="L31" s="23">
        <f t="shared" si="13"/>
        <v>130</v>
      </c>
      <c r="M31" s="23">
        <f t="shared" si="13"/>
        <v>150</v>
      </c>
      <c r="N31" s="23">
        <f t="shared" si="13"/>
        <v>150</v>
      </c>
      <c r="O31" s="23">
        <f t="shared" si="13"/>
        <v>150</v>
      </c>
    </row>
    <row r="32" spans="1:15" ht="32.25" customHeight="1" x14ac:dyDescent="0.25">
      <c r="A32" s="31"/>
      <c r="B32" s="52"/>
      <c r="C32" s="51"/>
      <c r="D32" s="17" t="s">
        <v>20</v>
      </c>
      <c r="E32" s="17" t="s">
        <v>20</v>
      </c>
      <c r="F32" s="17" t="s">
        <v>20</v>
      </c>
      <c r="G32" s="17" t="s">
        <v>20</v>
      </c>
      <c r="H32" s="20" t="s">
        <v>24</v>
      </c>
      <c r="I32" s="23">
        <f>I38</f>
        <v>0</v>
      </c>
      <c r="J32" s="23">
        <f t="shared" ref="J32:O32" si="14">J38</f>
        <v>0</v>
      </c>
      <c r="K32" s="23">
        <f t="shared" si="14"/>
        <v>0</v>
      </c>
      <c r="L32" s="23">
        <f t="shared" si="14"/>
        <v>0</v>
      </c>
      <c r="M32" s="23">
        <f t="shared" si="14"/>
        <v>0</v>
      </c>
      <c r="N32" s="23">
        <f t="shared" si="14"/>
        <v>0</v>
      </c>
      <c r="O32" s="23">
        <f t="shared" si="14"/>
        <v>0</v>
      </c>
    </row>
    <row r="33" spans="1:15" ht="21" customHeight="1" x14ac:dyDescent="0.25">
      <c r="A33" s="31"/>
      <c r="B33" s="50" t="s">
        <v>33</v>
      </c>
      <c r="C33" s="51"/>
      <c r="D33" s="17"/>
      <c r="E33" s="17"/>
      <c r="F33" s="17"/>
      <c r="G33" s="17"/>
      <c r="H33" s="20"/>
      <c r="I33" s="23"/>
      <c r="J33" s="21"/>
      <c r="K33" s="21"/>
      <c r="L33" s="21"/>
      <c r="M33" s="21"/>
      <c r="N33" s="24"/>
      <c r="O33" s="21"/>
    </row>
    <row r="34" spans="1:15" ht="20.25" customHeight="1" x14ac:dyDescent="0.25">
      <c r="A34" s="31"/>
      <c r="B34" s="51"/>
      <c r="C34" s="51"/>
      <c r="D34" s="17" t="s">
        <v>20</v>
      </c>
      <c r="E34" s="17" t="s">
        <v>20</v>
      </c>
      <c r="F34" s="17" t="s">
        <v>20</v>
      </c>
      <c r="G34" s="17" t="s">
        <v>20</v>
      </c>
      <c r="H34" s="20" t="s">
        <v>21</v>
      </c>
      <c r="I34" s="23">
        <v>0</v>
      </c>
      <c r="J34" s="21">
        <v>0</v>
      </c>
      <c r="K34" s="21">
        <v>0</v>
      </c>
      <c r="L34" s="21">
        <v>0</v>
      </c>
      <c r="M34" s="21">
        <v>0</v>
      </c>
      <c r="N34" s="24">
        <v>0</v>
      </c>
      <c r="O34" s="21">
        <v>0</v>
      </c>
    </row>
    <row r="35" spans="1:15" ht="33.75" customHeight="1" x14ac:dyDescent="0.25">
      <c r="A35" s="31"/>
      <c r="B35" s="51"/>
      <c r="C35" s="51"/>
      <c r="D35" s="17" t="s">
        <v>20</v>
      </c>
      <c r="E35" s="17" t="s">
        <v>20</v>
      </c>
      <c r="F35" s="17" t="s">
        <v>20</v>
      </c>
      <c r="G35" s="17" t="s">
        <v>20</v>
      </c>
      <c r="H35" s="28" t="s">
        <v>22</v>
      </c>
      <c r="I35" s="23">
        <v>0</v>
      </c>
      <c r="J35" s="21">
        <v>0</v>
      </c>
      <c r="K35" s="21">
        <v>0</v>
      </c>
      <c r="L35" s="21">
        <v>0</v>
      </c>
      <c r="M35" s="21">
        <v>0</v>
      </c>
      <c r="N35" s="24">
        <v>0</v>
      </c>
      <c r="O35" s="21">
        <v>0</v>
      </c>
    </row>
    <row r="36" spans="1:15" ht="75" customHeight="1" x14ac:dyDescent="0.25">
      <c r="A36" s="31"/>
      <c r="B36" s="51"/>
      <c r="C36" s="51"/>
      <c r="D36" s="25">
        <v>974</v>
      </c>
      <c r="E36" s="25">
        <v>1101</v>
      </c>
      <c r="F36" s="25" t="s">
        <v>34</v>
      </c>
      <c r="G36" s="25">
        <v>200</v>
      </c>
      <c r="H36" s="28" t="s">
        <v>23</v>
      </c>
      <c r="I36" s="23">
        <v>0</v>
      </c>
      <c r="J36" s="21">
        <v>0</v>
      </c>
      <c r="K36" s="21">
        <v>125</v>
      </c>
      <c r="L36" s="21">
        <v>130</v>
      </c>
      <c r="M36" s="21">
        <v>150</v>
      </c>
      <c r="N36" s="21">
        <v>150</v>
      </c>
      <c r="O36" s="21">
        <v>150</v>
      </c>
    </row>
    <row r="37" spans="1:15" ht="75" customHeight="1" x14ac:dyDescent="0.25">
      <c r="A37" s="31"/>
      <c r="B37" s="51"/>
      <c r="C37" s="51"/>
      <c r="D37" s="25">
        <v>974</v>
      </c>
      <c r="E37" s="25">
        <v>1101</v>
      </c>
      <c r="F37" s="25" t="s">
        <v>34</v>
      </c>
      <c r="G37" s="25">
        <v>800</v>
      </c>
      <c r="H37" s="28" t="s">
        <v>23</v>
      </c>
      <c r="I37" s="23">
        <v>0</v>
      </c>
      <c r="J37" s="21">
        <v>0</v>
      </c>
      <c r="K37" s="21">
        <v>5</v>
      </c>
      <c r="L37" s="21">
        <v>0</v>
      </c>
      <c r="M37" s="21">
        <v>0</v>
      </c>
      <c r="N37" s="24">
        <v>0</v>
      </c>
      <c r="O37" s="21">
        <v>0</v>
      </c>
    </row>
    <row r="38" spans="1:15" ht="33" customHeight="1" x14ac:dyDescent="0.25">
      <c r="A38" s="31"/>
      <c r="B38" s="52"/>
      <c r="C38" s="52"/>
      <c r="D38" s="17" t="s">
        <v>20</v>
      </c>
      <c r="E38" s="17" t="s">
        <v>20</v>
      </c>
      <c r="F38" s="17" t="s">
        <v>20</v>
      </c>
      <c r="G38" s="17" t="s">
        <v>20</v>
      </c>
      <c r="H38" s="20" t="s">
        <v>24</v>
      </c>
      <c r="I38" s="23">
        <v>0</v>
      </c>
      <c r="J38" s="21">
        <v>0</v>
      </c>
      <c r="K38" s="21">
        <v>0</v>
      </c>
      <c r="L38" s="21">
        <v>0</v>
      </c>
      <c r="M38" s="21">
        <v>0</v>
      </c>
      <c r="N38" s="24">
        <v>0</v>
      </c>
      <c r="O38" s="21">
        <v>0</v>
      </c>
    </row>
    <row r="39" spans="1:15" x14ac:dyDescent="0.25">
      <c r="A39" s="50" t="s">
        <v>17</v>
      </c>
      <c r="B39" s="50" t="s">
        <v>40</v>
      </c>
      <c r="C39" s="50" t="s">
        <v>18</v>
      </c>
      <c r="D39" s="16"/>
      <c r="E39" s="19"/>
      <c r="F39" s="17"/>
      <c r="G39" s="16"/>
      <c r="H39" s="28" t="s">
        <v>19</v>
      </c>
      <c r="I39" s="21">
        <f>I44</f>
        <v>6718.8</v>
      </c>
      <c r="J39" s="21">
        <f t="shared" ref="J39:O43" si="15">J44</f>
        <v>6922.2</v>
      </c>
      <c r="K39" s="21">
        <f t="shared" si="15"/>
        <v>6525.6</v>
      </c>
      <c r="L39" s="21">
        <f t="shared" si="15"/>
        <v>6800</v>
      </c>
      <c r="M39" s="21">
        <f t="shared" si="15"/>
        <v>7000</v>
      </c>
      <c r="N39" s="21">
        <f t="shared" si="15"/>
        <v>7000</v>
      </c>
      <c r="O39" s="21">
        <f t="shared" si="15"/>
        <v>7000</v>
      </c>
    </row>
    <row r="40" spans="1:15" x14ac:dyDescent="0.25">
      <c r="A40" s="51"/>
      <c r="B40" s="51"/>
      <c r="C40" s="51"/>
      <c r="D40" s="16" t="s">
        <v>20</v>
      </c>
      <c r="E40" s="16" t="s">
        <v>20</v>
      </c>
      <c r="F40" s="16" t="s">
        <v>20</v>
      </c>
      <c r="G40" s="16" t="s">
        <v>20</v>
      </c>
      <c r="H40" s="28" t="s">
        <v>21</v>
      </c>
      <c r="I40" s="21">
        <f>I45</f>
        <v>30</v>
      </c>
      <c r="J40" s="21">
        <f t="shared" si="15"/>
        <v>0</v>
      </c>
      <c r="K40" s="21">
        <f t="shared" si="15"/>
        <v>0</v>
      </c>
      <c r="L40" s="21">
        <f t="shared" si="15"/>
        <v>0</v>
      </c>
      <c r="M40" s="21">
        <f t="shared" si="15"/>
        <v>0</v>
      </c>
      <c r="N40" s="21">
        <f t="shared" si="15"/>
        <v>0</v>
      </c>
      <c r="O40" s="21">
        <f t="shared" si="15"/>
        <v>0</v>
      </c>
    </row>
    <row r="41" spans="1:15" ht="45" x14ac:dyDescent="0.25">
      <c r="A41" s="51"/>
      <c r="B41" s="51"/>
      <c r="C41" s="51"/>
      <c r="D41" s="16"/>
      <c r="E41" s="19"/>
      <c r="F41" s="17"/>
      <c r="G41" s="16"/>
      <c r="H41" s="28" t="s">
        <v>22</v>
      </c>
      <c r="I41" s="21">
        <f>I46</f>
        <v>0</v>
      </c>
      <c r="J41" s="21">
        <f t="shared" si="15"/>
        <v>0</v>
      </c>
      <c r="K41" s="21">
        <f t="shared" si="15"/>
        <v>0</v>
      </c>
      <c r="L41" s="21">
        <f t="shared" si="15"/>
        <v>0</v>
      </c>
      <c r="M41" s="21">
        <f t="shared" si="15"/>
        <v>0</v>
      </c>
      <c r="N41" s="21">
        <f t="shared" si="15"/>
        <v>0</v>
      </c>
      <c r="O41" s="21">
        <f t="shared" si="15"/>
        <v>0</v>
      </c>
    </row>
    <row r="42" spans="1:15" x14ac:dyDescent="0.25">
      <c r="A42" s="51"/>
      <c r="B42" s="51"/>
      <c r="C42" s="51"/>
      <c r="D42" s="16" t="s">
        <v>20</v>
      </c>
      <c r="E42" s="19" t="s">
        <v>20</v>
      </c>
      <c r="F42" s="17" t="s">
        <v>20</v>
      </c>
      <c r="G42" s="16" t="s">
        <v>20</v>
      </c>
      <c r="H42" s="28" t="s">
        <v>23</v>
      </c>
      <c r="I42" s="21">
        <f>I47</f>
        <v>6688.8</v>
      </c>
      <c r="J42" s="21">
        <f t="shared" si="15"/>
        <v>6922.2</v>
      </c>
      <c r="K42" s="21">
        <f t="shared" si="15"/>
        <v>6525.6</v>
      </c>
      <c r="L42" s="21">
        <f t="shared" si="15"/>
        <v>6800</v>
      </c>
      <c r="M42" s="21">
        <f t="shared" si="15"/>
        <v>7000</v>
      </c>
      <c r="N42" s="21">
        <f t="shared" si="15"/>
        <v>7000</v>
      </c>
      <c r="O42" s="21">
        <f t="shared" si="15"/>
        <v>7000</v>
      </c>
    </row>
    <row r="43" spans="1:15" ht="30" x14ac:dyDescent="0.25">
      <c r="A43" s="52"/>
      <c r="B43" s="52"/>
      <c r="C43" s="52"/>
      <c r="D43" s="16" t="s">
        <v>20</v>
      </c>
      <c r="E43" s="19" t="s">
        <v>20</v>
      </c>
      <c r="F43" s="17" t="s">
        <v>20</v>
      </c>
      <c r="G43" s="16" t="s">
        <v>20</v>
      </c>
      <c r="H43" s="28" t="s">
        <v>24</v>
      </c>
      <c r="I43" s="21">
        <f>I48</f>
        <v>0</v>
      </c>
      <c r="J43" s="21">
        <f t="shared" si="15"/>
        <v>0</v>
      </c>
      <c r="K43" s="21">
        <f t="shared" si="15"/>
        <v>0</v>
      </c>
      <c r="L43" s="21">
        <f t="shared" si="15"/>
        <v>0</v>
      </c>
      <c r="M43" s="21">
        <f t="shared" si="15"/>
        <v>0</v>
      </c>
      <c r="N43" s="21">
        <f t="shared" si="15"/>
        <v>0</v>
      </c>
      <c r="O43" s="21">
        <f t="shared" si="15"/>
        <v>0</v>
      </c>
    </row>
    <row r="44" spans="1:15" x14ac:dyDescent="0.25">
      <c r="A44" s="30" t="s">
        <v>26</v>
      </c>
      <c r="B44" s="50" t="s">
        <v>41</v>
      </c>
      <c r="C44" s="50" t="s">
        <v>25</v>
      </c>
      <c r="D44" s="17" t="s">
        <v>20</v>
      </c>
      <c r="E44" s="17" t="s">
        <v>20</v>
      </c>
      <c r="F44" s="17" t="s">
        <v>20</v>
      </c>
      <c r="G44" s="17" t="s">
        <v>20</v>
      </c>
      <c r="H44" s="28" t="s">
        <v>19</v>
      </c>
      <c r="I44" s="23">
        <f>I45+I46+I47+I48</f>
        <v>6718.8</v>
      </c>
      <c r="J44" s="23">
        <f t="shared" ref="J44:O44" si="16">J45+J46+J47+J48</f>
        <v>6922.2</v>
      </c>
      <c r="K44" s="23">
        <f t="shared" si="16"/>
        <v>6525.6</v>
      </c>
      <c r="L44" s="23">
        <f t="shared" si="16"/>
        <v>6800</v>
      </c>
      <c r="M44" s="23">
        <f t="shared" si="16"/>
        <v>7000</v>
      </c>
      <c r="N44" s="23">
        <f t="shared" si="16"/>
        <v>7000</v>
      </c>
      <c r="O44" s="23">
        <f t="shared" si="16"/>
        <v>7000</v>
      </c>
    </row>
    <row r="45" spans="1:15" x14ac:dyDescent="0.25">
      <c r="A45" s="31"/>
      <c r="B45" s="51"/>
      <c r="C45" s="51"/>
      <c r="D45" s="17" t="s">
        <v>20</v>
      </c>
      <c r="E45" s="17" t="s">
        <v>20</v>
      </c>
      <c r="F45" s="17" t="s">
        <v>20</v>
      </c>
      <c r="G45" s="17" t="s">
        <v>20</v>
      </c>
      <c r="H45" s="28" t="s">
        <v>21</v>
      </c>
      <c r="I45" s="23">
        <f>I50</f>
        <v>30</v>
      </c>
      <c r="J45" s="23">
        <f t="shared" ref="J45:O46" si="17">J50</f>
        <v>0</v>
      </c>
      <c r="K45" s="23">
        <f t="shared" si="17"/>
        <v>0</v>
      </c>
      <c r="L45" s="23">
        <f t="shared" si="17"/>
        <v>0</v>
      </c>
      <c r="M45" s="23">
        <f t="shared" si="17"/>
        <v>0</v>
      </c>
      <c r="N45" s="23">
        <f t="shared" si="17"/>
        <v>0</v>
      </c>
      <c r="O45" s="23">
        <f t="shared" si="17"/>
        <v>0</v>
      </c>
    </row>
    <row r="46" spans="1:15" ht="45" x14ac:dyDescent="0.25">
      <c r="A46" s="31"/>
      <c r="B46" s="51"/>
      <c r="C46" s="51"/>
      <c r="D46" s="17" t="s">
        <v>20</v>
      </c>
      <c r="E46" s="17" t="s">
        <v>20</v>
      </c>
      <c r="F46" s="17" t="s">
        <v>20</v>
      </c>
      <c r="G46" s="17" t="s">
        <v>20</v>
      </c>
      <c r="H46" s="28" t="s">
        <v>22</v>
      </c>
      <c r="I46" s="23">
        <f>I51</f>
        <v>0</v>
      </c>
      <c r="J46" s="23">
        <f t="shared" si="17"/>
        <v>0</v>
      </c>
      <c r="K46" s="23">
        <f t="shared" si="17"/>
        <v>0</v>
      </c>
      <c r="L46" s="23">
        <f t="shared" si="17"/>
        <v>0</v>
      </c>
      <c r="M46" s="23">
        <f t="shared" si="17"/>
        <v>0</v>
      </c>
      <c r="N46" s="23">
        <f t="shared" si="17"/>
        <v>0</v>
      </c>
      <c r="O46" s="23">
        <f t="shared" si="17"/>
        <v>0</v>
      </c>
    </row>
    <row r="47" spans="1:15" x14ac:dyDescent="0.25">
      <c r="A47" s="31"/>
      <c r="B47" s="51"/>
      <c r="C47" s="51"/>
      <c r="D47" s="17" t="s">
        <v>20</v>
      </c>
      <c r="E47" s="17" t="s">
        <v>20</v>
      </c>
      <c r="F47" s="17" t="s">
        <v>20</v>
      </c>
      <c r="G47" s="17" t="s">
        <v>20</v>
      </c>
      <c r="H47" s="28" t="s">
        <v>23</v>
      </c>
      <c r="I47" s="23">
        <f>I52+I53</f>
        <v>6688.8</v>
      </c>
      <c r="J47" s="23">
        <f t="shared" ref="J47:O47" si="18">J52+J53</f>
        <v>6922.2</v>
      </c>
      <c r="K47" s="23">
        <f t="shared" si="18"/>
        <v>6525.6</v>
      </c>
      <c r="L47" s="23">
        <f t="shared" si="18"/>
        <v>6800</v>
      </c>
      <c r="M47" s="23">
        <f t="shared" si="18"/>
        <v>7000</v>
      </c>
      <c r="N47" s="23">
        <f t="shared" si="18"/>
        <v>7000</v>
      </c>
      <c r="O47" s="23">
        <f t="shared" si="18"/>
        <v>7000</v>
      </c>
    </row>
    <row r="48" spans="1:15" ht="30" x14ac:dyDescent="0.25">
      <c r="A48" s="31"/>
      <c r="B48" s="52"/>
      <c r="C48" s="51"/>
      <c r="D48" s="17" t="s">
        <v>20</v>
      </c>
      <c r="E48" s="17" t="s">
        <v>20</v>
      </c>
      <c r="F48" s="17" t="s">
        <v>20</v>
      </c>
      <c r="G48" s="17" t="s">
        <v>20</v>
      </c>
      <c r="H48" s="28" t="s">
        <v>24</v>
      </c>
      <c r="I48" s="23">
        <f>I54</f>
        <v>0</v>
      </c>
      <c r="J48" s="23">
        <f t="shared" ref="J48:O48" si="19">J54</f>
        <v>0</v>
      </c>
      <c r="K48" s="23">
        <f t="shared" si="19"/>
        <v>0</v>
      </c>
      <c r="L48" s="23">
        <f t="shared" si="19"/>
        <v>0</v>
      </c>
      <c r="M48" s="23">
        <f t="shared" si="19"/>
        <v>0</v>
      </c>
      <c r="N48" s="23">
        <f t="shared" si="19"/>
        <v>0</v>
      </c>
      <c r="O48" s="23">
        <f t="shared" si="19"/>
        <v>0</v>
      </c>
    </row>
    <row r="49" spans="1:17" x14ac:dyDescent="0.25">
      <c r="A49" s="31"/>
      <c r="B49" s="50" t="s">
        <v>42</v>
      </c>
      <c r="C49" s="51"/>
      <c r="D49" s="17"/>
      <c r="E49" s="17"/>
      <c r="F49" s="17"/>
      <c r="G49" s="17"/>
      <c r="H49" s="28"/>
      <c r="I49" s="23"/>
      <c r="J49" s="21"/>
      <c r="K49" s="21"/>
      <c r="L49" s="21"/>
      <c r="M49" s="21"/>
      <c r="N49" s="24"/>
      <c r="O49" s="21"/>
    </row>
    <row r="50" spans="1:17" ht="32.25" x14ac:dyDescent="0.25">
      <c r="A50" s="31"/>
      <c r="B50" s="51"/>
      <c r="C50" s="51"/>
      <c r="D50" s="25">
        <v>974</v>
      </c>
      <c r="E50" s="29" t="s">
        <v>43</v>
      </c>
      <c r="F50" s="25" t="s">
        <v>44</v>
      </c>
      <c r="G50" s="25">
        <v>600</v>
      </c>
      <c r="H50" s="28" t="s">
        <v>21</v>
      </c>
      <c r="I50" s="23">
        <v>30</v>
      </c>
      <c r="J50" s="21">
        <v>0</v>
      </c>
      <c r="K50" s="21">
        <v>0</v>
      </c>
      <c r="L50" s="21">
        <v>0</v>
      </c>
      <c r="M50" s="21">
        <v>0</v>
      </c>
      <c r="N50" s="24">
        <v>0</v>
      </c>
      <c r="O50" s="21">
        <v>0</v>
      </c>
    </row>
    <row r="51" spans="1:17" ht="30" x14ac:dyDescent="0.25">
      <c r="A51" s="31"/>
      <c r="B51" s="51"/>
      <c r="C51" s="51"/>
      <c r="D51" s="17" t="s">
        <v>20</v>
      </c>
      <c r="E51" s="17" t="s">
        <v>20</v>
      </c>
      <c r="F51" s="17" t="s">
        <v>20</v>
      </c>
      <c r="G51" s="17" t="s">
        <v>20</v>
      </c>
      <c r="H51" s="28" t="s">
        <v>35</v>
      </c>
      <c r="I51" s="23">
        <v>0</v>
      </c>
      <c r="J51" s="21">
        <v>0</v>
      </c>
      <c r="K51" s="21">
        <v>0</v>
      </c>
      <c r="L51" s="21">
        <v>0</v>
      </c>
      <c r="M51" s="21">
        <v>0</v>
      </c>
      <c r="N51" s="24">
        <v>0</v>
      </c>
      <c r="O51" s="21">
        <v>0</v>
      </c>
    </row>
    <row r="52" spans="1:17" ht="32.25" x14ac:dyDescent="0.25">
      <c r="A52" s="31"/>
      <c r="B52" s="51"/>
      <c r="C52" s="51"/>
      <c r="D52" s="25">
        <v>974</v>
      </c>
      <c r="E52" s="29" t="s">
        <v>45</v>
      </c>
      <c r="F52" s="25" t="s">
        <v>46</v>
      </c>
      <c r="G52" s="25">
        <v>600</v>
      </c>
      <c r="H52" s="28" t="s">
        <v>23</v>
      </c>
      <c r="I52" s="23">
        <v>6688.8</v>
      </c>
      <c r="J52" s="21">
        <v>6922.2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7" ht="43.5" x14ac:dyDescent="0.25">
      <c r="A53" s="31"/>
      <c r="B53" s="51"/>
      <c r="C53" s="51"/>
      <c r="D53" s="25">
        <v>974</v>
      </c>
      <c r="E53" s="29" t="s">
        <v>45</v>
      </c>
      <c r="F53" s="25" t="s">
        <v>47</v>
      </c>
      <c r="G53" s="25">
        <v>600</v>
      </c>
      <c r="H53" s="28" t="s">
        <v>23</v>
      </c>
      <c r="I53" s="23">
        <v>0</v>
      </c>
      <c r="J53" s="21">
        <v>0</v>
      </c>
      <c r="K53" s="21">
        <v>6525.6</v>
      </c>
      <c r="L53" s="21">
        <v>6800</v>
      </c>
      <c r="M53" s="21">
        <v>7000</v>
      </c>
      <c r="N53" s="21">
        <v>7000</v>
      </c>
      <c r="O53" s="21">
        <v>7000</v>
      </c>
    </row>
    <row r="54" spans="1:17" ht="30" x14ac:dyDescent="0.25">
      <c r="A54" s="31"/>
      <c r="B54" s="52"/>
      <c r="C54" s="52"/>
      <c r="D54" s="17" t="s">
        <v>20</v>
      </c>
      <c r="E54" s="17" t="s">
        <v>20</v>
      </c>
      <c r="F54" s="17" t="s">
        <v>20</v>
      </c>
      <c r="G54" s="17" t="s">
        <v>20</v>
      </c>
      <c r="H54" s="28" t="s">
        <v>24</v>
      </c>
      <c r="I54" s="23">
        <v>0</v>
      </c>
      <c r="J54" s="21">
        <v>0</v>
      </c>
      <c r="K54" s="21">
        <v>0</v>
      </c>
      <c r="L54" s="21">
        <v>0</v>
      </c>
      <c r="M54" s="21">
        <v>0</v>
      </c>
      <c r="N54" s="24">
        <v>0</v>
      </c>
      <c r="O54" s="21">
        <v>0</v>
      </c>
    </row>
    <row r="59" spans="1:17" ht="15.75" x14ac:dyDescent="0.2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ht="18.75" x14ac:dyDescent="0.3">
      <c r="B60" s="57"/>
      <c r="C60" s="57"/>
      <c r="D60" s="57"/>
      <c r="E60" s="58"/>
      <c r="F60" s="58"/>
      <c r="G60" s="58"/>
      <c r="H60" s="48" t="s">
        <v>49</v>
      </c>
      <c r="I60" s="48"/>
      <c r="J60" s="48"/>
      <c r="K60" s="48"/>
      <c r="L60" s="48"/>
      <c r="M60" s="59"/>
      <c r="N60" s="59"/>
      <c r="O60" s="59"/>
      <c r="P60" s="59"/>
      <c r="Q60" s="59"/>
    </row>
    <row r="61" spans="1:17" ht="18.75" x14ac:dyDescent="0.3">
      <c r="B61" s="60"/>
      <c r="C61" s="57"/>
      <c r="D61" s="57"/>
      <c r="E61" s="61"/>
      <c r="F61" s="62" t="s">
        <v>50</v>
      </c>
      <c r="G61" s="62"/>
      <c r="H61" s="62"/>
      <c r="I61" s="62"/>
      <c r="J61" s="62"/>
      <c r="K61" s="62"/>
      <c r="L61" s="62"/>
      <c r="M61" s="59"/>
      <c r="N61" s="59"/>
      <c r="O61" s="59"/>
      <c r="P61" s="59"/>
      <c r="Q61" s="59"/>
    </row>
    <row r="62" spans="1:17" ht="18.75" x14ac:dyDescent="0.3">
      <c r="B62" s="57"/>
      <c r="C62" s="57"/>
      <c r="D62" s="57"/>
      <c r="E62" s="57"/>
      <c r="F62" s="57"/>
      <c r="G62" s="63"/>
      <c r="H62" s="57"/>
      <c r="I62" s="57"/>
      <c r="J62" s="57"/>
      <c r="K62" s="64"/>
      <c r="L62" s="64"/>
      <c r="M62" s="59"/>
      <c r="N62" s="59"/>
      <c r="O62" s="59"/>
      <c r="P62" s="59"/>
      <c r="Q62" s="59"/>
    </row>
    <row r="63" spans="1:17" ht="18.75" x14ac:dyDescent="0.3">
      <c r="B63" s="65" t="s">
        <v>51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59"/>
      <c r="N63" s="59"/>
      <c r="O63" s="59"/>
      <c r="P63" s="59"/>
      <c r="Q63" s="59"/>
    </row>
    <row r="64" spans="1:17" x14ac:dyDescent="0.25">
      <c r="B64" s="67"/>
      <c r="C64" s="67"/>
      <c r="D64" s="67"/>
      <c r="E64" s="59"/>
      <c r="F64" s="67"/>
      <c r="G64" s="68"/>
      <c r="H64" s="67"/>
      <c r="I64" s="67"/>
      <c r="J64" s="67"/>
      <c r="K64" s="59"/>
      <c r="L64" s="59"/>
      <c r="M64" s="59"/>
      <c r="N64" s="59"/>
      <c r="O64" s="59"/>
      <c r="P64" s="59"/>
      <c r="Q64" s="59"/>
    </row>
    <row r="65" spans="2:17" x14ac:dyDescent="0.25">
      <c r="B65" s="69" t="s">
        <v>1</v>
      </c>
      <c r="C65" s="69" t="s">
        <v>52</v>
      </c>
      <c r="D65" s="69" t="s">
        <v>5</v>
      </c>
      <c r="E65" s="70"/>
      <c r="F65" s="70"/>
      <c r="G65" s="70"/>
      <c r="H65" s="70"/>
      <c r="I65" s="70"/>
      <c r="J65" s="70"/>
      <c r="K65" s="70"/>
      <c r="L65" s="70" t="s">
        <v>53</v>
      </c>
      <c r="M65" s="59"/>
      <c r="N65" s="59"/>
      <c r="O65" s="59"/>
      <c r="P65" s="59"/>
      <c r="Q65" s="59"/>
    </row>
    <row r="66" spans="2:17" ht="30" x14ac:dyDescent="0.25">
      <c r="B66" s="69"/>
      <c r="C66" s="69"/>
      <c r="D66" s="69"/>
      <c r="E66" s="71" t="s">
        <v>54</v>
      </c>
      <c r="F66" s="71" t="s">
        <v>55</v>
      </c>
      <c r="G66" s="71" t="s">
        <v>56</v>
      </c>
      <c r="H66" s="72" t="s">
        <v>57</v>
      </c>
      <c r="I66" s="71" t="s">
        <v>58</v>
      </c>
      <c r="J66" s="71" t="s">
        <v>59</v>
      </c>
      <c r="K66" s="71" t="s">
        <v>60</v>
      </c>
      <c r="L66" s="70"/>
      <c r="M66" s="59"/>
      <c r="N66" s="59"/>
      <c r="O66" s="59"/>
      <c r="P66" s="59"/>
      <c r="Q66" s="59"/>
    </row>
    <row r="67" spans="2:17" x14ac:dyDescent="0.25">
      <c r="B67" s="73">
        <v>1</v>
      </c>
      <c r="C67" s="73">
        <v>2</v>
      </c>
      <c r="D67" s="73">
        <v>3</v>
      </c>
      <c r="E67" s="73">
        <v>6</v>
      </c>
      <c r="F67" s="73">
        <v>7</v>
      </c>
      <c r="G67" s="73">
        <v>8</v>
      </c>
      <c r="H67" s="74">
        <v>9</v>
      </c>
      <c r="I67" s="74">
        <v>10</v>
      </c>
      <c r="J67" s="73">
        <v>11</v>
      </c>
      <c r="K67" s="73">
        <v>12</v>
      </c>
      <c r="L67" s="73">
        <v>13</v>
      </c>
      <c r="M67" s="59"/>
      <c r="N67" s="59"/>
      <c r="O67" s="59"/>
      <c r="P67" s="59"/>
      <c r="Q67" s="59"/>
    </row>
    <row r="68" spans="2:17" x14ac:dyDescent="0.25">
      <c r="B68" s="75" t="s">
        <v>61</v>
      </c>
      <c r="C68" s="76" t="s">
        <v>62</v>
      </c>
      <c r="D68" s="77" t="s">
        <v>19</v>
      </c>
      <c r="E68" s="78">
        <f>E73+E78</f>
        <v>8095.1</v>
      </c>
      <c r="F68" s="78">
        <f t="shared" ref="F68:K72" si="20">F73+F78</f>
        <v>8240</v>
      </c>
      <c r="G68" s="78">
        <f t="shared" si="20"/>
        <v>7968.6</v>
      </c>
      <c r="H68" s="78">
        <f t="shared" si="20"/>
        <v>8180</v>
      </c>
      <c r="I68" s="78">
        <f t="shared" si="20"/>
        <v>8450</v>
      </c>
      <c r="J68" s="78">
        <f t="shared" si="20"/>
        <v>8450</v>
      </c>
      <c r="K68" s="78">
        <f t="shared" si="20"/>
        <v>8450</v>
      </c>
      <c r="L68" s="78">
        <f t="shared" ref="L68:L82" si="21">SUM(E68:K68)</f>
        <v>57833.7</v>
      </c>
      <c r="M68" s="79"/>
      <c r="N68" s="79"/>
      <c r="O68" s="79"/>
      <c r="P68" s="79"/>
      <c r="Q68" s="79"/>
    </row>
    <row r="69" spans="2:17" ht="75" x14ac:dyDescent="0.25">
      <c r="B69" s="75"/>
      <c r="C69" s="75"/>
      <c r="D69" s="77" t="s">
        <v>21</v>
      </c>
      <c r="E69" s="78">
        <f>E74+E79</f>
        <v>30</v>
      </c>
      <c r="F69" s="78">
        <f t="shared" si="20"/>
        <v>0</v>
      </c>
      <c r="G69" s="78">
        <f t="shared" si="20"/>
        <v>0</v>
      </c>
      <c r="H69" s="78">
        <f t="shared" si="20"/>
        <v>0</v>
      </c>
      <c r="I69" s="78">
        <f t="shared" si="20"/>
        <v>0</v>
      </c>
      <c r="J69" s="78">
        <f t="shared" si="20"/>
        <v>0</v>
      </c>
      <c r="K69" s="78">
        <f t="shared" si="20"/>
        <v>0</v>
      </c>
      <c r="L69" s="78">
        <f t="shared" si="21"/>
        <v>30</v>
      </c>
      <c r="M69" s="80"/>
      <c r="N69" s="80"/>
      <c r="O69" s="80"/>
      <c r="P69" s="80"/>
      <c r="Q69" s="80"/>
    </row>
    <row r="70" spans="2:17" ht="135" x14ac:dyDescent="0.25">
      <c r="B70" s="75"/>
      <c r="C70" s="75"/>
      <c r="D70" s="77" t="s">
        <v>22</v>
      </c>
      <c r="E70" s="78">
        <f>E75+E80</f>
        <v>0</v>
      </c>
      <c r="F70" s="78">
        <f t="shared" si="20"/>
        <v>0</v>
      </c>
      <c r="G70" s="78">
        <f t="shared" si="20"/>
        <v>0</v>
      </c>
      <c r="H70" s="78">
        <f t="shared" si="20"/>
        <v>0</v>
      </c>
      <c r="I70" s="78">
        <f t="shared" si="20"/>
        <v>0</v>
      </c>
      <c r="J70" s="78">
        <f t="shared" si="20"/>
        <v>0</v>
      </c>
      <c r="K70" s="78">
        <f t="shared" si="20"/>
        <v>0</v>
      </c>
      <c r="L70" s="78">
        <f t="shared" si="21"/>
        <v>0</v>
      </c>
      <c r="M70" s="80"/>
      <c r="N70" s="80"/>
      <c r="O70" s="80"/>
      <c r="P70" s="80"/>
      <c r="Q70" s="80"/>
    </row>
    <row r="71" spans="2:17" ht="60" x14ac:dyDescent="0.25">
      <c r="B71" s="75"/>
      <c r="C71" s="75"/>
      <c r="D71" s="77" t="s">
        <v>23</v>
      </c>
      <c r="E71" s="78">
        <f>E76+E81</f>
        <v>6865.6</v>
      </c>
      <c r="F71" s="78">
        <f t="shared" si="20"/>
        <v>7053.8</v>
      </c>
      <c r="G71" s="78">
        <f t="shared" si="20"/>
        <v>6693.6</v>
      </c>
      <c r="H71" s="78">
        <f t="shared" si="20"/>
        <v>6930</v>
      </c>
      <c r="I71" s="78">
        <f t="shared" si="20"/>
        <v>7150</v>
      </c>
      <c r="J71" s="78">
        <f t="shared" si="20"/>
        <v>7150</v>
      </c>
      <c r="K71" s="78">
        <f t="shared" si="20"/>
        <v>7150</v>
      </c>
      <c r="L71" s="78">
        <f t="shared" si="21"/>
        <v>48993</v>
      </c>
      <c r="M71" s="79"/>
      <c r="N71" s="79"/>
      <c r="O71" s="79"/>
      <c r="P71" s="79"/>
      <c r="Q71" s="79"/>
    </row>
    <row r="72" spans="2:17" ht="75" x14ac:dyDescent="0.25">
      <c r="B72" s="75"/>
      <c r="C72" s="75"/>
      <c r="D72" s="77" t="s">
        <v>24</v>
      </c>
      <c r="E72" s="78">
        <f>E77+E82</f>
        <v>1199.5</v>
      </c>
      <c r="F72" s="78">
        <f t="shared" si="20"/>
        <v>1186.2</v>
      </c>
      <c r="G72" s="78">
        <f t="shared" si="20"/>
        <v>1275</v>
      </c>
      <c r="H72" s="78">
        <f t="shared" si="20"/>
        <v>1250</v>
      </c>
      <c r="I72" s="78">
        <f t="shared" si="20"/>
        <v>1300</v>
      </c>
      <c r="J72" s="78">
        <f t="shared" si="20"/>
        <v>1300</v>
      </c>
      <c r="K72" s="78">
        <f t="shared" si="20"/>
        <v>1300</v>
      </c>
      <c r="L72" s="78">
        <f t="shared" si="21"/>
        <v>8810.7000000000007</v>
      </c>
      <c r="M72" s="79"/>
      <c r="N72" s="79"/>
      <c r="O72" s="79"/>
      <c r="P72" s="79"/>
      <c r="Q72" s="79"/>
    </row>
    <row r="73" spans="2:17" x14ac:dyDescent="0.25">
      <c r="B73" s="75" t="s">
        <v>17</v>
      </c>
      <c r="C73" s="76" t="s">
        <v>29</v>
      </c>
      <c r="D73" s="77" t="s">
        <v>19</v>
      </c>
      <c r="E73" s="21">
        <f>E74+E75+E76+E77</f>
        <v>176.8</v>
      </c>
      <c r="F73" s="21">
        <f t="shared" ref="F73:K73" si="22">F74+F75+F76+F77</f>
        <v>131.6</v>
      </c>
      <c r="G73" s="21">
        <f t="shared" si="22"/>
        <v>168</v>
      </c>
      <c r="H73" s="21">
        <f t="shared" si="22"/>
        <v>130</v>
      </c>
      <c r="I73" s="21">
        <f t="shared" si="22"/>
        <v>150</v>
      </c>
      <c r="J73" s="21">
        <f t="shared" si="22"/>
        <v>150</v>
      </c>
      <c r="K73" s="21">
        <f t="shared" si="22"/>
        <v>150</v>
      </c>
      <c r="L73" s="78">
        <f t="shared" si="21"/>
        <v>1056.4000000000001</v>
      </c>
      <c r="M73" s="81"/>
      <c r="N73" s="59"/>
      <c r="O73" s="59"/>
      <c r="P73" s="59"/>
      <c r="Q73" s="59"/>
    </row>
    <row r="74" spans="2:17" ht="75" x14ac:dyDescent="0.25">
      <c r="B74" s="75"/>
      <c r="C74" s="76"/>
      <c r="D74" s="77" t="s">
        <v>21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78">
        <f t="shared" si="21"/>
        <v>0</v>
      </c>
      <c r="M74" s="59"/>
      <c r="N74" s="59"/>
      <c r="O74" s="59"/>
      <c r="P74" s="59"/>
      <c r="Q74" s="59"/>
    </row>
    <row r="75" spans="2:17" ht="135" x14ac:dyDescent="0.25">
      <c r="B75" s="75"/>
      <c r="C75" s="76"/>
      <c r="D75" s="77" t="s">
        <v>22</v>
      </c>
      <c r="E75" s="21">
        <v>0</v>
      </c>
      <c r="F75" s="21">
        <f t="shared" ref="F75:K75" si="23">F79+F90</f>
        <v>0</v>
      </c>
      <c r="G75" s="21">
        <f t="shared" si="23"/>
        <v>0</v>
      </c>
      <c r="H75" s="21">
        <f t="shared" si="23"/>
        <v>0</v>
      </c>
      <c r="I75" s="21">
        <f t="shared" si="23"/>
        <v>0</v>
      </c>
      <c r="J75" s="21">
        <f t="shared" si="23"/>
        <v>0</v>
      </c>
      <c r="K75" s="21">
        <f t="shared" si="23"/>
        <v>0</v>
      </c>
      <c r="L75" s="78">
        <f t="shared" si="21"/>
        <v>0</v>
      </c>
      <c r="M75" s="59"/>
      <c r="N75" s="59"/>
      <c r="O75" s="59"/>
      <c r="P75" s="59"/>
      <c r="Q75" s="59"/>
    </row>
    <row r="76" spans="2:17" ht="60" x14ac:dyDescent="0.25">
      <c r="B76" s="75"/>
      <c r="C76" s="76"/>
      <c r="D76" s="77" t="s">
        <v>23</v>
      </c>
      <c r="E76" s="21">
        <v>176.8</v>
      </c>
      <c r="F76" s="21">
        <v>131.6</v>
      </c>
      <c r="G76" s="21">
        <v>168</v>
      </c>
      <c r="H76" s="21">
        <v>130</v>
      </c>
      <c r="I76" s="21">
        <v>150</v>
      </c>
      <c r="J76" s="21">
        <v>150</v>
      </c>
      <c r="K76" s="21">
        <v>150</v>
      </c>
      <c r="L76" s="78">
        <f t="shared" si="21"/>
        <v>1056.4000000000001</v>
      </c>
      <c r="M76" s="59"/>
      <c r="N76" s="59"/>
      <c r="O76" s="59"/>
      <c r="P76" s="59"/>
      <c r="Q76" s="59"/>
    </row>
    <row r="77" spans="2:17" ht="75.75" thickBot="1" x14ac:dyDescent="0.3">
      <c r="B77" s="75"/>
      <c r="C77" s="76"/>
      <c r="D77" s="77" t="s">
        <v>24</v>
      </c>
      <c r="E77" s="82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78">
        <f t="shared" si="21"/>
        <v>0</v>
      </c>
      <c r="M77" s="59"/>
      <c r="N77" s="59"/>
      <c r="O77" s="59"/>
      <c r="P77" s="59"/>
      <c r="Q77" s="59"/>
    </row>
    <row r="78" spans="2:17" x14ac:dyDescent="0.25">
      <c r="B78" s="75" t="s">
        <v>17</v>
      </c>
      <c r="C78" s="76" t="s">
        <v>40</v>
      </c>
      <c r="D78" s="77" t="s">
        <v>19</v>
      </c>
      <c r="E78" s="21">
        <f>E79+E80+E81+E82</f>
        <v>7918.3</v>
      </c>
      <c r="F78" s="21">
        <f t="shared" ref="F78:K78" si="24">F79+F80+F81+F82</f>
        <v>8108.4</v>
      </c>
      <c r="G78" s="21">
        <f t="shared" si="24"/>
        <v>7800.6</v>
      </c>
      <c r="H78" s="21">
        <f t="shared" si="24"/>
        <v>8050</v>
      </c>
      <c r="I78" s="21">
        <f t="shared" si="24"/>
        <v>8300</v>
      </c>
      <c r="J78" s="21">
        <f t="shared" si="24"/>
        <v>8300</v>
      </c>
      <c r="K78" s="21">
        <f t="shared" si="24"/>
        <v>8300</v>
      </c>
      <c r="L78" s="78">
        <f t="shared" si="21"/>
        <v>56777.3</v>
      </c>
      <c r="M78" s="59"/>
      <c r="N78" s="59"/>
      <c r="O78" s="59"/>
      <c r="P78" s="59"/>
      <c r="Q78" s="59"/>
    </row>
    <row r="79" spans="2:17" ht="75" x14ac:dyDescent="0.25">
      <c r="B79" s="75"/>
      <c r="C79" s="84"/>
      <c r="D79" s="77" t="s">
        <v>21</v>
      </c>
      <c r="E79" s="21">
        <v>30</v>
      </c>
      <c r="F79" s="21">
        <f t="shared" ref="F79:K80" si="25">F84</f>
        <v>0</v>
      </c>
      <c r="G79" s="21">
        <f t="shared" si="25"/>
        <v>0</v>
      </c>
      <c r="H79" s="21">
        <f t="shared" si="25"/>
        <v>0</v>
      </c>
      <c r="I79" s="21">
        <f t="shared" si="25"/>
        <v>0</v>
      </c>
      <c r="J79" s="21">
        <f t="shared" si="25"/>
        <v>0</v>
      </c>
      <c r="K79" s="21">
        <f t="shared" si="25"/>
        <v>0</v>
      </c>
      <c r="L79" s="78">
        <f t="shared" si="21"/>
        <v>30</v>
      </c>
      <c r="M79" s="59"/>
      <c r="N79" s="59"/>
      <c r="O79" s="59"/>
      <c r="P79" s="59"/>
      <c r="Q79" s="59"/>
    </row>
    <row r="80" spans="2:17" ht="135" x14ac:dyDescent="0.25">
      <c r="B80" s="75"/>
      <c r="C80" s="84"/>
      <c r="D80" s="77" t="s">
        <v>22</v>
      </c>
      <c r="E80" s="21">
        <f>E85</f>
        <v>0</v>
      </c>
      <c r="F80" s="21">
        <f t="shared" si="25"/>
        <v>0</v>
      </c>
      <c r="G80" s="21">
        <f t="shared" si="25"/>
        <v>0</v>
      </c>
      <c r="H80" s="21">
        <f t="shared" si="25"/>
        <v>0</v>
      </c>
      <c r="I80" s="21">
        <f t="shared" si="25"/>
        <v>0</v>
      </c>
      <c r="J80" s="21">
        <f t="shared" si="25"/>
        <v>0</v>
      </c>
      <c r="K80" s="21">
        <f t="shared" si="25"/>
        <v>0</v>
      </c>
      <c r="L80" s="78">
        <f t="shared" si="21"/>
        <v>0</v>
      </c>
      <c r="M80" s="59"/>
      <c r="N80" s="59"/>
      <c r="O80" s="59"/>
      <c r="P80" s="59"/>
      <c r="Q80" s="59"/>
    </row>
    <row r="81" spans="2:17" ht="60" x14ac:dyDescent="0.25">
      <c r="B81" s="75"/>
      <c r="C81" s="84"/>
      <c r="D81" s="77" t="s">
        <v>23</v>
      </c>
      <c r="E81" s="21">
        <v>6688.8</v>
      </c>
      <c r="F81" s="21">
        <v>6922.2</v>
      </c>
      <c r="G81" s="21">
        <v>6525.6</v>
      </c>
      <c r="H81" s="21">
        <v>6800</v>
      </c>
      <c r="I81" s="21">
        <v>7000</v>
      </c>
      <c r="J81" s="21">
        <v>7000</v>
      </c>
      <c r="K81" s="21">
        <v>7000</v>
      </c>
      <c r="L81" s="78">
        <f t="shared" si="21"/>
        <v>47936.6</v>
      </c>
      <c r="M81" s="59"/>
      <c r="N81" s="59"/>
      <c r="O81" s="59"/>
      <c r="P81" s="59"/>
      <c r="Q81" s="59"/>
    </row>
    <row r="82" spans="2:17" ht="75" x14ac:dyDescent="0.25">
      <c r="B82" s="75"/>
      <c r="C82" s="84"/>
      <c r="D82" s="77" t="s">
        <v>24</v>
      </c>
      <c r="E82" s="21">
        <v>1199.5</v>
      </c>
      <c r="F82" s="21">
        <v>1186.2</v>
      </c>
      <c r="G82" s="21">
        <v>1275</v>
      </c>
      <c r="H82" s="21">
        <v>1250</v>
      </c>
      <c r="I82" s="21">
        <v>1300</v>
      </c>
      <c r="J82" s="21">
        <v>1300</v>
      </c>
      <c r="K82" s="21">
        <v>1300</v>
      </c>
      <c r="L82" s="78">
        <f t="shared" si="21"/>
        <v>8810.7000000000007</v>
      </c>
      <c r="M82" s="59"/>
      <c r="N82" s="59"/>
      <c r="O82" s="59"/>
      <c r="P82" s="59"/>
      <c r="Q82" s="59"/>
    </row>
    <row r="83" spans="2:17" x14ac:dyDescent="0.25">
      <c r="B83" s="59"/>
      <c r="C83" s="59"/>
      <c r="D83" s="59"/>
      <c r="E83" s="59"/>
      <c r="F83" s="59"/>
      <c r="G83" s="59"/>
      <c r="H83" s="81"/>
      <c r="I83" s="59"/>
      <c r="J83" s="59"/>
      <c r="K83" s="59"/>
      <c r="L83" s="59"/>
      <c r="M83" s="59"/>
      <c r="N83" s="59"/>
      <c r="O83" s="59"/>
      <c r="P83" s="59"/>
      <c r="Q83" s="59"/>
    </row>
  </sheetData>
  <mergeCells count="51">
    <mergeCell ref="B68:B72"/>
    <mergeCell ref="C68:C72"/>
    <mergeCell ref="B73:B77"/>
    <mergeCell ref="C73:C77"/>
    <mergeCell ref="B78:B82"/>
    <mergeCell ref="C78:C82"/>
    <mergeCell ref="B65:B66"/>
    <mergeCell ref="C65:C66"/>
    <mergeCell ref="D65:D66"/>
    <mergeCell ref="E65:K65"/>
    <mergeCell ref="L65:L66"/>
    <mergeCell ref="B59:I59"/>
    <mergeCell ref="J59:Q59"/>
    <mergeCell ref="H60:L60"/>
    <mergeCell ref="F61:L61"/>
    <mergeCell ref="B63:L63"/>
    <mergeCell ref="A39:A43"/>
    <mergeCell ref="B39:B43"/>
    <mergeCell ref="C39:C43"/>
    <mergeCell ref="A44:A54"/>
    <mergeCell ref="B44:B48"/>
    <mergeCell ref="C44:C54"/>
    <mergeCell ref="B49:B54"/>
    <mergeCell ref="L1:O1"/>
    <mergeCell ref="I2:O3"/>
    <mergeCell ref="B28:B32"/>
    <mergeCell ref="C28:C38"/>
    <mergeCell ref="A5:O5"/>
    <mergeCell ref="A16:A27"/>
    <mergeCell ref="B21:B27"/>
    <mergeCell ref="A28:A38"/>
    <mergeCell ref="B33:B38"/>
    <mergeCell ref="A11:A15"/>
    <mergeCell ref="B11:B15"/>
    <mergeCell ref="C11:C15"/>
    <mergeCell ref="B16:B20"/>
    <mergeCell ref="C16:C27"/>
    <mergeCell ref="F4:I4"/>
    <mergeCell ref="A7:A9"/>
    <mergeCell ref="B7:B9"/>
    <mergeCell ref="C7:C9"/>
    <mergeCell ref="D7:G8"/>
    <mergeCell ref="H7:H9"/>
    <mergeCell ref="I7:O7"/>
    <mergeCell ref="I8:I9"/>
    <mergeCell ref="J8:J9"/>
    <mergeCell ref="K8:K9"/>
    <mergeCell ref="L8:L9"/>
    <mergeCell ref="M8:M9"/>
    <mergeCell ref="N8:N9"/>
    <mergeCell ref="O8:O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2016-11-07T11:14:09Z</dcterms:modified>
</cp:coreProperties>
</file>