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10065" activeTab="0"/>
  </bookViews>
  <sheets>
    <sheet name="Конс_тыс.руб" sheetId="1" r:id="rId1"/>
    <sheet name="Лист1" sheetId="2" r:id="rId2"/>
  </sheets>
  <definedNames>
    <definedName name="_xlnm.Print_Area" localSheetId="0">'Конс_тыс.руб'!$A$1:$AP$35</definedName>
  </definedNames>
  <calcPr fullCalcOnLoad="1"/>
</workbook>
</file>

<file path=xl/sharedStrings.xml><?xml version="1.0" encoding="utf-8"?>
<sst xmlns="http://schemas.openxmlformats.org/spreadsheetml/2006/main" count="128" uniqueCount="58">
  <si>
    <t xml:space="preserve">  </t>
  </si>
  <si>
    <t xml:space="preserve"> </t>
  </si>
  <si>
    <t>(тыс.рублей)</t>
  </si>
  <si>
    <t>№ п/п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</si>
  <si>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</si>
  <si>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</si>
  <si>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</si>
  <si>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</si>
  <si>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</si>
  <si>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</si>
  <si>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</si>
  <si>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</si>
  <si>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</t>
  </si>
  <si>
    <t>%</t>
  </si>
  <si>
    <t>Назначено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</si>
  <si>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</si>
  <si>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</si>
  <si>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</si>
  <si>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</si>
  <si>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</si>
  <si>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</si>
  <si>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</si>
  <si>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</si>
  <si>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</si>
  <si>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</si>
  <si>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</si>
  <si>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</si>
  <si>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</si>
  <si>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</si>
  <si>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</si>
  <si>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</si>
  <si>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</si>
  <si>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</si>
  <si>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</si>
  <si>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</si>
  <si>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</si>
  <si>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</si>
  <si>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</si>
  <si>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</si>
  <si>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</si>
  <si>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</si>
  <si>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Регулировка</t>
  </si>
  <si>
    <t>Итого по районам и городам</t>
  </si>
  <si>
    <t>Налог на доходы физических лиц</t>
  </si>
  <si>
    <t>Неналоговые доходы</t>
  </si>
  <si>
    <t>Единый налог на вмененный доход для отдельных видов деятельности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</si>
  <si>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</si>
  <si>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</si>
  <si>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</si>
  <si>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Транспортный налог</t>
  </si>
  <si>
    <t>Налог на имущество физических лиц</t>
  </si>
  <si>
    <t>Исполнение консолидированных бюджетов муниципальных районов и бюджетов городских округов на 1 марта 2017 г.</t>
  </si>
  <si>
    <t>на 01.03.2016г.</t>
  </si>
  <si>
    <t>на 01.03.2017</t>
  </si>
  <si>
    <t>01.03.2017 / 01.03.2016</t>
  </si>
  <si>
    <t>01.03.2017 к плановым назначениям</t>
  </si>
  <si>
    <t>на 01.03.2017г.</t>
  </si>
  <si>
    <t xml:space="preserve"> -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</si>
</sst>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(&quot;р.&quot;* #,##0_);_(&quot;р.&quot;* \(#,##0\);_(&quot;р.&quot;* &quot;-&quot;_);_(@_)"/>
    <numFmt numFmtId="175" formatCode="_(* #,##0_);_(* \(#,##0\);_(* &quot;-&quot;_);_(@_)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0.000"/>
    <numFmt numFmtId="184" formatCode="###\ ###\ ###\ ###\ ##0.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yr"/>
      <family val="1"/>
    </font>
    <font>
      <b/>
      <sz val="8"/>
      <name val="Arial"/>
      <family val="2"/>
    </font>
    <font>
      <b/>
      <sz val="8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20" borderId="0">
      <alignment/>
      <protection/>
    </xf>
    <xf numFmtId="0" fontId="39" fillId="20" borderId="0">
      <alignment/>
      <protection/>
    </xf>
    <xf numFmtId="0" fontId="39" fillId="21" borderId="0">
      <alignment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39" fillId="0" borderId="1">
      <alignment/>
      <protection/>
    </xf>
    <xf numFmtId="0" fontId="39" fillId="0" borderId="1">
      <alignment/>
      <protection/>
    </xf>
    <xf numFmtId="0" fontId="40" fillId="0" borderId="1">
      <alignment wrapText="1"/>
      <protection/>
    </xf>
    <xf numFmtId="3" fontId="41" fillId="0" borderId="2">
      <alignment horizontal="center" vertical="center" wrapText="1"/>
      <protection/>
    </xf>
    <xf numFmtId="3" fontId="41" fillId="0" borderId="2">
      <alignment horizontal="center" vertical="center" wrapText="1"/>
      <protection/>
    </xf>
    <xf numFmtId="3" fontId="42" fillId="0" borderId="2">
      <alignment horizontal="center" vertical="center" wrapText="1"/>
      <protection/>
    </xf>
    <xf numFmtId="0" fontId="39" fillId="0" borderId="2">
      <alignment horizontal="center"/>
      <protection/>
    </xf>
    <xf numFmtId="0" fontId="39" fillId="0" borderId="2">
      <alignment horizontal="center"/>
      <protection/>
    </xf>
    <xf numFmtId="0" fontId="39" fillId="0" borderId="2">
      <alignment/>
      <protection/>
    </xf>
    <xf numFmtId="0" fontId="39" fillId="0" borderId="2">
      <alignment/>
      <protection/>
    </xf>
    <xf numFmtId="0" fontId="43" fillId="0" borderId="2">
      <alignment/>
      <protection/>
    </xf>
    <xf numFmtId="0" fontId="39" fillId="0" borderId="3">
      <alignment/>
      <protection/>
    </xf>
    <xf numFmtId="0" fontId="39" fillId="0" borderId="3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172" fontId="41" fillId="0" borderId="2">
      <alignment horizontal="center" vertical="center" wrapText="1"/>
      <protection/>
    </xf>
    <xf numFmtId="172" fontId="41" fillId="0" borderId="2">
      <alignment horizontal="center" vertical="center" wrapText="1"/>
      <protection/>
    </xf>
    <xf numFmtId="0" fontId="39" fillId="0" borderId="0">
      <alignment wrapText="1"/>
      <protection/>
    </xf>
    <xf numFmtId="0" fontId="40" fillId="0" borderId="0">
      <alignment horizontal="center" vertical="center" wrapText="1"/>
      <protection/>
    </xf>
    <xf numFmtId="0" fontId="40" fillId="0" borderId="0">
      <alignment horizontal="center" vertical="center" wrapText="1"/>
      <protection/>
    </xf>
    <xf numFmtId="172" fontId="42" fillId="0" borderId="2">
      <alignment horizontal="center" vertical="center" wrapText="1"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0" fontId="38" fillId="0" borderId="2">
      <alignment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40" fillId="0" borderId="0">
      <alignment horizontal="center" wrapText="1"/>
      <protection/>
    </xf>
    <xf numFmtId="172" fontId="41" fillId="0" borderId="2">
      <alignment horizontal="center" vertical="center" wrapText="1"/>
      <protection/>
    </xf>
    <xf numFmtId="172" fontId="41" fillId="0" borderId="2">
      <alignment horizontal="center" vertical="center" wrapText="1"/>
      <protection/>
    </xf>
    <xf numFmtId="0" fontId="39" fillId="0" borderId="0">
      <alignment wrapText="1"/>
      <protection/>
    </xf>
    <xf numFmtId="1" fontId="41" fillId="0" borderId="2">
      <alignment horizontal="center" vertical="center" wrapText="1"/>
      <protection/>
    </xf>
    <xf numFmtId="1" fontId="41" fillId="0" borderId="2">
      <alignment horizontal="center" vertical="center" wrapText="1"/>
      <protection/>
    </xf>
    <xf numFmtId="49" fontId="42" fillId="0" borderId="2">
      <alignment horizontal="center" vertical="center" wrapText="1"/>
      <protection/>
    </xf>
    <xf numFmtId="2" fontId="39" fillId="0" borderId="2">
      <alignment horizontal="right" shrinkToFit="1"/>
      <protection/>
    </xf>
    <xf numFmtId="2" fontId="39" fillId="0" borderId="2">
      <alignment horizontal="right" shrinkToFit="1"/>
      <protection/>
    </xf>
    <xf numFmtId="49" fontId="42" fillId="0" borderId="2">
      <alignment horizontal="center" vertic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4" fontId="42" fillId="0" borderId="2">
      <alignment horizontal="right" shrinkToFit="1"/>
      <protection/>
    </xf>
    <xf numFmtId="0" fontId="39" fillId="0" borderId="1">
      <alignment wrapText="1"/>
      <protection/>
    </xf>
    <xf numFmtId="0" fontId="39" fillId="0" borderId="1">
      <alignment wrapText="1"/>
      <protection/>
    </xf>
    <xf numFmtId="0" fontId="44" fillId="0" borderId="1">
      <alignment wrapText="1"/>
      <protection/>
    </xf>
    <xf numFmtId="0" fontId="45" fillId="0" borderId="3">
      <alignment horizontal="center" vertical="top" wrapText="1"/>
      <protection/>
    </xf>
    <xf numFmtId="0" fontId="45" fillId="0" borderId="3">
      <alignment horizontal="center" vertical="top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39" fillId="0" borderId="0">
      <alignment horizontal="center" wrapText="1"/>
      <protection/>
    </xf>
    <xf numFmtId="0" fontId="45" fillId="0" borderId="0">
      <alignment horizontal="center" vertical="top" wrapText="1"/>
      <protection/>
    </xf>
    <xf numFmtId="0" fontId="45" fillId="0" borderId="0">
      <alignment horizontal="center" vertical="top" wrapText="1"/>
      <protection/>
    </xf>
    <xf numFmtId="0" fontId="39" fillId="0" borderId="1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39" fillId="0" borderId="1">
      <alignment horizontal="center" wrapText="1"/>
      <protection/>
    </xf>
    <xf numFmtId="172" fontId="41" fillId="0" borderId="4">
      <alignment vertical="center" wrapText="1"/>
      <protection/>
    </xf>
    <xf numFmtId="172" fontId="41" fillId="0" borderId="4">
      <alignment vertical="center" wrapText="1"/>
      <protection/>
    </xf>
    <xf numFmtId="0" fontId="45" fillId="0" borderId="3">
      <alignment horizontal="center" vertical="top" wrapText="1"/>
      <protection/>
    </xf>
    <xf numFmtId="172" fontId="41" fillId="0" borderId="2">
      <alignment horizontal="center" vertical="center" wrapText="1"/>
      <protection/>
    </xf>
    <xf numFmtId="172" fontId="41" fillId="0" borderId="2">
      <alignment horizontal="center" vertical="center" wrapText="1"/>
      <protection/>
    </xf>
    <xf numFmtId="49" fontId="42" fillId="0" borderId="2">
      <alignment horizontal="left" vertical="center" wrapText="1"/>
      <protection/>
    </xf>
    <xf numFmtId="172" fontId="41" fillId="0" borderId="5">
      <alignment vertical="center" wrapText="1"/>
      <protection/>
    </xf>
    <xf numFmtId="172" fontId="41" fillId="0" borderId="5">
      <alignment vertical="center" wrapText="1"/>
      <protection/>
    </xf>
    <xf numFmtId="49" fontId="42" fillId="0" borderId="2">
      <alignment horizontal="center" vertical="center" wrapText="1"/>
      <protection/>
    </xf>
    <xf numFmtId="0" fontId="45" fillId="0" borderId="0">
      <alignment vertical="top"/>
      <protection/>
    </xf>
    <xf numFmtId="0" fontId="45" fillId="0" borderId="0">
      <alignment vertical="top"/>
      <protection/>
    </xf>
    <xf numFmtId="0" fontId="44" fillId="0" borderId="0">
      <alignment wrapText="1"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0" fontId="44" fillId="0" borderId="0">
      <alignment wrapText="1"/>
      <protection/>
    </xf>
    <xf numFmtId="49" fontId="41" fillId="0" borderId="2">
      <alignment horizontal="center" vertical="center" wrapText="1"/>
      <protection/>
    </xf>
    <xf numFmtId="49" fontId="41" fillId="0" borderId="2">
      <alignment horizontal="center" vertical="center" wrapText="1"/>
      <protection/>
    </xf>
    <xf numFmtId="172" fontId="42" fillId="0" borderId="2">
      <alignment horizontal="center" vertical="center" wrapText="1"/>
      <protection/>
    </xf>
    <xf numFmtId="0" fontId="44" fillId="0" borderId="1">
      <alignment wrapText="1"/>
      <protection/>
    </xf>
    <xf numFmtId="0" fontId="44" fillId="0" borderId="1">
      <alignment wrapText="1"/>
      <protection/>
    </xf>
    <xf numFmtId="1" fontId="41" fillId="0" borderId="2">
      <alignment horizontal="center" vertical="center" wrapText="1"/>
      <protection/>
    </xf>
    <xf numFmtId="1" fontId="41" fillId="0" borderId="2">
      <alignment horizontal="center" vertical="center" wrapText="1"/>
      <protection/>
    </xf>
    <xf numFmtId="172" fontId="41" fillId="0" borderId="2">
      <alignment horizontal="center" vertical="center" wrapText="1"/>
      <protection/>
    </xf>
    <xf numFmtId="172" fontId="41" fillId="0" borderId="2">
      <alignment horizontal="center" vertical="center" wrapText="1"/>
      <protection/>
    </xf>
    <xf numFmtId="172" fontId="41" fillId="0" borderId="6">
      <alignment vertical="center" wrapText="1"/>
      <protection/>
    </xf>
    <xf numFmtId="172" fontId="41" fillId="0" borderId="6">
      <alignment vertical="center" wrapText="1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7" applyNumberFormat="0" applyAlignment="0" applyProtection="0"/>
    <xf numFmtId="0" fontId="47" fillId="29" borderId="8" applyNumberFormat="0" applyAlignment="0" applyProtection="0"/>
    <xf numFmtId="0" fontId="48" fillId="29" borderId="7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30" borderId="1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36" fillId="33" borderId="14" applyNumberFormat="0" applyFont="0" applyAlignment="0" applyProtection="0"/>
    <xf numFmtId="9" fontId="36" fillId="0" borderId="0" applyFont="0" applyFill="0" applyBorder="0" applyAlignment="0" applyProtection="0"/>
    <xf numFmtId="0" fontId="60" fillId="0" borderId="15" applyNumberFormat="0" applyFill="0" applyAlignment="0" applyProtection="0"/>
    <xf numFmtId="0" fontId="6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3" fontId="6" fillId="0" borderId="0" xfId="181" applyNumberFormat="1" applyFont="1" applyFill="1" applyAlignment="1">
      <alignment vertical="center" wrapText="1"/>
      <protection/>
    </xf>
    <xf numFmtId="172" fontId="6" fillId="0" borderId="0" xfId="181" applyNumberFormat="1" applyFont="1" applyFill="1" applyAlignment="1">
      <alignment vertical="center" wrapText="1"/>
      <protection/>
    </xf>
    <xf numFmtId="172" fontId="7" fillId="0" borderId="0" xfId="181" applyNumberFormat="1" applyFont="1" applyFill="1" applyAlignment="1">
      <alignment vertical="center" wrapText="1"/>
      <protection/>
    </xf>
    <xf numFmtId="173" fontId="6" fillId="0" borderId="0" xfId="181" applyNumberFormat="1" applyFont="1" applyFill="1" applyAlignment="1">
      <alignment vertical="center" wrapText="1"/>
      <protection/>
    </xf>
    <xf numFmtId="1" fontId="7" fillId="0" borderId="16" xfId="181" applyNumberFormat="1" applyFont="1" applyFill="1" applyBorder="1" applyAlignment="1">
      <alignment horizontal="center" vertical="center" wrapText="1"/>
      <protection/>
    </xf>
    <xf numFmtId="1" fontId="5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72" fontId="5" fillId="0" borderId="17" xfId="0" applyNumberFormat="1" applyFont="1" applyBorder="1" applyAlignment="1">
      <alignment vertical="center" wrapText="1"/>
    </xf>
    <xf numFmtId="172" fontId="5" fillId="0" borderId="18" xfId="0" applyNumberFormat="1" applyFont="1" applyBorder="1" applyAlignment="1">
      <alignment vertical="center" wrapText="1"/>
    </xf>
    <xf numFmtId="172" fontId="7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Alignment="1">
      <alignment vertical="center" wrapText="1"/>
    </xf>
    <xf numFmtId="172" fontId="7" fillId="0" borderId="16" xfId="181" applyNumberFormat="1" applyFont="1" applyFill="1" applyBorder="1" applyAlignment="1">
      <alignment horizontal="right" vertical="center" wrapText="1"/>
      <protection/>
    </xf>
    <xf numFmtId="3" fontId="7" fillId="0" borderId="0" xfId="181" applyNumberFormat="1" applyFont="1" applyFill="1" applyBorder="1" applyAlignment="1">
      <alignment vertical="center" wrapText="1"/>
      <protection/>
    </xf>
    <xf numFmtId="172" fontId="7" fillId="0" borderId="0" xfId="181" applyNumberFormat="1" applyFont="1" applyFill="1" applyBorder="1" applyAlignment="1">
      <alignment vertic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173" fontId="7" fillId="0" borderId="0" xfId="181" applyNumberFormat="1" applyFont="1" applyFill="1" applyBorder="1" applyAlignment="1">
      <alignment vertical="center" wrapText="1"/>
      <protection/>
    </xf>
    <xf numFmtId="173" fontId="7" fillId="0" borderId="0" xfId="181" applyNumberFormat="1" applyFont="1" applyFill="1" applyBorder="1" applyAlignment="1">
      <alignment vertical="center" wrapText="1"/>
      <protection/>
    </xf>
    <xf numFmtId="172" fontId="7" fillId="0" borderId="0" xfId="181" applyNumberFormat="1" applyFont="1" applyFill="1" applyBorder="1" applyAlignment="1">
      <alignment vertical="center" wrapText="1"/>
      <protection/>
    </xf>
    <xf numFmtId="4" fontId="5" fillId="0" borderId="0" xfId="0" applyNumberFormat="1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72" fontId="7" fillId="0" borderId="16" xfId="181" applyNumberFormat="1" applyFont="1" applyFill="1" applyBorder="1" applyAlignment="1">
      <alignment horizontal="center" vertical="center" wrapText="1"/>
      <protection/>
    </xf>
    <xf numFmtId="172" fontId="3" fillId="0" borderId="0" xfId="181" applyNumberFormat="1" applyFont="1" applyFill="1" applyAlignment="1">
      <alignment vertical="center" wrapText="1"/>
      <protection/>
    </xf>
    <xf numFmtId="4" fontId="0" fillId="0" borderId="0" xfId="0" applyNumberFormat="1" applyAlignment="1">
      <alignment/>
    </xf>
    <xf numFmtId="4" fontId="10" fillId="0" borderId="0" xfId="0" applyNumberFormat="1" applyFont="1" applyFill="1" applyAlignment="1">
      <alignment vertical="center" wrapText="1"/>
    </xf>
    <xf numFmtId="172" fontId="11" fillId="0" borderId="0" xfId="0" applyNumberFormat="1" applyFont="1" applyFill="1" applyAlignment="1">
      <alignment vertical="center" wrapText="1"/>
    </xf>
    <xf numFmtId="3" fontId="7" fillId="0" borderId="16" xfId="181" applyNumberFormat="1" applyFont="1" applyFill="1" applyBorder="1" applyAlignment="1">
      <alignment horizontal="right" vertical="center" wrapText="1"/>
      <protection/>
    </xf>
    <xf numFmtId="172" fontId="7" fillId="0" borderId="16" xfId="181" applyNumberFormat="1" applyFont="1" applyFill="1" applyBorder="1" applyAlignment="1">
      <alignment vertical="center" wrapText="1"/>
      <protection/>
    </xf>
    <xf numFmtId="172" fontId="63" fillId="0" borderId="2" xfId="85" applyNumberFormat="1" applyFont="1" applyAlignment="1" applyProtection="1">
      <alignment horizontal="right" vertical="center" shrinkToFit="1"/>
      <protection/>
    </xf>
    <xf numFmtId="172" fontId="42" fillId="0" borderId="2" xfId="85" applyNumberFormat="1" applyProtection="1">
      <alignment horizontal="right" shrinkToFit="1"/>
      <protection/>
    </xf>
    <xf numFmtId="172" fontId="42" fillId="0" borderId="2" xfId="85" applyNumberFormat="1" applyProtection="1">
      <alignment horizontal="right" shrinkToFit="1"/>
      <protection/>
    </xf>
    <xf numFmtId="172" fontId="3" fillId="0" borderId="0" xfId="181" applyNumberFormat="1" applyFont="1" applyFill="1" applyAlignment="1">
      <alignment horizontal="center" vertical="center" wrapText="1"/>
      <protection/>
    </xf>
    <xf numFmtId="172" fontId="8" fillId="0" borderId="19" xfId="181" applyNumberFormat="1" applyFont="1" applyFill="1" applyBorder="1" applyAlignment="1">
      <alignment horizontal="right" vertical="center" wrapText="1"/>
      <protection/>
    </xf>
    <xf numFmtId="172" fontId="7" fillId="0" borderId="16" xfId="181" applyNumberFormat="1" applyFont="1" applyFill="1" applyBorder="1" applyAlignment="1">
      <alignment horizontal="center" vertical="center" wrapText="1"/>
      <protection/>
    </xf>
    <xf numFmtId="172" fontId="7" fillId="0" borderId="20" xfId="181" applyNumberFormat="1" applyFont="1" applyFill="1" applyBorder="1" applyAlignment="1">
      <alignment horizontal="center" vertical="center" wrapText="1"/>
      <protection/>
    </xf>
    <xf numFmtId="172" fontId="7" fillId="0" borderId="21" xfId="181" applyNumberFormat="1" applyFont="1" applyFill="1" applyBorder="1" applyAlignment="1">
      <alignment horizontal="center" vertical="center" wrapText="1"/>
      <protection/>
    </xf>
    <xf numFmtId="172" fontId="7" fillId="0" borderId="22" xfId="181" applyNumberFormat="1" applyFont="1" applyFill="1" applyBorder="1" applyAlignment="1">
      <alignment horizontal="center" vertical="center" wrapText="1"/>
      <protection/>
    </xf>
    <xf numFmtId="172" fontId="7" fillId="0" borderId="17" xfId="181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7" fillId="0" borderId="16" xfId="181" applyNumberFormat="1" applyFont="1" applyFill="1" applyBorder="1" applyAlignment="1">
      <alignment horizontal="center" vertical="center" wrapText="1"/>
      <protection/>
    </xf>
    <xf numFmtId="172" fontId="7" fillId="0" borderId="25" xfId="181" applyNumberFormat="1" applyFont="1" applyFill="1" applyBorder="1" applyAlignment="1">
      <alignment horizontal="center" vertical="center" wrapText="1"/>
      <protection/>
    </xf>
    <xf numFmtId="172" fontId="7" fillId="0" borderId="26" xfId="181" applyNumberFormat="1" applyFont="1" applyFill="1" applyBorder="1" applyAlignment="1">
      <alignment horizontal="center" vertical="center" wrapText="1"/>
      <protection/>
    </xf>
    <xf numFmtId="172" fontId="7" fillId="0" borderId="27" xfId="181" applyNumberFormat="1" applyFont="1" applyFill="1" applyBorder="1" applyAlignment="1">
      <alignment horizontal="center" vertical="center" wrapText="1"/>
      <protection/>
    </xf>
    <xf numFmtId="172" fontId="9" fillId="0" borderId="16" xfId="181" applyNumberFormat="1" applyFont="1" applyFill="1" applyBorder="1" applyAlignment="1">
      <alignment vertical="center" wrapText="1"/>
      <protection/>
    </xf>
    <xf numFmtId="172" fontId="7" fillId="0" borderId="28" xfId="181" applyNumberFormat="1" applyFont="1" applyFill="1" applyBorder="1" applyAlignment="1">
      <alignment horizontal="center" vertical="center" wrapText="1"/>
      <protection/>
    </xf>
    <xf numFmtId="172" fontId="7" fillId="0" borderId="0" xfId="181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7" fillId="0" borderId="29" xfId="181" applyNumberFormat="1" applyFont="1" applyFill="1" applyBorder="1" applyAlignment="1">
      <alignment horizontal="center" vertical="center" wrapText="1"/>
      <protection/>
    </xf>
    <xf numFmtId="1" fontId="7" fillId="0" borderId="30" xfId="181" applyNumberFormat="1" applyFont="1" applyFill="1" applyBorder="1" applyAlignment="1">
      <alignment horizontal="center" vertical="center" wrapText="1"/>
      <protection/>
    </xf>
    <xf numFmtId="49" fontId="7" fillId="0" borderId="16" xfId="181" applyNumberFormat="1" applyFont="1" applyFill="1" applyBorder="1" applyAlignment="1">
      <alignment horizontal="center" vertical="center" wrapText="1"/>
      <protection/>
    </xf>
    <xf numFmtId="172" fontId="8" fillId="0" borderId="19" xfId="181" applyNumberFormat="1" applyFont="1" applyFill="1" applyBorder="1" applyAlignment="1">
      <alignment horizontal="center" vertical="center" wrapText="1"/>
      <protection/>
    </xf>
    <xf numFmtId="3" fontId="7" fillId="0" borderId="29" xfId="181" applyNumberFormat="1" applyFont="1" applyFill="1" applyBorder="1" applyAlignment="1">
      <alignment horizontal="center" vertical="center" wrapText="1"/>
      <protection/>
    </xf>
    <xf numFmtId="3" fontId="7" fillId="0" borderId="18" xfId="181" applyNumberFormat="1" applyFont="1" applyFill="1" applyBorder="1" applyAlignment="1">
      <alignment horizontal="center" vertical="center" wrapText="1"/>
      <protection/>
    </xf>
    <xf numFmtId="3" fontId="7" fillId="0" borderId="30" xfId="181" applyNumberFormat="1" applyFont="1" applyFill="1" applyBorder="1" applyAlignment="1">
      <alignment horizontal="center" vertical="center" wrapText="1"/>
      <protection/>
    </xf>
    <xf numFmtId="172" fontId="7" fillId="0" borderId="29" xfId="181" applyNumberFormat="1" applyFont="1" applyFill="1" applyBorder="1" applyAlignment="1">
      <alignment horizontal="center" vertical="center" wrapText="1"/>
      <protection/>
    </xf>
    <xf numFmtId="172" fontId="7" fillId="0" borderId="18" xfId="181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</cellXfs>
  <cellStyles count="1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1 3" xfId="42"/>
    <cellStyle name="xl22" xfId="43"/>
    <cellStyle name="xl22 2" xfId="44"/>
    <cellStyle name="xl22 3" xfId="45"/>
    <cellStyle name="xl23" xfId="46"/>
    <cellStyle name="xl23 2" xfId="47"/>
    <cellStyle name="xl23 3" xfId="48"/>
    <cellStyle name="xl24" xfId="49"/>
    <cellStyle name="xl24 2" xfId="50"/>
    <cellStyle name="xl24 3" xfId="51"/>
    <cellStyle name="xl25" xfId="52"/>
    <cellStyle name="xl25 2" xfId="53"/>
    <cellStyle name="xl26" xfId="54"/>
    <cellStyle name="xl26 2" xfId="55"/>
    <cellStyle name="xl26 3" xfId="56"/>
    <cellStyle name="xl27" xfId="57"/>
    <cellStyle name="xl27 2" xfId="58"/>
    <cellStyle name="xl28" xfId="59"/>
    <cellStyle name="xl28 2" xfId="60"/>
    <cellStyle name="xl28 3" xfId="61"/>
    <cellStyle name="xl29" xfId="62"/>
    <cellStyle name="xl29 2" xfId="63"/>
    <cellStyle name="xl29 3" xfId="64"/>
    <cellStyle name="xl30" xfId="65"/>
    <cellStyle name="xl30 2" xfId="66"/>
    <cellStyle name="xl30 3" xfId="67"/>
    <cellStyle name="xl31" xfId="68"/>
    <cellStyle name="xl31 2" xfId="69"/>
    <cellStyle name="xl31 3" xfId="70"/>
    <cellStyle name="xl32" xfId="71"/>
    <cellStyle name="xl32 2" xfId="72"/>
    <cellStyle name="xl32 3" xfId="73"/>
    <cellStyle name="xl33" xfId="74"/>
    <cellStyle name="xl33 2" xfId="75"/>
    <cellStyle name="xl33 3" xfId="76"/>
    <cellStyle name="xl34" xfId="77"/>
    <cellStyle name="xl34 2" xfId="78"/>
    <cellStyle name="xl34 3" xfId="79"/>
    <cellStyle name="xl35" xfId="80"/>
    <cellStyle name="xl35 2" xfId="81"/>
    <cellStyle name="xl35 3" xfId="82"/>
    <cellStyle name="xl36" xfId="83"/>
    <cellStyle name="xl36 2" xfId="84"/>
    <cellStyle name="xl36 3" xfId="85"/>
    <cellStyle name="xl37" xfId="86"/>
    <cellStyle name="xl37 2" xfId="87"/>
    <cellStyle name="xl37 3" xfId="88"/>
    <cellStyle name="xl38" xfId="89"/>
    <cellStyle name="xl38 2" xfId="90"/>
    <cellStyle name="xl39" xfId="91"/>
    <cellStyle name="xl39 2" xfId="92"/>
    <cellStyle name="xl39 3" xfId="93"/>
    <cellStyle name="xl40" xfId="94"/>
    <cellStyle name="xl40 2" xfId="95"/>
    <cellStyle name="xl40 3" xfId="96"/>
    <cellStyle name="xl41" xfId="97"/>
    <cellStyle name="xl41 2" xfId="98"/>
    <cellStyle name="xl41 3" xfId="99"/>
    <cellStyle name="xl42" xfId="100"/>
    <cellStyle name="xl42 2" xfId="101"/>
    <cellStyle name="xl42 3" xfId="102"/>
    <cellStyle name="xl43" xfId="103"/>
    <cellStyle name="xl43 2" xfId="104"/>
    <cellStyle name="xl43 3" xfId="105"/>
    <cellStyle name="xl44" xfId="106"/>
    <cellStyle name="xl44 2" xfId="107"/>
    <cellStyle name="xl44 3" xfId="108"/>
    <cellStyle name="xl45" xfId="109"/>
    <cellStyle name="xl45 2" xfId="110"/>
    <cellStyle name="xl45 3" xfId="111"/>
    <cellStyle name="xl46" xfId="112"/>
    <cellStyle name="xl46 2" xfId="113"/>
    <cellStyle name="xl46 3" xfId="114"/>
    <cellStyle name="xl47" xfId="115"/>
    <cellStyle name="xl47 2" xfId="116"/>
    <cellStyle name="xl47 3" xfId="117"/>
    <cellStyle name="xl48" xfId="118"/>
    <cellStyle name="xl48 2" xfId="119"/>
    <cellStyle name="xl49" xfId="120"/>
    <cellStyle name="xl49 2" xfId="121"/>
    <cellStyle name="xl50" xfId="122"/>
    <cellStyle name="xl50 2" xfId="123"/>
    <cellStyle name="xl51" xfId="124"/>
    <cellStyle name="xl51 2" xfId="125"/>
    <cellStyle name="Акцент1" xfId="126"/>
    <cellStyle name="Акцент2" xfId="127"/>
    <cellStyle name="Акцент3" xfId="128"/>
    <cellStyle name="Акцент4" xfId="129"/>
    <cellStyle name="Акцент5" xfId="130"/>
    <cellStyle name="Акцент6" xfId="131"/>
    <cellStyle name="Ввод " xfId="132"/>
    <cellStyle name="Вывод" xfId="133"/>
    <cellStyle name="Вычисление" xfId="134"/>
    <cellStyle name="Currency" xfId="135"/>
    <cellStyle name="Currency [0]" xfId="136"/>
    <cellStyle name="Заголовок 1" xfId="137"/>
    <cellStyle name="Заголовок 2" xfId="138"/>
    <cellStyle name="Заголовок 3" xfId="139"/>
    <cellStyle name="Заголовок 4" xfId="140"/>
    <cellStyle name="Итог" xfId="141"/>
    <cellStyle name="Контрольная ячейка" xfId="142"/>
    <cellStyle name="Название" xfId="143"/>
    <cellStyle name="Нейтральный" xfId="144"/>
    <cellStyle name="Обычный 10 2" xfId="145"/>
    <cellStyle name="Обычный 10 3" xfId="146"/>
    <cellStyle name="Обычный 11 2" xfId="147"/>
    <cellStyle name="Обычный 11 3" xfId="148"/>
    <cellStyle name="Обычный 12 2" xfId="149"/>
    <cellStyle name="Обычный 12 3" xfId="150"/>
    <cellStyle name="Обычный 13 2" xfId="151"/>
    <cellStyle name="Обычный 13 3" xfId="152"/>
    <cellStyle name="Обычный 14 2" xfId="153"/>
    <cellStyle name="Обычный 14 3" xfId="154"/>
    <cellStyle name="Обычный 15 2" xfId="155"/>
    <cellStyle name="Обычный 18" xfId="156"/>
    <cellStyle name="Обычный 2" xfId="157"/>
    <cellStyle name="Обычный 2 2" xfId="158"/>
    <cellStyle name="Обычный 2 2 2" xfId="159"/>
    <cellStyle name="Обычный 2 2 2 2" xfId="160"/>
    <cellStyle name="Обычный 2 2 2 2 2" xfId="161"/>
    <cellStyle name="Обычный 2 2 3" xfId="162"/>
    <cellStyle name="Обычный 2 3" xfId="163"/>
    <cellStyle name="Обычный 2 3 2" xfId="164"/>
    <cellStyle name="Обычный 3" xfId="165"/>
    <cellStyle name="Обычный 3 2" xfId="166"/>
    <cellStyle name="Обычный 3 3" xfId="167"/>
    <cellStyle name="Обычный 4" xfId="168"/>
    <cellStyle name="Обычный 4 2" xfId="169"/>
    <cellStyle name="Обычный 4 3" xfId="170"/>
    <cellStyle name="Обычный 5 2" xfId="171"/>
    <cellStyle name="Обычный 5 3" xfId="172"/>
    <cellStyle name="Обычный 6 2" xfId="173"/>
    <cellStyle name="Обычный 6 3" xfId="174"/>
    <cellStyle name="Обычный 7 2" xfId="175"/>
    <cellStyle name="Обычный 7 3" xfId="176"/>
    <cellStyle name="Обычный 8 2" xfId="177"/>
    <cellStyle name="Обычный 8 3" xfId="178"/>
    <cellStyle name="Обычный 9 2" xfId="179"/>
    <cellStyle name="Обычный 9 3" xfId="180"/>
    <cellStyle name="Обычный_Лист1" xfId="181"/>
    <cellStyle name="Плохой" xfId="182"/>
    <cellStyle name="Пояснение" xfId="183"/>
    <cellStyle name="Примечание" xfId="184"/>
    <cellStyle name="Percent" xfId="185"/>
    <cellStyle name="Связанная ячейка" xfId="186"/>
    <cellStyle name="Текст предупреждения" xfId="187"/>
    <cellStyle name="Comma" xfId="188"/>
    <cellStyle name="Comma [0]" xfId="189"/>
    <cellStyle name="Хороший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view="pageBreakPreview" zoomScale="98" zoomScaleSheetLayoutView="9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V1"/>
    </sheetView>
  </sheetViews>
  <sheetFormatPr defaultColWidth="9.00390625" defaultRowHeight="12.75"/>
  <cols>
    <col min="1" max="1" width="2.75390625" style="27" customWidth="1"/>
    <col min="2" max="2" width="17.125" style="1" customWidth="1"/>
    <col min="3" max="3" width="12.25390625" style="14" customWidth="1"/>
    <col min="4" max="4" width="12.00390625" style="1" customWidth="1"/>
    <col min="5" max="5" width="5.125" style="2" customWidth="1"/>
    <col min="6" max="6" width="10.875" style="1" customWidth="1"/>
    <col min="7" max="8" width="10.625" style="1" customWidth="1"/>
    <col min="9" max="9" width="5.125" style="1" customWidth="1"/>
    <col min="10" max="10" width="5.25390625" style="2" customWidth="1"/>
    <col min="11" max="12" width="9.75390625" style="1" customWidth="1"/>
    <col min="13" max="13" width="5.25390625" style="1" customWidth="1"/>
    <col min="14" max="14" width="8.125" style="1" customWidth="1"/>
    <col min="15" max="15" width="8.25390625" style="1" customWidth="1"/>
    <col min="16" max="16" width="5.125" style="1" customWidth="1"/>
    <col min="17" max="18" width="7.625" style="1" customWidth="1"/>
    <col min="19" max="19" width="5.375" style="1" customWidth="1"/>
    <col min="20" max="20" width="8.25390625" style="1" customWidth="1"/>
    <col min="21" max="21" width="8.125" style="1" customWidth="1"/>
    <col min="22" max="22" width="5.875" style="1" customWidth="1"/>
    <col min="23" max="24" width="8.125" style="1" customWidth="1"/>
    <col min="25" max="25" width="5.125" style="1" customWidth="1"/>
    <col min="26" max="26" width="10.00390625" style="1" customWidth="1"/>
    <col min="27" max="27" width="9.625" style="1" customWidth="1"/>
    <col min="28" max="28" width="5.125" style="1" customWidth="1"/>
    <col min="29" max="29" width="9.875" style="1" customWidth="1"/>
    <col min="30" max="30" width="8.125" style="1" customWidth="1"/>
    <col min="31" max="31" width="5.375" style="1" customWidth="1"/>
    <col min="32" max="33" width="8.25390625" style="1" customWidth="1"/>
    <col min="34" max="34" width="5.00390625" style="1" customWidth="1"/>
    <col min="35" max="36" width="10.625" style="1" customWidth="1"/>
    <col min="37" max="37" width="4.625" style="2" customWidth="1"/>
    <col min="38" max="39" width="10.625" style="1" customWidth="1"/>
    <col min="40" max="40" width="4.75390625" style="2" customWidth="1"/>
    <col min="41" max="41" width="10.25390625" style="1" customWidth="1"/>
    <col min="42" max="42" width="9.375" style="1" customWidth="1"/>
    <col min="43" max="43" width="12.00390625" style="3" customWidth="1"/>
    <col min="44" max="44" width="12.00390625" style="3" hidden="1" customWidth="1"/>
    <col min="45" max="45" width="12.625" style="3" hidden="1" customWidth="1"/>
    <col min="46" max="47" width="0" style="3" hidden="1" customWidth="1"/>
    <col min="48" max="16384" width="9.125" style="1" customWidth="1"/>
  </cols>
  <sheetData>
    <row r="1" spans="1:37" ht="15.7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2" ht="12.75" customHeight="1">
      <c r="A2" s="4" t="s">
        <v>0</v>
      </c>
      <c r="B2" s="5"/>
      <c r="C2" s="6"/>
      <c r="D2" s="5"/>
      <c r="E2" s="7"/>
      <c r="F2" s="5"/>
      <c r="G2" s="5"/>
      <c r="H2" s="5"/>
      <c r="I2" s="5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7"/>
      <c r="AM2" s="60" t="s">
        <v>1</v>
      </c>
      <c r="AN2" s="60"/>
      <c r="AO2" s="39" t="s">
        <v>2</v>
      </c>
      <c r="AP2" s="39"/>
    </row>
    <row r="3" spans="1:42" ht="14.25" customHeight="1">
      <c r="A3" s="61" t="s">
        <v>3</v>
      </c>
      <c r="B3" s="64" t="s">
        <v>4</v>
      </c>
      <c r="C3" s="41" t="s">
        <v>5</v>
      </c>
      <c r="D3" s="52"/>
      <c r="E3" s="42"/>
      <c r="F3" s="48" t="s">
        <v>6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41" t="s">
        <v>7</v>
      </c>
      <c r="AM3" s="52"/>
      <c r="AN3" s="42"/>
      <c r="AO3" s="41" t="s">
        <v>8</v>
      </c>
      <c r="AP3" s="42"/>
    </row>
    <row r="4" spans="1:42" ht="13.5" customHeight="1">
      <c r="A4" s="62"/>
      <c r="B4" s="65"/>
      <c r="C4" s="43"/>
      <c r="D4" s="53"/>
      <c r="E4" s="44"/>
      <c r="F4" s="48" t="s">
        <v>9</v>
      </c>
      <c r="G4" s="49"/>
      <c r="H4" s="49"/>
      <c r="I4" s="49"/>
      <c r="J4" s="50"/>
      <c r="K4" s="4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42"/>
      <c r="AI4" s="41" t="s">
        <v>10</v>
      </c>
      <c r="AJ4" s="52"/>
      <c r="AK4" s="42"/>
      <c r="AL4" s="43"/>
      <c r="AM4" s="53"/>
      <c r="AN4" s="44"/>
      <c r="AO4" s="43"/>
      <c r="AP4" s="44"/>
    </row>
    <row r="5" spans="1:42" ht="56.25" customHeight="1">
      <c r="A5" s="62"/>
      <c r="B5" s="65"/>
      <c r="C5" s="45"/>
      <c r="D5" s="54"/>
      <c r="E5" s="46"/>
      <c r="F5" s="47" t="s">
        <v>11</v>
      </c>
      <c r="G5" s="40" t="s">
        <v>12</v>
      </c>
      <c r="H5" s="40"/>
      <c r="I5" s="49" t="s">
        <v>13</v>
      </c>
      <c r="J5" s="56"/>
      <c r="K5" s="48" t="s">
        <v>43</v>
      </c>
      <c r="L5" s="49"/>
      <c r="M5" s="49"/>
      <c r="N5" s="40" t="s">
        <v>50</v>
      </c>
      <c r="O5" s="40"/>
      <c r="P5" s="40"/>
      <c r="Q5" s="48" t="s">
        <v>49</v>
      </c>
      <c r="R5" s="49"/>
      <c r="S5" s="50"/>
      <c r="T5" s="48" t="s">
        <v>46</v>
      </c>
      <c r="U5" s="49"/>
      <c r="V5" s="50"/>
      <c r="W5" s="40" t="s">
        <v>45</v>
      </c>
      <c r="X5" s="40"/>
      <c r="Y5" s="40"/>
      <c r="Z5" s="40" t="s">
        <v>44</v>
      </c>
      <c r="AA5" s="40"/>
      <c r="AB5" s="40"/>
      <c r="AC5" s="40" t="s">
        <v>47</v>
      </c>
      <c r="AD5" s="40"/>
      <c r="AE5" s="40"/>
      <c r="AF5" s="40" t="s">
        <v>48</v>
      </c>
      <c r="AG5" s="40"/>
      <c r="AH5" s="40"/>
      <c r="AI5" s="45"/>
      <c r="AJ5" s="54"/>
      <c r="AK5" s="46"/>
      <c r="AL5" s="45"/>
      <c r="AM5" s="54"/>
      <c r="AN5" s="46"/>
      <c r="AO5" s="45"/>
      <c r="AP5" s="46"/>
    </row>
    <row r="6" spans="1:42" ht="17.25" customHeight="1">
      <c r="A6" s="62"/>
      <c r="B6" s="65"/>
      <c r="C6" s="47" t="s">
        <v>11</v>
      </c>
      <c r="D6" s="47" t="s">
        <v>12</v>
      </c>
      <c r="E6" s="47" t="s">
        <v>13</v>
      </c>
      <c r="F6" s="47"/>
      <c r="G6" s="57" t="s">
        <v>52</v>
      </c>
      <c r="H6" s="57" t="s">
        <v>53</v>
      </c>
      <c r="I6" s="59" t="s">
        <v>54</v>
      </c>
      <c r="J6" s="47" t="s">
        <v>55</v>
      </c>
      <c r="K6" s="40" t="s">
        <v>12</v>
      </c>
      <c r="L6" s="40"/>
      <c r="M6" s="28" t="s">
        <v>13</v>
      </c>
      <c r="N6" s="40" t="s">
        <v>12</v>
      </c>
      <c r="O6" s="40"/>
      <c r="P6" s="28" t="s">
        <v>13</v>
      </c>
      <c r="Q6" s="40" t="s">
        <v>12</v>
      </c>
      <c r="R6" s="40"/>
      <c r="S6" s="28" t="s">
        <v>13</v>
      </c>
      <c r="T6" s="40" t="s">
        <v>12</v>
      </c>
      <c r="U6" s="40"/>
      <c r="V6" s="28" t="s">
        <v>13</v>
      </c>
      <c r="W6" s="40" t="s">
        <v>12</v>
      </c>
      <c r="X6" s="40"/>
      <c r="Y6" s="28" t="s">
        <v>13</v>
      </c>
      <c r="Z6" s="40" t="s">
        <v>12</v>
      </c>
      <c r="AA6" s="40"/>
      <c r="AB6" s="28" t="s">
        <v>13</v>
      </c>
      <c r="AC6" s="40" t="s">
        <v>12</v>
      </c>
      <c r="AD6" s="40"/>
      <c r="AE6" s="28" t="s">
        <v>13</v>
      </c>
      <c r="AF6" s="40" t="s">
        <v>12</v>
      </c>
      <c r="AG6" s="40"/>
      <c r="AH6" s="28" t="s">
        <v>13</v>
      </c>
      <c r="AI6" s="47" t="s">
        <v>11</v>
      </c>
      <c r="AJ6" s="47" t="s">
        <v>12</v>
      </c>
      <c r="AK6" s="47" t="s">
        <v>13</v>
      </c>
      <c r="AL6" s="47" t="s">
        <v>14</v>
      </c>
      <c r="AM6" s="47" t="s">
        <v>12</v>
      </c>
      <c r="AN6" s="47" t="s">
        <v>13</v>
      </c>
      <c r="AO6" s="47" t="s">
        <v>14</v>
      </c>
      <c r="AP6" s="47" t="s">
        <v>12</v>
      </c>
    </row>
    <row r="7" spans="1:47" s="10" customFormat="1" ht="81" customHeight="1">
      <c r="A7" s="63"/>
      <c r="B7" s="65"/>
      <c r="C7" s="47"/>
      <c r="D7" s="47"/>
      <c r="E7" s="47"/>
      <c r="F7" s="55"/>
      <c r="G7" s="58"/>
      <c r="H7" s="58"/>
      <c r="I7" s="59"/>
      <c r="J7" s="47"/>
      <c r="K7" s="8" t="s">
        <v>52</v>
      </c>
      <c r="L7" s="8" t="s">
        <v>56</v>
      </c>
      <c r="M7" s="8" t="s">
        <v>54</v>
      </c>
      <c r="N7" s="8" t="s">
        <v>52</v>
      </c>
      <c r="O7" s="8" t="s">
        <v>56</v>
      </c>
      <c r="P7" s="8" t="s">
        <v>54</v>
      </c>
      <c r="Q7" s="8" t="s">
        <v>52</v>
      </c>
      <c r="R7" s="8" t="s">
        <v>56</v>
      </c>
      <c r="S7" s="8" t="s">
        <v>54</v>
      </c>
      <c r="T7" s="8" t="s">
        <v>52</v>
      </c>
      <c r="U7" s="8" t="s">
        <v>56</v>
      </c>
      <c r="V7" s="8" t="s">
        <v>54</v>
      </c>
      <c r="W7" s="8" t="s">
        <v>52</v>
      </c>
      <c r="X7" s="8" t="s">
        <v>56</v>
      </c>
      <c r="Y7" s="8" t="s">
        <v>54</v>
      </c>
      <c r="Z7" s="8" t="s">
        <v>52</v>
      </c>
      <c r="AA7" s="8" t="s">
        <v>56</v>
      </c>
      <c r="AB7" s="8" t="s">
        <v>54</v>
      </c>
      <c r="AC7" s="8" t="s">
        <v>52</v>
      </c>
      <c r="AD7" s="8" t="s">
        <v>56</v>
      </c>
      <c r="AE7" s="8" t="s">
        <v>54</v>
      </c>
      <c r="AF7" s="8" t="s">
        <v>52</v>
      </c>
      <c r="AG7" s="8" t="s">
        <v>56</v>
      </c>
      <c r="AH7" s="8" t="s">
        <v>54</v>
      </c>
      <c r="AI7" s="47"/>
      <c r="AJ7" s="47"/>
      <c r="AK7" s="47"/>
      <c r="AL7" s="47"/>
      <c r="AM7" s="47"/>
      <c r="AN7" s="47"/>
      <c r="AO7" s="47"/>
      <c r="AP7" s="47"/>
      <c r="AQ7" s="9"/>
      <c r="AR7" s="9"/>
      <c r="AS7" s="9"/>
      <c r="AT7" s="9"/>
      <c r="AU7" s="9"/>
    </row>
    <row r="8" spans="1:42" ht="19.5" customHeight="1">
      <c r="A8" s="33">
        <v>1</v>
      </c>
      <c r="B8" s="34" t="s">
        <v>15</v>
      </c>
      <c r="C8" s="37">
        <v>240619.264</v>
      </c>
      <c r="D8" s="37">
        <v>31581.72872</v>
      </c>
      <c r="E8" s="37">
        <f>D8/C8*100</f>
        <v>13.125187150435302</v>
      </c>
      <c r="F8" s="37">
        <v>53847.2</v>
      </c>
      <c r="G8" s="37">
        <v>4635.26961</v>
      </c>
      <c r="H8" s="36">
        <v>4931.26235</v>
      </c>
      <c r="I8" s="37">
        <f>H8/G8*100</f>
        <v>106.38566393983714</v>
      </c>
      <c r="J8" s="37">
        <f>H8/F8*100</f>
        <v>9.157880725460192</v>
      </c>
      <c r="K8" s="37">
        <v>2319.9307</v>
      </c>
      <c r="L8" s="37">
        <v>2897.11326</v>
      </c>
      <c r="M8" s="37">
        <f>L8/K8*100</f>
        <v>124.87930178259205</v>
      </c>
      <c r="N8" s="37">
        <v>10.58154</v>
      </c>
      <c r="O8" s="37">
        <v>6.16028</v>
      </c>
      <c r="P8" s="37">
        <f>O8/N8*100</f>
        <v>58.21723492043691</v>
      </c>
      <c r="Q8" s="37">
        <v>22.41188</v>
      </c>
      <c r="R8" s="37">
        <v>50.67201</v>
      </c>
      <c r="S8" s="37">
        <f>R8/Q8*100</f>
        <v>226.09441956676548</v>
      </c>
      <c r="T8" s="37">
        <v>185.86852</v>
      </c>
      <c r="U8" s="37">
        <v>-37.54521</v>
      </c>
      <c r="V8" s="37">
        <f>U8/T8*100</f>
        <v>-20.199875697078774</v>
      </c>
      <c r="W8" s="37">
        <v>704.54823</v>
      </c>
      <c r="X8" s="37">
        <v>662.40768</v>
      </c>
      <c r="Y8" s="37">
        <f>X8/W8*100</f>
        <v>94.01878420729267</v>
      </c>
      <c r="Z8" s="37">
        <v>666.62233</v>
      </c>
      <c r="AA8" s="37">
        <v>490.19907</v>
      </c>
      <c r="AB8" s="37">
        <f>AA8/Z8*100</f>
        <v>73.5347509286105</v>
      </c>
      <c r="AC8" s="37">
        <v>374.97851</v>
      </c>
      <c r="AD8" s="37">
        <v>372.75924</v>
      </c>
      <c r="AE8" s="37">
        <f>AD8/AC8*100</f>
        <v>99.40816075033206</v>
      </c>
      <c r="AF8" s="37">
        <v>233.33768</v>
      </c>
      <c r="AG8" s="37">
        <v>4.58972</v>
      </c>
      <c r="AH8" s="37">
        <f>AG8/AF8*100</f>
        <v>1.9669862149996518</v>
      </c>
      <c r="AI8" s="37">
        <v>186772.064</v>
      </c>
      <c r="AJ8" s="37">
        <v>26650.46637</v>
      </c>
      <c r="AK8" s="37">
        <f>AJ8/AI8*100</f>
        <v>14.268978882195144</v>
      </c>
      <c r="AL8" s="37">
        <v>241469.264</v>
      </c>
      <c r="AM8" s="37">
        <v>25348.45735</v>
      </c>
      <c r="AN8" s="37">
        <f>AM8/AL8*100</f>
        <v>10.497591672785319</v>
      </c>
      <c r="AO8" s="37">
        <f>C8-AL8</f>
        <v>-850</v>
      </c>
      <c r="AP8" s="37">
        <f>D8-AM8</f>
        <v>6233.271369999999</v>
      </c>
    </row>
    <row r="9" spans="1:42" ht="19.5" customHeight="1">
      <c r="A9" s="33">
        <v>2</v>
      </c>
      <c r="B9" s="34" t="s">
        <v>16</v>
      </c>
      <c r="C9" s="37">
        <v>289471.906</v>
      </c>
      <c r="D9" s="37">
        <v>31826.70212</v>
      </c>
      <c r="E9" s="37">
        <f aca="true" t="shared" si="0" ref="E9:E35">D9/C9*100</f>
        <v>10.994746453909762</v>
      </c>
      <c r="F9" s="37">
        <v>63826.082</v>
      </c>
      <c r="G9" s="37">
        <v>6599.33922</v>
      </c>
      <c r="H9" s="36">
        <v>6392.64676</v>
      </c>
      <c r="I9" s="37">
        <f aca="true" t="shared" si="1" ref="I9:I35">H9/G9*100</f>
        <v>96.86798248870741</v>
      </c>
      <c r="J9" s="37">
        <f aca="true" t="shared" si="2" ref="J9:J35">H9/F9*100</f>
        <v>10.0157279903222</v>
      </c>
      <c r="K9" s="37">
        <v>2801.61254</v>
      </c>
      <c r="L9" s="37">
        <v>3079.0469</v>
      </c>
      <c r="M9" s="37">
        <f aca="true" t="shared" si="3" ref="M9:M35">L9/K9*100</f>
        <v>109.90266698335094</v>
      </c>
      <c r="N9" s="37">
        <v>14.40397</v>
      </c>
      <c r="O9" s="37">
        <v>50.30084</v>
      </c>
      <c r="P9" s="37">
        <f aca="true" t="shared" si="4" ref="P9:P35">O9/N9*100</f>
        <v>349.2151122225331</v>
      </c>
      <c r="Q9" s="37">
        <v>42.46218</v>
      </c>
      <c r="R9" s="37">
        <v>59.69324</v>
      </c>
      <c r="S9" s="37">
        <f aca="true" t="shared" si="5" ref="S9:S35">R9/Q9*100</f>
        <v>140.5797818199631</v>
      </c>
      <c r="T9" s="37">
        <v>175.11159</v>
      </c>
      <c r="U9" s="37">
        <v>382.39943</v>
      </c>
      <c r="V9" s="37">
        <f aca="true" t="shared" si="6" ref="V9:V35">U9/T9*100</f>
        <v>218.37471180519805</v>
      </c>
      <c r="W9" s="37">
        <v>1301.17857</v>
      </c>
      <c r="X9" s="37">
        <v>1173.76243</v>
      </c>
      <c r="Y9" s="37">
        <f aca="true" t="shared" si="7" ref="Y9:Y35">X9/W9*100</f>
        <v>90.20763614328509</v>
      </c>
      <c r="Z9" s="37">
        <v>1150.86281</v>
      </c>
      <c r="AA9" s="37">
        <v>792.72212</v>
      </c>
      <c r="AB9" s="37">
        <f aca="true" t="shared" si="8" ref="AB9:AB35">AA9/Z9*100</f>
        <v>68.88067918364656</v>
      </c>
      <c r="AC9" s="37">
        <v>408.2378</v>
      </c>
      <c r="AD9" s="37">
        <v>319.11814</v>
      </c>
      <c r="AE9" s="37">
        <f aca="true" t="shared" si="9" ref="AE9:AE35">AD9/AC9*100</f>
        <v>78.16966973660939</v>
      </c>
      <c r="AF9" s="37">
        <v>339.25916</v>
      </c>
      <c r="AG9" s="37">
        <v>290.05329</v>
      </c>
      <c r="AH9" s="37">
        <f aca="true" t="shared" si="10" ref="AH9:AH35">AG9/AF9*100</f>
        <v>85.49608211020742</v>
      </c>
      <c r="AI9" s="37">
        <v>225645.824</v>
      </c>
      <c r="AJ9" s="37">
        <v>25434.05536</v>
      </c>
      <c r="AK9" s="37">
        <f aca="true" t="shared" si="11" ref="AK9:AK35">AJ9/AI9*100</f>
        <v>11.271671200970241</v>
      </c>
      <c r="AL9" s="37">
        <v>295213.69034</v>
      </c>
      <c r="AM9" s="37">
        <v>33461.69597</v>
      </c>
      <c r="AN9" s="37">
        <f aca="true" t="shared" si="12" ref="AN9:AN35">AM9/AL9*100</f>
        <v>11.334737197134013</v>
      </c>
      <c r="AO9" s="37">
        <f aca="true" t="shared" si="13" ref="AO9:AO34">C9-AL9</f>
        <v>-5741.784339999955</v>
      </c>
      <c r="AP9" s="37">
        <f aca="true" t="shared" si="14" ref="AP9:AP33">D9-AM9</f>
        <v>-1634.993849999999</v>
      </c>
    </row>
    <row r="10" spans="1:42" ht="19.5" customHeight="1">
      <c r="A10" s="33">
        <v>3</v>
      </c>
      <c r="B10" s="34" t="s">
        <v>17</v>
      </c>
      <c r="C10" s="37">
        <v>645721.22391</v>
      </c>
      <c r="D10" s="37">
        <v>81168.65918</v>
      </c>
      <c r="E10" s="37">
        <f t="shared" si="0"/>
        <v>12.570232505059058</v>
      </c>
      <c r="F10" s="37">
        <v>140387.26</v>
      </c>
      <c r="G10" s="37">
        <v>15408.47291</v>
      </c>
      <c r="H10" s="36">
        <v>15786.6344</v>
      </c>
      <c r="I10" s="37">
        <f t="shared" si="1"/>
        <v>102.45424379306644</v>
      </c>
      <c r="J10" s="37">
        <f t="shared" si="2"/>
        <v>11.245061980695398</v>
      </c>
      <c r="K10" s="37">
        <v>6483.04464</v>
      </c>
      <c r="L10" s="37">
        <v>7349.46454</v>
      </c>
      <c r="M10" s="37">
        <f t="shared" si="3"/>
        <v>113.36439818190114</v>
      </c>
      <c r="N10" s="37">
        <v>40.77924</v>
      </c>
      <c r="O10" s="37">
        <v>79.78037</v>
      </c>
      <c r="P10" s="37">
        <f t="shared" si="4"/>
        <v>195.6396686156976</v>
      </c>
      <c r="Q10" s="37">
        <v>102.93017</v>
      </c>
      <c r="R10" s="37">
        <v>175.26974</v>
      </c>
      <c r="S10" s="37">
        <f t="shared" si="5"/>
        <v>170.28023950606516</v>
      </c>
      <c r="T10" s="37">
        <v>483.65628</v>
      </c>
      <c r="U10" s="37">
        <v>709.21246</v>
      </c>
      <c r="V10" s="37">
        <f t="shared" si="6"/>
        <v>146.63563553852748</v>
      </c>
      <c r="W10" s="37">
        <v>4447.46793</v>
      </c>
      <c r="X10" s="37">
        <v>3927.54929</v>
      </c>
      <c r="Y10" s="37">
        <f t="shared" si="7"/>
        <v>88.30978327032028</v>
      </c>
      <c r="Z10" s="37">
        <v>2475.25595</v>
      </c>
      <c r="AA10" s="37">
        <v>2131.78229</v>
      </c>
      <c r="AB10" s="37">
        <f t="shared" si="8"/>
        <v>86.12371136811124</v>
      </c>
      <c r="AC10" s="37">
        <v>959.34058</v>
      </c>
      <c r="AD10" s="37">
        <v>1734.22796</v>
      </c>
      <c r="AE10" s="37">
        <f t="shared" si="9"/>
        <v>180.7729179974853</v>
      </c>
      <c r="AF10" s="37">
        <v>1045</v>
      </c>
      <c r="AG10" s="37">
        <v>83.33154</v>
      </c>
      <c r="AH10" s="37">
        <f t="shared" si="10"/>
        <v>7.97431004784689</v>
      </c>
      <c r="AI10" s="37">
        <v>505333.96391</v>
      </c>
      <c r="AJ10" s="37">
        <v>65382.02478</v>
      </c>
      <c r="AK10" s="37">
        <f t="shared" si="11"/>
        <v>12.9383792599471</v>
      </c>
      <c r="AL10" s="37">
        <v>649179.38</v>
      </c>
      <c r="AM10" s="37">
        <v>79768.04456</v>
      </c>
      <c r="AN10" s="37">
        <f t="shared" si="12"/>
        <v>12.287519754555358</v>
      </c>
      <c r="AO10" s="37">
        <f t="shared" si="13"/>
        <v>-3458.1560900000622</v>
      </c>
      <c r="AP10" s="37">
        <f t="shared" si="14"/>
        <v>1400.6146200000076</v>
      </c>
    </row>
    <row r="11" spans="1:42" ht="19.5" customHeight="1">
      <c r="A11" s="33">
        <v>4</v>
      </c>
      <c r="B11" s="34" t="s">
        <v>18</v>
      </c>
      <c r="C11" s="37">
        <v>549427.44606</v>
      </c>
      <c r="D11" s="37">
        <v>68157.23617</v>
      </c>
      <c r="E11" s="37">
        <f t="shared" si="0"/>
        <v>12.405138596326497</v>
      </c>
      <c r="F11" s="37">
        <v>193162.605</v>
      </c>
      <c r="G11" s="37">
        <v>24483.96424</v>
      </c>
      <c r="H11" s="36">
        <v>27555.57608</v>
      </c>
      <c r="I11" s="37">
        <f t="shared" si="1"/>
        <v>112.54540241070046</v>
      </c>
      <c r="J11" s="37">
        <f t="shared" si="2"/>
        <v>14.265481706461763</v>
      </c>
      <c r="K11" s="37">
        <v>15021.05896</v>
      </c>
      <c r="L11" s="37">
        <v>16230.04485</v>
      </c>
      <c r="M11" s="37">
        <f t="shared" si="3"/>
        <v>108.04860624819756</v>
      </c>
      <c r="N11" s="37">
        <v>44.626</v>
      </c>
      <c r="O11" s="37">
        <v>79.90949</v>
      </c>
      <c r="P11" s="37">
        <f t="shared" si="4"/>
        <v>179.06487249585444</v>
      </c>
      <c r="Q11" s="37">
        <v>82.01975</v>
      </c>
      <c r="R11" s="37">
        <v>146.53576</v>
      </c>
      <c r="S11" s="37">
        <f t="shared" si="5"/>
        <v>178.65911563983065</v>
      </c>
      <c r="T11" s="37">
        <v>1484.59455</v>
      </c>
      <c r="U11" s="37">
        <v>1624.16682</v>
      </c>
      <c r="V11" s="37">
        <f t="shared" si="6"/>
        <v>109.40137292030339</v>
      </c>
      <c r="W11" s="37">
        <v>3681.80576</v>
      </c>
      <c r="X11" s="37">
        <v>3552.25401</v>
      </c>
      <c r="Y11" s="37">
        <f t="shared" si="7"/>
        <v>96.48129862233688</v>
      </c>
      <c r="Z11" s="37">
        <v>2759.10334</v>
      </c>
      <c r="AA11" s="37">
        <v>4294.04952</v>
      </c>
      <c r="AB11" s="37">
        <f t="shared" si="8"/>
        <v>155.63206559707908</v>
      </c>
      <c r="AC11" s="37">
        <v>1213.75627</v>
      </c>
      <c r="AD11" s="37">
        <v>1243.89639</v>
      </c>
      <c r="AE11" s="37">
        <f t="shared" si="9"/>
        <v>102.4832102412126</v>
      </c>
      <c r="AF11" s="37">
        <v>12.50071</v>
      </c>
      <c r="AG11" s="37">
        <v>2350.38585</v>
      </c>
      <c r="AH11" s="37">
        <f t="shared" si="10"/>
        <v>18802.01884532959</v>
      </c>
      <c r="AI11" s="37">
        <v>356264.84106</v>
      </c>
      <c r="AJ11" s="37">
        <v>40601.66009</v>
      </c>
      <c r="AK11" s="37">
        <f t="shared" si="11"/>
        <v>11.3964824508636</v>
      </c>
      <c r="AL11" s="37">
        <v>559342.21061</v>
      </c>
      <c r="AM11" s="37">
        <v>75993.55308</v>
      </c>
      <c r="AN11" s="37">
        <f t="shared" si="12"/>
        <v>13.586236053439265</v>
      </c>
      <c r="AO11" s="37">
        <f t="shared" si="13"/>
        <v>-9914.764549999963</v>
      </c>
      <c r="AP11" s="37">
        <f t="shared" si="14"/>
        <v>-7836.316909999994</v>
      </c>
    </row>
    <row r="12" spans="1:42" ht="19.5" customHeight="1">
      <c r="A12" s="33">
        <v>5</v>
      </c>
      <c r="B12" s="34" t="s">
        <v>19</v>
      </c>
      <c r="C12" s="37">
        <v>365308.644</v>
      </c>
      <c r="D12" s="37">
        <v>48802.4628</v>
      </c>
      <c r="E12" s="37">
        <f t="shared" si="0"/>
        <v>13.359241179083625</v>
      </c>
      <c r="F12" s="37">
        <v>81975.55</v>
      </c>
      <c r="G12" s="37">
        <v>9656.33382</v>
      </c>
      <c r="H12" s="36">
        <v>10803.54917</v>
      </c>
      <c r="I12" s="37">
        <f t="shared" si="1"/>
        <v>111.88044418704655</v>
      </c>
      <c r="J12" s="37">
        <f t="shared" si="2"/>
        <v>13.178989552372627</v>
      </c>
      <c r="K12" s="37">
        <v>4945.00582</v>
      </c>
      <c r="L12" s="37">
        <v>5396.70139</v>
      </c>
      <c r="M12" s="37">
        <f t="shared" si="3"/>
        <v>109.13437893587756</v>
      </c>
      <c r="N12" s="37">
        <v>10.75942</v>
      </c>
      <c r="O12" s="37">
        <v>55.99315</v>
      </c>
      <c r="P12" s="37">
        <f t="shared" si="4"/>
        <v>520.4104868106273</v>
      </c>
      <c r="Q12" s="37">
        <v>41.04682</v>
      </c>
      <c r="R12" s="37">
        <v>70.4502</v>
      </c>
      <c r="S12" s="37">
        <f t="shared" si="5"/>
        <v>171.63375871748408</v>
      </c>
      <c r="T12" s="37">
        <v>1009.5887</v>
      </c>
      <c r="U12" s="37">
        <v>697.49317</v>
      </c>
      <c r="V12" s="37">
        <f t="shared" si="6"/>
        <v>69.08686378918463</v>
      </c>
      <c r="W12" s="37">
        <v>2180.2036</v>
      </c>
      <c r="X12" s="37">
        <v>2156.68376</v>
      </c>
      <c r="Y12" s="37">
        <f t="shared" si="7"/>
        <v>98.9212090100209</v>
      </c>
      <c r="Z12" s="37">
        <v>604.56938</v>
      </c>
      <c r="AA12" s="37">
        <v>1476.6865</v>
      </c>
      <c r="AB12" s="37">
        <f t="shared" si="8"/>
        <v>244.25426573869817</v>
      </c>
      <c r="AC12" s="37">
        <v>228.98065</v>
      </c>
      <c r="AD12" s="37">
        <v>241.15186</v>
      </c>
      <c r="AE12" s="37">
        <f t="shared" si="9"/>
        <v>105.31538800330944</v>
      </c>
      <c r="AF12" s="37">
        <v>72.91842</v>
      </c>
      <c r="AG12" s="37">
        <v>701.299</v>
      </c>
      <c r="AH12" s="37">
        <f t="shared" si="10"/>
        <v>961.7583595475601</v>
      </c>
      <c r="AI12" s="37">
        <v>283333.094</v>
      </c>
      <c r="AJ12" s="37">
        <v>37998.91363</v>
      </c>
      <c r="AK12" s="37">
        <f t="shared" si="11"/>
        <v>13.4113926098587</v>
      </c>
      <c r="AL12" s="37">
        <v>366514.70742</v>
      </c>
      <c r="AM12" s="37">
        <v>37907.04486</v>
      </c>
      <c r="AN12" s="37">
        <f t="shared" si="12"/>
        <v>10.342571278200086</v>
      </c>
      <c r="AO12" s="37">
        <f t="shared" si="13"/>
        <v>-1206.0634200000204</v>
      </c>
      <c r="AP12" s="37">
        <f t="shared" si="14"/>
        <v>10895.41794</v>
      </c>
    </row>
    <row r="13" spans="1:42" ht="19.5" customHeight="1">
      <c r="A13" s="33">
        <v>6</v>
      </c>
      <c r="B13" s="34" t="s">
        <v>20</v>
      </c>
      <c r="C13" s="37">
        <v>553548.574</v>
      </c>
      <c r="D13" s="37">
        <v>74672.21422</v>
      </c>
      <c r="E13" s="37">
        <f t="shared" si="0"/>
        <v>13.489731114364679</v>
      </c>
      <c r="F13" s="37">
        <v>111584.9</v>
      </c>
      <c r="G13" s="37">
        <v>12483.68375</v>
      </c>
      <c r="H13" s="36">
        <v>13733.13426</v>
      </c>
      <c r="I13" s="37">
        <f t="shared" si="1"/>
        <v>110.00866839485582</v>
      </c>
      <c r="J13" s="37">
        <f t="shared" si="2"/>
        <v>12.307341100812028</v>
      </c>
      <c r="K13" s="37">
        <v>5276.91194</v>
      </c>
      <c r="L13" s="37">
        <v>5563.34465</v>
      </c>
      <c r="M13" s="37">
        <f t="shared" si="3"/>
        <v>105.42803657246553</v>
      </c>
      <c r="N13" s="37">
        <v>44.36992</v>
      </c>
      <c r="O13" s="37">
        <v>96.00951</v>
      </c>
      <c r="P13" s="37">
        <f t="shared" si="4"/>
        <v>216.3842305778329</v>
      </c>
      <c r="Q13" s="37">
        <v>63.47699</v>
      </c>
      <c r="R13" s="37">
        <v>132.57119</v>
      </c>
      <c r="S13" s="37">
        <f t="shared" si="5"/>
        <v>208.8492066180202</v>
      </c>
      <c r="T13" s="37">
        <v>808.13148</v>
      </c>
      <c r="U13" s="37">
        <v>873.12808</v>
      </c>
      <c r="V13" s="37">
        <f t="shared" si="6"/>
        <v>108.04282491259963</v>
      </c>
      <c r="W13" s="37">
        <v>1304.70488</v>
      </c>
      <c r="X13" s="37">
        <v>1612.16978</v>
      </c>
      <c r="Y13" s="37">
        <f t="shared" si="7"/>
        <v>123.56585805059608</v>
      </c>
      <c r="Z13" s="37">
        <v>3402.65554</v>
      </c>
      <c r="AA13" s="37">
        <v>3779.27693</v>
      </c>
      <c r="AB13" s="37">
        <f t="shared" si="8"/>
        <v>111.06845478693386</v>
      </c>
      <c r="AC13" s="37">
        <v>558.25127</v>
      </c>
      <c r="AD13" s="37">
        <v>1274.85657</v>
      </c>
      <c r="AE13" s="37">
        <f t="shared" si="9"/>
        <v>228.3660850426726</v>
      </c>
      <c r="AF13" s="37">
        <v>2557.50686</v>
      </c>
      <c r="AG13" s="37">
        <v>1966.00173</v>
      </c>
      <c r="AH13" s="37">
        <f t="shared" si="10"/>
        <v>76.87180670944514</v>
      </c>
      <c r="AI13" s="37">
        <v>441963.674</v>
      </c>
      <c r="AJ13" s="37">
        <v>60939.07996</v>
      </c>
      <c r="AK13" s="37">
        <f t="shared" si="11"/>
        <v>13.788255357837395</v>
      </c>
      <c r="AL13" s="37">
        <v>565958.85351</v>
      </c>
      <c r="AM13" s="37">
        <v>78852.67639</v>
      </c>
      <c r="AN13" s="37">
        <f t="shared" si="12"/>
        <v>13.932581123338982</v>
      </c>
      <c r="AO13" s="37">
        <f t="shared" si="13"/>
        <v>-12410.279510000022</v>
      </c>
      <c r="AP13" s="37">
        <f t="shared" si="14"/>
        <v>-4180.462169999999</v>
      </c>
    </row>
    <row r="14" spans="1:42" ht="19.5" customHeight="1">
      <c r="A14" s="33">
        <v>7</v>
      </c>
      <c r="B14" s="34" t="s">
        <v>21</v>
      </c>
      <c r="C14" s="37">
        <v>302784.732</v>
      </c>
      <c r="D14" s="37">
        <v>31067.98764</v>
      </c>
      <c r="E14" s="37">
        <f t="shared" si="0"/>
        <v>10.260751073802492</v>
      </c>
      <c r="F14" s="37">
        <v>105299.598</v>
      </c>
      <c r="G14" s="37">
        <v>17639.6638</v>
      </c>
      <c r="H14" s="36">
        <v>14638.38312</v>
      </c>
      <c r="I14" s="37">
        <f t="shared" si="1"/>
        <v>82.98561291173816</v>
      </c>
      <c r="J14" s="37">
        <f t="shared" si="2"/>
        <v>13.901651476390253</v>
      </c>
      <c r="K14" s="37">
        <v>11778.59258</v>
      </c>
      <c r="L14" s="37">
        <v>8313.53586</v>
      </c>
      <c r="M14" s="37">
        <f t="shared" si="3"/>
        <v>70.58174228826242</v>
      </c>
      <c r="N14" s="37">
        <v>84.77797</v>
      </c>
      <c r="O14" s="37">
        <v>139.41841</v>
      </c>
      <c r="P14" s="37">
        <f t="shared" si="4"/>
        <v>164.45122476983113</v>
      </c>
      <c r="Q14" s="37">
        <v>38.4634</v>
      </c>
      <c r="R14" s="37">
        <v>64.7202</v>
      </c>
      <c r="S14" s="37">
        <f t="shared" si="5"/>
        <v>168.2643760042014</v>
      </c>
      <c r="T14" s="37">
        <v>745.48804</v>
      </c>
      <c r="U14" s="37">
        <v>740.60207</v>
      </c>
      <c r="V14" s="37">
        <f t="shared" si="6"/>
        <v>99.34459444849043</v>
      </c>
      <c r="W14" s="37">
        <v>2032.28936</v>
      </c>
      <c r="X14" s="37">
        <v>1950.88673</v>
      </c>
      <c r="Y14" s="37">
        <f t="shared" si="7"/>
        <v>95.99453544351579</v>
      </c>
      <c r="Z14" s="37">
        <v>1973.71797</v>
      </c>
      <c r="AA14" s="37">
        <v>2430.77797</v>
      </c>
      <c r="AB14" s="37">
        <f t="shared" si="8"/>
        <v>123.15731056550092</v>
      </c>
      <c r="AC14" s="37">
        <v>712.11338</v>
      </c>
      <c r="AD14" s="37">
        <v>1699.8776</v>
      </c>
      <c r="AE14" s="37">
        <f t="shared" si="9"/>
        <v>238.70884156115704</v>
      </c>
      <c r="AF14" s="37">
        <v>621.53478</v>
      </c>
      <c r="AG14" s="37">
        <v>100.40242</v>
      </c>
      <c r="AH14" s="37">
        <f t="shared" si="10"/>
        <v>16.153950387136824</v>
      </c>
      <c r="AI14" s="37">
        <v>197485.134</v>
      </c>
      <c r="AJ14" s="37">
        <v>16429.60452</v>
      </c>
      <c r="AK14" s="37">
        <f t="shared" si="11"/>
        <v>8.31941330834553</v>
      </c>
      <c r="AL14" s="37">
        <v>325152.33981</v>
      </c>
      <c r="AM14" s="37">
        <v>35621.56647</v>
      </c>
      <c r="AN14" s="37">
        <f t="shared" si="12"/>
        <v>10.955346804767009</v>
      </c>
      <c r="AO14" s="37">
        <f t="shared" si="13"/>
        <v>-22367.607809999958</v>
      </c>
      <c r="AP14" s="37">
        <f t="shared" si="14"/>
        <v>-4553.578829999999</v>
      </c>
    </row>
    <row r="15" spans="1:42" ht="24" customHeight="1">
      <c r="A15" s="33">
        <v>8</v>
      </c>
      <c r="B15" s="34" t="s">
        <v>22</v>
      </c>
      <c r="C15" s="37">
        <v>394373.00952</v>
      </c>
      <c r="D15" s="37">
        <v>42914.13687</v>
      </c>
      <c r="E15" s="37">
        <f t="shared" si="0"/>
        <v>10.881611021563502</v>
      </c>
      <c r="F15" s="37">
        <v>112590.666</v>
      </c>
      <c r="G15" s="37">
        <v>11730.76156</v>
      </c>
      <c r="H15" s="36">
        <v>13286.85399</v>
      </c>
      <c r="I15" s="37">
        <f t="shared" si="1"/>
        <v>113.26505889699456</v>
      </c>
      <c r="J15" s="37">
        <f t="shared" si="2"/>
        <v>11.80102619696734</v>
      </c>
      <c r="K15" s="37">
        <v>5200.5613</v>
      </c>
      <c r="L15" s="37">
        <v>7095.67886</v>
      </c>
      <c r="M15" s="37">
        <f t="shared" si="3"/>
        <v>136.44063497530544</v>
      </c>
      <c r="N15" s="37">
        <v>27.79931</v>
      </c>
      <c r="O15" s="37">
        <v>124.13605</v>
      </c>
      <c r="P15" s="37">
        <f t="shared" si="4"/>
        <v>446.54363723416157</v>
      </c>
      <c r="Q15" s="37">
        <v>64.2201</v>
      </c>
      <c r="R15" s="37">
        <v>146.57278</v>
      </c>
      <c r="S15" s="37">
        <f t="shared" si="5"/>
        <v>228.2350541341418</v>
      </c>
      <c r="T15" s="37">
        <v>751.79956</v>
      </c>
      <c r="U15" s="37">
        <v>878.28187</v>
      </c>
      <c r="V15" s="37">
        <f t="shared" si="6"/>
        <v>116.8239404130537</v>
      </c>
      <c r="W15" s="37">
        <v>3574.4596</v>
      </c>
      <c r="X15" s="37">
        <v>3146.42927</v>
      </c>
      <c r="Y15" s="37">
        <f t="shared" si="7"/>
        <v>88.02531353270855</v>
      </c>
      <c r="Z15" s="37">
        <v>939.04865</v>
      </c>
      <c r="AA15" s="37">
        <v>797.27565</v>
      </c>
      <c r="AB15" s="37">
        <f t="shared" si="8"/>
        <v>84.90248614914681</v>
      </c>
      <c r="AC15" s="37">
        <v>313.83105</v>
      </c>
      <c r="AD15" s="37">
        <v>248.74635</v>
      </c>
      <c r="AE15" s="37">
        <f t="shared" si="9"/>
        <v>79.26122988786483</v>
      </c>
      <c r="AF15" s="37">
        <v>163.06845</v>
      </c>
      <c r="AG15" s="37">
        <v>268.07582</v>
      </c>
      <c r="AH15" s="37">
        <f t="shared" si="10"/>
        <v>164.3946575809116</v>
      </c>
      <c r="AI15" s="37">
        <v>281782.34352</v>
      </c>
      <c r="AJ15" s="37">
        <v>29627.28288</v>
      </c>
      <c r="AK15" s="37">
        <f t="shared" si="11"/>
        <v>10.514243905384069</v>
      </c>
      <c r="AL15" s="37">
        <v>398510.24675</v>
      </c>
      <c r="AM15" s="37">
        <v>42325.18866</v>
      </c>
      <c r="AN15" s="37">
        <f t="shared" si="12"/>
        <v>10.620853291772981</v>
      </c>
      <c r="AO15" s="37">
        <f t="shared" si="13"/>
        <v>-4137.23722999997</v>
      </c>
      <c r="AP15" s="37">
        <f t="shared" si="14"/>
        <v>588.9482100000023</v>
      </c>
    </row>
    <row r="16" spans="1:42" ht="20.25" customHeight="1">
      <c r="A16" s="33">
        <v>9</v>
      </c>
      <c r="B16" s="34" t="s">
        <v>23</v>
      </c>
      <c r="C16" s="37">
        <v>252281.284</v>
      </c>
      <c r="D16" s="37">
        <v>28967.70845</v>
      </c>
      <c r="E16" s="37">
        <f t="shared" si="0"/>
        <v>11.482305778180516</v>
      </c>
      <c r="F16" s="37">
        <v>91238.3</v>
      </c>
      <c r="G16" s="37">
        <v>11647.72829</v>
      </c>
      <c r="H16" s="36">
        <v>12543.31813</v>
      </c>
      <c r="I16" s="37">
        <f t="shared" si="1"/>
        <v>107.68896575969151</v>
      </c>
      <c r="J16" s="37">
        <f t="shared" si="2"/>
        <v>13.74786480019904</v>
      </c>
      <c r="K16" s="37">
        <v>8613.49464</v>
      </c>
      <c r="L16" s="37">
        <v>9530.03714</v>
      </c>
      <c r="M16" s="37">
        <f t="shared" si="3"/>
        <v>110.64077402154162</v>
      </c>
      <c r="N16" s="37">
        <v>24.53976</v>
      </c>
      <c r="O16" s="37">
        <v>40.01666</v>
      </c>
      <c r="P16" s="37">
        <f t="shared" si="4"/>
        <v>163.06866896823766</v>
      </c>
      <c r="Q16" s="37">
        <v>59.93836</v>
      </c>
      <c r="R16" s="37">
        <v>108.83796</v>
      </c>
      <c r="S16" s="37">
        <f t="shared" si="5"/>
        <v>181.58314641908785</v>
      </c>
      <c r="T16" s="37">
        <v>153.43806</v>
      </c>
      <c r="U16" s="37">
        <v>313.80869</v>
      </c>
      <c r="V16" s="37">
        <f t="shared" si="6"/>
        <v>204.51815540420677</v>
      </c>
      <c r="W16" s="37">
        <v>1198.7359</v>
      </c>
      <c r="X16" s="37">
        <v>1094.53901</v>
      </c>
      <c r="Y16" s="37">
        <f t="shared" si="7"/>
        <v>91.30776929263568</v>
      </c>
      <c r="Z16" s="37">
        <v>754.14803</v>
      </c>
      <c r="AA16" s="37">
        <v>619.26728</v>
      </c>
      <c r="AB16" s="37">
        <f t="shared" si="8"/>
        <v>82.11481769699778</v>
      </c>
      <c r="AC16" s="37">
        <v>220.72195</v>
      </c>
      <c r="AD16" s="37">
        <v>99.07262</v>
      </c>
      <c r="AE16" s="37">
        <f t="shared" si="9"/>
        <v>44.88571254467442</v>
      </c>
      <c r="AF16" s="37">
        <v>49.25453</v>
      </c>
      <c r="AG16" s="37">
        <v>38.72</v>
      </c>
      <c r="AH16" s="37">
        <f t="shared" si="10"/>
        <v>78.61205862689178</v>
      </c>
      <c r="AI16" s="37">
        <v>161042.984</v>
      </c>
      <c r="AJ16" s="37">
        <v>16424.39032</v>
      </c>
      <c r="AK16" s="37">
        <f t="shared" si="11"/>
        <v>10.198761791448176</v>
      </c>
      <c r="AL16" s="37">
        <v>252405.784</v>
      </c>
      <c r="AM16" s="37">
        <v>29662.64597</v>
      </c>
      <c r="AN16" s="37">
        <f t="shared" si="12"/>
        <v>11.751967605465016</v>
      </c>
      <c r="AO16" s="37">
        <f t="shared" si="13"/>
        <v>-124.5</v>
      </c>
      <c r="AP16" s="37">
        <f t="shared" si="14"/>
        <v>-694.9375200000031</v>
      </c>
    </row>
    <row r="17" spans="1:42" ht="25.5" customHeight="1">
      <c r="A17" s="33">
        <v>10</v>
      </c>
      <c r="B17" s="34" t="s">
        <v>24</v>
      </c>
      <c r="C17" s="37">
        <v>248311.42638</v>
      </c>
      <c r="D17" s="37">
        <v>31438.24951</v>
      </c>
      <c r="E17" s="37">
        <f t="shared" si="0"/>
        <v>12.660814674669425</v>
      </c>
      <c r="F17" s="37">
        <v>53509</v>
      </c>
      <c r="G17" s="37">
        <v>5817.66476</v>
      </c>
      <c r="H17" s="36">
        <v>6708.21334</v>
      </c>
      <c r="I17" s="37">
        <f t="shared" si="1"/>
        <v>115.30766410129141</v>
      </c>
      <c r="J17" s="37">
        <f t="shared" si="2"/>
        <v>12.53660756134482</v>
      </c>
      <c r="K17" s="37">
        <v>3119.62807</v>
      </c>
      <c r="L17" s="37">
        <v>4103.48256</v>
      </c>
      <c r="M17" s="37">
        <f t="shared" si="3"/>
        <v>131.5375572960529</v>
      </c>
      <c r="N17" s="37">
        <v>10.66073</v>
      </c>
      <c r="O17" s="37">
        <v>49.74725</v>
      </c>
      <c r="P17" s="37">
        <f t="shared" si="4"/>
        <v>466.64018317694945</v>
      </c>
      <c r="Q17" s="37">
        <v>17.26743</v>
      </c>
      <c r="R17" s="37">
        <v>27.58797</v>
      </c>
      <c r="S17" s="37">
        <f t="shared" si="5"/>
        <v>159.76882489171808</v>
      </c>
      <c r="T17" s="37">
        <v>164.21017</v>
      </c>
      <c r="U17" s="37">
        <v>254.33389</v>
      </c>
      <c r="V17" s="37">
        <f t="shared" si="6"/>
        <v>154.88315370479185</v>
      </c>
      <c r="W17" s="37">
        <v>957.07271</v>
      </c>
      <c r="X17" s="37">
        <v>931.25504</v>
      </c>
      <c r="Y17" s="37">
        <f t="shared" si="7"/>
        <v>97.30243379314409</v>
      </c>
      <c r="Z17" s="37">
        <v>779.35948</v>
      </c>
      <c r="AA17" s="37">
        <v>535.60061</v>
      </c>
      <c r="AB17" s="37">
        <f t="shared" si="8"/>
        <v>68.7231789366314</v>
      </c>
      <c r="AC17" s="37">
        <v>162.62161</v>
      </c>
      <c r="AD17" s="37">
        <v>342.59355</v>
      </c>
      <c r="AE17" s="37">
        <f t="shared" si="9"/>
        <v>210.6691416964818</v>
      </c>
      <c r="AF17" s="37">
        <v>409.49819</v>
      </c>
      <c r="AG17" s="37">
        <v>60.2351</v>
      </c>
      <c r="AH17" s="37">
        <f t="shared" si="10"/>
        <v>14.7094911457362</v>
      </c>
      <c r="AI17" s="37">
        <v>194802.42638</v>
      </c>
      <c r="AJ17" s="37">
        <v>24730.03617</v>
      </c>
      <c r="AK17" s="37">
        <f t="shared" si="11"/>
        <v>12.694932311448348</v>
      </c>
      <c r="AL17" s="37">
        <v>248732.384</v>
      </c>
      <c r="AM17" s="37">
        <v>31522.08631</v>
      </c>
      <c r="AN17" s="37">
        <f t="shared" si="12"/>
        <v>12.673092985752913</v>
      </c>
      <c r="AO17" s="37">
        <f t="shared" si="13"/>
        <v>-420.95762000000104</v>
      </c>
      <c r="AP17" s="37">
        <f t="shared" si="14"/>
        <v>-83.83679999999731</v>
      </c>
    </row>
    <row r="18" spans="1:42" ht="19.5" customHeight="1">
      <c r="A18" s="33">
        <v>11</v>
      </c>
      <c r="B18" s="34" t="s">
        <v>25</v>
      </c>
      <c r="C18" s="37">
        <v>423173.736</v>
      </c>
      <c r="D18" s="37">
        <v>37413.45939</v>
      </c>
      <c r="E18" s="37">
        <f t="shared" si="0"/>
        <v>8.8411581833141</v>
      </c>
      <c r="F18" s="37">
        <v>102001.824</v>
      </c>
      <c r="G18" s="37">
        <v>11236.28291</v>
      </c>
      <c r="H18" s="36">
        <v>11100.65527</v>
      </c>
      <c r="I18" s="37">
        <f t="shared" si="1"/>
        <v>98.7929492245225</v>
      </c>
      <c r="J18" s="37">
        <f t="shared" si="2"/>
        <v>10.882800752661051</v>
      </c>
      <c r="K18" s="37">
        <v>4730.47803</v>
      </c>
      <c r="L18" s="37">
        <v>5461.10289</v>
      </c>
      <c r="M18" s="37">
        <f t="shared" si="3"/>
        <v>115.44505344632157</v>
      </c>
      <c r="N18" s="37">
        <v>56.33313</v>
      </c>
      <c r="O18" s="37">
        <v>72.41099</v>
      </c>
      <c r="P18" s="37">
        <f t="shared" si="4"/>
        <v>128.5406828983229</v>
      </c>
      <c r="Q18" s="37">
        <v>39.9527</v>
      </c>
      <c r="R18" s="37">
        <v>56.24131</v>
      </c>
      <c r="S18" s="37">
        <f t="shared" si="5"/>
        <v>140.76973521188805</v>
      </c>
      <c r="T18" s="37">
        <v>812.4814</v>
      </c>
      <c r="U18" s="37">
        <v>1009.86951</v>
      </c>
      <c r="V18" s="37">
        <f t="shared" si="6"/>
        <v>124.29447738742081</v>
      </c>
      <c r="W18" s="37">
        <v>1517.94647</v>
      </c>
      <c r="X18" s="37">
        <v>1528.79959</v>
      </c>
      <c r="Y18" s="37">
        <f t="shared" si="7"/>
        <v>100.7149870047789</v>
      </c>
      <c r="Z18" s="37">
        <v>2699.39654</v>
      </c>
      <c r="AA18" s="37">
        <v>1657.98349</v>
      </c>
      <c r="AB18" s="37">
        <f t="shared" si="8"/>
        <v>61.42052364044298</v>
      </c>
      <c r="AC18" s="37">
        <v>450.4721</v>
      </c>
      <c r="AD18" s="37">
        <v>422.09488</v>
      </c>
      <c r="AE18" s="37">
        <f t="shared" si="9"/>
        <v>93.70055992368894</v>
      </c>
      <c r="AF18" s="37">
        <v>916.26901</v>
      </c>
      <c r="AG18" s="37">
        <v>1087.29569</v>
      </c>
      <c r="AH18" s="37">
        <f t="shared" si="10"/>
        <v>118.66555325275053</v>
      </c>
      <c r="AI18" s="37">
        <v>321171.912</v>
      </c>
      <c r="AJ18" s="37">
        <v>26312.80412</v>
      </c>
      <c r="AK18" s="37">
        <f t="shared" si="11"/>
        <v>8.192747602411758</v>
      </c>
      <c r="AL18" s="37">
        <v>428956.51328</v>
      </c>
      <c r="AM18" s="37">
        <v>34366.15423</v>
      </c>
      <c r="AN18" s="37">
        <f t="shared" si="12"/>
        <v>8.01157067582923</v>
      </c>
      <c r="AO18" s="37">
        <f t="shared" si="13"/>
        <v>-5782.777280000038</v>
      </c>
      <c r="AP18" s="37">
        <f t="shared" si="14"/>
        <v>3047.3051600000035</v>
      </c>
    </row>
    <row r="19" spans="1:42" s="3" customFormat="1" ht="19.5" customHeight="1">
      <c r="A19" s="33">
        <v>12</v>
      </c>
      <c r="B19" s="34" t="s">
        <v>26</v>
      </c>
      <c r="C19" s="37">
        <v>545829.052</v>
      </c>
      <c r="D19" s="37">
        <v>61727.91458</v>
      </c>
      <c r="E19" s="37">
        <f t="shared" si="0"/>
        <v>11.309019619571291</v>
      </c>
      <c r="F19" s="37">
        <v>159500.76</v>
      </c>
      <c r="G19" s="37">
        <v>21204.37077</v>
      </c>
      <c r="H19" s="36">
        <v>22269.65847</v>
      </c>
      <c r="I19" s="37">
        <f t="shared" si="1"/>
        <v>105.02390621044586</v>
      </c>
      <c r="J19" s="37">
        <f t="shared" si="2"/>
        <v>13.962101791866068</v>
      </c>
      <c r="K19" s="37">
        <v>11116.84303</v>
      </c>
      <c r="L19" s="37">
        <v>14852.27986</v>
      </c>
      <c r="M19" s="37">
        <f t="shared" si="3"/>
        <v>133.60159732326454</v>
      </c>
      <c r="N19" s="37">
        <v>33.92976</v>
      </c>
      <c r="O19" s="37">
        <v>82.48318</v>
      </c>
      <c r="P19" s="37">
        <f t="shared" si="4"/>
        <v>243.09980383003005</v>
      </c>
      <c r="Q19" s="37">
        <v>59.1954</v>
      </c>
      <c r="R19" s="37">
        <v>156.48103</v>
      </c>
      <c r="S19" s="37">
        <f t="shared" si="5"/>
        <v>264.3466046348196</v>
      </c>
      <c r="T19" s="37">
        <v>765.26734</v>
      </c>
      <c r="U19" s="37">
        <v>1508.23169</v>
      </c>
      <c r="V19" s="37">
        <f t="shared" si="6"/>
        <v>197.08559495038688</v>
      </c>
      <c r="W19" s="37">
        <v>2834.12069</v>
      </c>
      <c r="X19" s="37">
        <v>2730.69861</v>
      </c>
      <c r="Y19" s="37">
        <f t="shared" si="7"/>
        <v>96.35082301311591</v>
      </c>
      <c r="Z19" s="37">
        <v>2297.07194</v>
      </c>
      <c r="AA19" s="37">
        <v>1513.86675</v>
      </c>
      <c r="AB19" s="37">
        <f t="shared" si="8"/>
        <v>65.9041941019923</v>
      </c>
      <c r="AC19" s="37">
        <v>633.46774</v>
      </c>
      <c r="AD19" s="37">
        <v>821.40493</v>
      </c>
      <c r="AE19" s="37">
        <f t="shared" si="9"/>
        <v>129.66799698434522</v>
      </c>
      <c r="AF19" s="37">
        <v>412.03399</v>
      </c>
      <c r="AG19" s="37">
        <v>90.2109</v>
      </c>
      <c r="AH19" s="37">
        <f t="shared" si="10"/>
        <v>21.894043255994486</v>
      </c>
      <c r="AI19" s="37">
        <v>386328.292</v>
      </c>
      <c r="AJ19" s="37">
        <v>39458.25611</v>
      </c>
      <c r="AK19" s="37">
        <f t="shared" si="11"/>
        <v>10.213659451583732</v>
      </c>
      <c r="AL19" s="37">
        <v>546886.622</v>
      </c>
      <c r="AM19" s="37">
        <v>63090.52841</v>
      </c>
      <c r="AN19" s="37">
        <f t="shared" si="12"/>
        <v>11.536308600724924</v>
      </c>
      <c r="AO19" s="37">
        <f t="shared" si="13"/>
        <v>-1057.5699999999488</v>
      </c>
      <c r="AP19" s="37">
        <f t="shared" si="14"/>
        <v>-1362.613830000002</v>
      </c>
    </row>
    <row r="20" spans="1:42" s="3" customFormat="1" ht="19.5" customHeight="1">
      <c r="A20" s="33">
        <v>13</v>
      </c>
      <c r="B20" s="34" t="s">
        <v>27</v>
      </c>
      <c r="C20" s="37">
        <v>208727.387</v>
      </c>
      <c r="D20" s="37">
        <v>24262.83518</v>
      </c>
      <c r="E20" s="37">
        <f t="shared" si="0"/>
        <v>11.624174253664183</v>
      </c>
      <c r="F20" s="37">
        <v>69761.595</v>
      </c>
      <c r="G20" s="37">
        <v>7503.27293</v>
      </c>
      <c r="H20" s="36">
        <v>8941.145</v>
      </c>
      <c r="I20" s="37">
        <f t="shared" si="1"/>
        <v>119.16326493004168</v>
      </c>
      <c r="J20" s="37">
        <f t="shared" si="2"/>
        <v>12.816715271489995</v>
      </c>
      <c r="K20" s="37">
        <v>4534.11488</v>
      </c>
      <c r="L20" s="37">
        <v>4037.06902</v>
      </c>
      <c r="M20" s="37">
        <f t="shared" si="3"/>
        <v>89.03764299858233</v>
      </c>
      <c r="N20" s="37">
        <v>8.66416</v>
      </c>
      <c r="O20" s="37">
        <v>35.02555</v>
      </c>
      <c r="P20" s="37">
        <f t="shared" si="4"/>
        <v>404.2578853576111</v>
      </c>
      <c r="Q20" s="37">
        <v>54.77788</v>
      </c>
      <c r="R20" s="37">
        <v>54.74399</v>
      </c>
      <c r="S20" s="37">
        <f t="shared" si="5"/>
        <v>99.93813196129531</v>
      </c>
      <c r="T20" s="37">
        <v>151.12028</v>
      </c>
      <c r="U20" s="37">
        <v>339.63134</v>
      </c>
      <c r="V20" s="37">
        <f t="shared" si="6"/>
        <v>224.74239724807288</v>
      </c>
      <c r="W20" s="37">
        <v>981.31632</v>
      </c>
      <c r="X20" s="37">
        <v>954.87391</v>
      </c>
      <c r="Y20" s="37">
        <f t="shared" si="7"/>
        <v>97.30541422158352</v>
      </c>
      <c r="Z20" s="37">
        <v>1072.71933</v>
      </c>
      <c r="AA20" s="37">
        <v>1342.81622</v>
      </c>
      <c r="AB20" s="37">
        <f t="shared" si="8"/>
        <v>125.17871007321179</v>
      </c>
      <c r="AC20" s="37">
        <v>631.35217</v>
      </c>
      <c r="AD20" s="37">
        <v>885.17534</v>
      </c>
      <c r="AE20" s="37">
        <f t="shared" si="9"/>
        <v>140.2031040773963</v>
      </c>
      <c r="AF20" s="37">
        <v>100.5984</v>
      </c>
      <c r="AG20" s="37">
        <v>196.89195</v>
      </c>
      <c r="AH20" s="37">
        <f t="shared" si="10"/>
        <v>195.72075699017086</v>
      </c>
      <c r="AI20" s="37">
        <v>138965.792</v>
      </c>
      <c r="AJ20" s="37">
        <v>15321.69018</v>
      </c>
      <c r="AK20" s="37">
        <f t="shared" si="11"/>
        <v>11.02551207710168</v>
      </c>
      <c r="AL20" s="37">
        <v>210727.387</v>
      </c>
      <c r="AM20" s="37">
        <v>22712.1354</v>
      </c>
      <c r="AN20" s="37">
        <f t="shared" si="12"/>
        <v>10.777970402110098</v>
      </c>
      <c r="AO20" s="37">
        <f t="shared" si="13"/>
        <v>-2000</v>
      </c>
      <c r="AP20" s="37">
        <f t="shared" si="14"/>
        <v>1550.699779999999</v>
      </c>
    </row>
    <row r="21" spans="1:42" s="3" customFormat="1" ht="19.5" customHeight="1">
      <c r="A21" s="33">
        <v>14</v>
      </c>
      <c r="B21" s="34" t="s">
        <v>28</v>
      </c>
      <c r="C21" s="37">
        <v>402221.21463</v>
      </c>
      <c r="D21" s="37">
        <v>51215.80212</v>
      </c>
      <c r="E21" s="37">
        <f t="shared" si="0"/>
        <v>12.733242369404357</v>
      </c>
      <c r="F21" s="37">
        <v>86481.1</v>
      </c>
      <c r="G21" s="37">
        <v>9049.08749</v>
      </c>
      <c r="H21" s="36">
        <v>9735.83542</v>
      </c>
      <c r="I21" s="37">
        <f t="shared" si="1"/>
        <v>107.5891401288684</v>
      </c>
      <c r="J21" s="37">
        <f t="shared" si="2"/>
        <v>11.25776085179305</v>
      </c>
      <c r="K21" s="37">
        <v>4682.27164</v>
      </c>
      <c r="L21" s="37">
        <v>5025.93281</v>
      </c>
      <c r="M21" s="37">
        <f t="shared" si="3"/>
        <v>107.33962478947505</v>
      </c>
      <c r="N21" s="37">
        <v>17.21718</v>
      </c>
      <c r="O21" s="37">
        <v>40.71232</v>
      </c>
      <c r="P21" s="37">
        <f t="shared" si="4"/>
        <v>236.463346494606</v>
      </c>
      <c r="Q21" s="37">
        <v>41.16968</v>
      </c>
      <c r="R21" s="37">
        <v>94.97851</v>
      </c>
      <c r="S21" s="37">
        <f t="shared" si="5"/>
        <v>230.70014146332932</v>
      </c>
      <c r="T21" s="37">
        <v>228.79329</v>
      </c>
      <c r="U21" s="37">
        <v>610.6799</v>
      </c>
      <c r="V21" s="37">
        <f t="shared" si="6"/>
        <v>266.9133784474186</v>
      </c>
      <c r="W21" s="37">
        <v>1866.68262</v>
      </c>
      <c r="X21" s="37">
        <v>1412.83905</v>
      </c>
      <c r="Y21" s="37">
        <f t="shared" si="7"/>
        <v>75.68715939509846</v>
      </c>
      <c r="Z21" s="37">
        <v>838.0256</v>
      </c>
      <c r="AA21" s="37">
        <v>991.8517</v>
      </c>
      <c r="AB21" s="37">
        <f t="shared" si="8"/>
        <v>118.35577576627732</v>
      </c>
      <c r="AC21" s="37">
        <v>171.11274</v>
      </c>
      <c r="AD21" s="37">
        <v>429.39435</v>
      </c>
      <c r="AE21" s="37">
        <f t="shared" si="9"/>
        <v>250.9423611590814</v>
      </c>
      <c r="AF21" s="37">
        <v>201.33805</v>
      </c>
      <c r="AG21" s="37">
        <v>46.85843</v>
      </c>
      <c r="AH21" s="37">
        <f t="shared" si="10"/>
        <v>23.273509403711813</v>
      </c>
      <c r="AI21" s="37">
        <v>315740.11463</v>
      </c>
      <c r="AJ21" s="37">
        <v>41479.9667</v>
      </c>
      <c r="AK21" s="37">
        <f t="shared" si="11"/>
        <v>13.137376208470783</v>
      </c>
      <c r="AL21" s="37">
        <v>402783.49572</v>
      </c>
      <c r="AM21" s="37">
        <v>55140.18183</v>
      </c>
      <c r="AN21" s="37">
        <f t="shared" si="12"/>
        <v>13.689781834638874</v>
      </c>
      <c r="AO21" s="37">
        <f t="shared" si="13"/>
        <v>-562.281090000004</v>
      </c>
      <c r="AP21" s="37">
        <f t="shared" si="14"/>
        <v>-3924.379710000001</v>
      </c>
    </row>
    <row r="22" spans="1:42" s="3" customFormat="1" ht="19.5" customHeight="1">
      <c r="A22" s="33">
        <v>15</v>
      </c>
      <c r="B22" s="34" t="s">
        <v>29</v>
      </c>
      <c r="C22" s="37">
        <v>1126685.88062</v>
      </c>
      <c r="D22" s="37">
        <v>76123.56983</v>
      </c>
      <c r="E22" s="37">
        <f t="shared" si="0"/>
        <v>6.756414643992008</v>
      </c>
      <c r="F22" s="37">
        <v>244718.24824</v>
      </c>
      <c r="G22" s="37">
        <v>26463.14867</v>
      </c>
      <c r="H22" s="36">
        <v>35028.02566</v>
      </c>
      <c r="I22" s="37">
        <f t="shared" si="1"/>
        <v>132.36529823720332</v>
      </c>
      <c r="J22" s="37">
        <f t="shared" si="2"/>
        <v>14.313614089639662</v>
      </c>
      <c r="K22" s="37">
        <v>17318.56025</v>
      </c>
      <c r="L22" s="37">
        <v>17755.74107</v>
      </c>
      <c r="M22" s="37">
        <f t="shared" si="3"/>
        <v>102.5243485237175</v>
      </c>
      <c r="N22" s="37">
        <v>30.40736</v>
      </c>
      <c r="O22" s="37">
        <v>110.54209</v>
      </c>
      <c r="P22" s="37">
        <f t="shared" si="4"/>
        <v>363.53728176336256</v>
      </c>
      <c r="Q22" s="37">
        <v>198.12313</v>
      </c>
      <c r="R22" s="37">
        <v>261.40706</v>
      </c>
      <c r="S22" s="37">
        <f t="shared" si="5"/>
        <v>131.94171725431553</v>
      </c>
      <c r="T22" s="37">
        <v>1628.16115</v>
      </c>
      <c r="U22" s="37">
        <v>2947.19932</v>
      </c>
      <c r="V22" s="37">
        <f t="shared" si="6"/>
        <v>181.013981324883</v>
      </c>
      <c r="W22" s="37">
        <v>2448.5461</v>
      </c>
      <c r="X22" s="37">
        <v>2922.73067</v>
      </c>
      <c r="Y22" s="37">
        <f t="shared" si="7"/>
        <v>119.36596456158206</v>
      </c>
      <c r="Z22" s="37">
        <v>3210.77016</v>
      </c>
      <c r="AA22" s="37">
        <v>9538.20289</v>
      </c>
      <c r="AB22" s="37">
        <f t="shared" si="8"/>
        <v>297.0690025971837</v>
      </c>
      <c r="AC22" s="37">
        <v>1440.68743</v>
      </c>
      <c r="AD22" s="37">
        <v>2484.94194</v>
      </c>
      <c r="AE22" s="37">
        <f t="shared" si="9"/>
        <v>172.48307219561153</v>
      </c>
      <c r="AF22" s="37">
        <v>569.47792</v>
      </c>
      <c r="AG22" s="37">
        <v>5805.83495</v>
      </c>
      <c r="AH22" s="37">
        <f t="shared" si="10"/>
        <v>1019.5013267590779</v>
      </c>
      <c r="AI22" s="37">
        <v>881967.63238</v>
      </c>
      <c r="AJ22" s="37">
        <v>41095.54417</v>
      </c>
      <c r="AK22" s="37">
        <f t="shared" si="11"/>
        <v>4.659529744771153</v>
      </c>
      <c r="AL22" s="37">
        <v>1138768.45448</v>
      </c>
      <c r="AM22" s="37">
        <v>70520.53081</v>
      </c>
      <c r="AN22" s="37">
        <f t="shared" si="12"/>
        <v>6.192701469079774</v>
      </c>
      <c r="AO22" s="37">
        <f t="shared" si="13"/>
        <v>-12082.57386000012</v>
      </c>
      <c r="AP22" s="37">
        <f t="shared" si="14"/>
        <v>5603.0390199999965</v>
      </c>
    </row>
    <row r="23" spans="1:42" s="3" customFormat="1" ht="19.5" customHeight="1">
      <c r="A23" s="33">
        <v>16</v>
      </c>
      <c r="B23" s="34" t="s">
        <v>30</v>
      </c>
      <c r="C23" s="37">
        <v>895946.1746</v>
      </c>
      <c r="D23" s="37">
        <v>102171.34371</v>
      </c>
      <c r="E23" s="37">
        <f t="shared" si="0"/>
        <v>11.403736809927778</v>
      </c>
      <c r="F23" s="37">
        <v>383580.7</v>
      </c>
      <c r="G23" s="37">
        <v>43443.81783</v>
      </c>
      <c r="H23" s="36">
        <v>53767.44905</v>
      </c>
      <c r="I23" s="37">
        <f t="shared" si="1"/>
        <v>123.76317675485475</v>
      </c>
      <c r="J23" s="37">
        <f t="shared" si="2"/>
        <v>14.01724566694831</v>
      </c>
      <c r="K23" s="37">
        <v>27529.36902</v>
      </c>
      <c r="L23" s="37">
        <v>31196.30306</v>
      </c>
      <c r="M23" s="37">
        <f t="shared" si="3"/>
        <v>113.32008022899467</v>
      </c>
      <c r="N23" s="37">
        <v>63.98882</v>
      </c>
      <c r="O23" s="37">
        <v>142.24834</v>
      </c>
      <c r="P23" s="37">
        <f t="shared" si="4"/>
        <v>222.30186460697357</v>
      </c>
      <c r="Q23" s="37">
        <v>251.22246</v>
      </c>
      <c r="R23" s="37">
        <v>435.54215</v>
      </c>
      <c r="S23" s="37">
        <f t="shared" si="5"/>
        <v>173.3691127775757</v>
      </c>
      <c r="T23" s="37">
        <v>1491.10714</v>
      </c>
      <c r="U23" s="37">
        <v>5712.74978</v>
      </c>
      <c r="V23" s="37">
        <f t="shared" si="6"/>
        <v>383.12134834254766</v>
      </c>
      <c r="W23" s="37">
        <v>4171.44608</v>
      </c>
      <c r="X23" s="37">
        <v>4343.64879</v>
      </c>
      <c r="Y23" s="37">
        <f t="shared" si="7"/>
        <v>104.12812983069892</v>
      </c>
      <c r="Z23" s="37">
        <v>7572.50722</v>
      </c>
      <c r="AA23" s="37">
        <v>9551.93329</v>
      </c>
      <c r="AB23" s="37">
        <f t="shared" si="8"/>
        <v>126.13963925675861</v>
      </c>
      <c r="AC23" s="37">
        <v>3659.96218</v>
      </c>
      <c r="AD23" s="37">
        <v>4183.87195</v>
      </c>
      <c r="AE23" s="37">
        <f t="shared" si="9"/>
        <v>114.31462250792985</v>
      </c>
      <c r="AF23" s="37">
        <v>2520.46843</v>
      </c>
      <c r="AG23" s="37">
        <v>4306.23469</v>
      </c>
      <c r="AH23" s="37">
        <f t="shared" si="10"/>
        <v>170.85057042353037</v>
      </c>
      <c r="AI23" s="37">
        <v>512365.4746</v>
      </c>
      <c r="AJ23" s="37">
        <v>48403.89466</v>
      </c>
      <c r="AK23" s="37">
        <f t="shared" si="11"/>
        <v>9.447142139658915</v>
      </c>
      <c r="AL23" s="37">
        <v>901350.9516</v>
      </c>
      <c r="AM23" s="37">
        <v>97987.28513</v>
      </c>
      <c r="AN23" s="37">
        <f t="shared" si="12"/>
        <v>10.871157894276527</v>
      </c>
      <c r="AO23" s="37">
        <f t="shared" si="13"/>
        <v>-5404.777000000002</v>
      </c>
      <c r="AP23" s="37">
        <f t="shared" si="14"/>
        <v>4184.058579999997</v>
      </c>
    </row>
    <row r="24" spans="1:42" s="3" customFormat="1" ht="25.5" customHeight="1">
      <c r="A24" s="33">
        <v>17</v>
      </c>
      <c r="B24" s="34" t="s">
        <v>31</v>
      </c>
      <c r="C24" s="37">
        <v>246221.61</v>
      </c>
      <c r="D24" s="37">
        <v>27096.95138</v>
      </c>
      <c r="E24" s="37">
        <f t="shared" si="0"/>
        <v>11.005106895369583</v>
      </c>
      <c r="F24" s="37">
        <v>46169.123</v>
      </c>
      <c r="G24" s="37">
        <v>4881.73689</v>
      </c>
      <c r="H24" s="36">
        <v>4992.90791</v>
      </c>
      <c r="I24" s="37">
        <f t="shared" si="1"/>
        <v>102.27728414097304</v>
      </c>
      <c r="J24" s="37">
        <f t="shared" si="2"/>
        <v>10.814387594063678</v>
      </c>
      <c r="K24" s="37">
        <v>2167.32413</v>
      </c>
      <c r="L24" s="37">
        <v>2454.78815</v>
      </c>
      <c r="M24" s="37">
        <f t="shared" si="3"/>
        <v>113.26354540241287</v>
      </c>
      <c r="N24" s="37">
        <v>13.95278</v>
      </c>
      <c r="O24" s="37">
        <v>60.64365</v>
      </c>
      <c r="P24" s="37">
        <f t="shared" si="4"/>
        <v>434.6348899645805</v>
      </c>
      <c r="Q24" s="37">
        <v>12.81977</v>
      </c>
      <c r="R24" s="37">
        <v>45.79488</v>
      </c>
      <c r="S24" s="37">
        <f t="shared" si="5"/>
        <v>357.2207613709138</v>
      </c>
      <c r="T24" s="37">
        <v>102.7452</v>
      </c>
      <c r="U24" s="37">
        <v>6.36195</v>
      </c>
      <c r="V24" s="37">
        <f t="shared" si="6"/>
        <v>6.191968091940062</v>
      </c>
      <c r="W24" s="37">
        <v>1319.42899</v>
      </c>
      <c r="X24" s="37">
        <v>1190.0728</v>
      </c>
      <c r="Y24" s="37">
        <f t="shared" si="7"/>
        <v>90.1960476099589</v>
      </c>
      <c r="Z24" s="37">
        <v>701.2987</v>
      </c>
      <c r="AA24" s="37">
        <v>676.73578</v>
      </c>
      <c r="AB24" s="37">
        <f t="shared" si="8"/>
        <v>96.49750954906945</v>
      </c>
      <c r="AC24" s="37">
        <v>129.55593</v>
      </c>
      <c r="AD24" s="37">
        <v>455.24272</v>
      </c>
      <c r="AE24" s="37">
        <f t="shared" si="9"/>
        <v>351.3870187184794</v>
      </c>
      <c r="AF24" s="37">
        <v>173.409</v>
      </c>
      <c r="AG24" s="37">
        <v>118.681</v>
      </c>
      <c r="AH24" s="37">
        <f t="shared" si="10"/>
        <v>68.43993103010801</v>
      </c>
      <c r="AI24" s="37">
        <v>200052.487</v>
      </c>
      <c r="AJ24" s="37">
        <v>22104.04347</v>
      </c>
      <c r="AK24" s="37">
        <f t="shared" si="11"/>
        <v>11.04912205865254</v>
      </c>
      <c r="AL24" s="37">
        <v>246221.61</v>
      </c>
      <c r="AM24" s="37">
        <v>28578.88599</v>
      </c>
      <c r="AN24" s="37">
        <f t="shared" si="12"/>
        <v>11.60697714144587</v>
      </c>
      <c r="AO24" s="37">
        <f t="shared" si="13"/>
        <v>0</v>
      </c>
      <c r="AP24" s="37">
        <f t="shared" si="14"/>
        <v>-1481.9346100000002</v>
      </c>
    </row>
    <row r="25" spans="1:42" s="3" customFormat="1" ht="22.5" customHeight="1">
      <c r="A25" s="33">
        <v>18</v>
      </c>
      <c r="B25" s="34" t="s">
        <v>32</v>
      </c>
      <c r="C25" s="37">
        <v>174225.887</v>
      </c>
      <c r="D25" s="37">
        <v>19411.65063</v>
      </c>
      <c r="E25" s="37">
        <f t="shared" si="0"/>
        <v>11.141656939878287</v>
      </c>
      <c r="F25" s="37">
        <v>38253.9</v>
      </c>
      <c r="G25" s="37">
        <v>2930.07711</v>
      </c>
      <c r="H25" s="36">
        <v>2821.67786</v>
      </c>
      <c r="I25" s="37">
        <f t="shared" si="1"/>
        <v>96.30046425638264</v>
      </c>
      <c r="J25" s="37">
        <f t="shared" si="2"/>
        <v>7.3761835002444185</v>
      </c>
      <c r="K25" s="37">
        <v>1154.73956</v>
      </c>
      <c r="L25" s="37">
        <v>1255.97555</v>
      </c>
      <c r="M25" s="37">
        <f t="shared" si="3"/>
        <v>108.7669976423082</v>
      </c>
      <c r="N25" s="37">
        <v>30.18954</v>
      </c>
      <c r="O25" s="37">
        <v>29.27961</v>
      </c>
      <c r="P25" s="37">
        <f t="shared" si="4"/>
        <v>96.98594281330554</v>
      </c>
      <c r="Q25" s="37">
        <v>15.58667</v>
      </c>
      <c r="R25" s="37">
        <v>55.58904</v>
      </c>
      <c r="S25" s="37">
        <f t="shared" si="5"/>
        <v>356.6447483651094</v>
      </c>
      <c r="T25" s="37">
        <v>151.05424</v>
      </c>
      <c r="U25" s="37">
        <v>149.90501</v>
      </c>
      <c r="V25" s="37">
        <f t="shared" si="6"/>
        <v>99.2391938154136</v>
      </c>
      <c r="W25" s="37">
        <v>285.56588</v>
      </c>
      <c r="X25" s="37">
        <v>248.3834</v>
      </c>
      <c r="Y25" s="37">
        <f t="shared" si="7"/>
        <v>86.97936882375443</v>
      </c>
      <c r="Z25" s="37">
        <v>728.50707</v>
      </c>
      <c r="AA25" s="37">
        <v>485.19169</v>
      </c>
      <c r="AB25" s="37">
        <f t="shared" si="8"/>
        <v>66.60082104625286</v>
      </c>
      <c r="AC25" s="37">
        <v>189.61775</v>
      </c>
      <c r="AD25" s="37">
        <v>240.37729</v>
      </c>
      <c r="AE25" s="37">
        <f t="shared" si="9"/>
        <v>126.76940318087308</v>
      </c>
      <c r="AF25" s="37">
        <v>235.61766</v>
      </c>
      <c r="AG25" s="37">
        <v>89.26635</v>
      </c>
      <c r="AH25" s="37">
        <f t="shared" si="10"/>
        <v>37.88610327426221</v>
      </c>
      <c r="AI25" s="37">
        <v>135971.987</v>
      </c>
      <c r="AJ25" s="37">
        <v>16589.97277</v>
      </c>
      <c r="AK25" s="37">
        <f t="shared" si="11"/>
        <v>12.201022531207109</v>
      </c>
      <c r="AL25" s="37">
        <v>174292.687</v>
      </c>
      <c r="AM25" s="37">
        <v>20546.04201</v>
      </c>
      <c r="AN25" s="37">
        <f t="shared" si="12"/>
        <v>11.788241012085608</v>
      </c>
      <c r="AO25" s="37">
        <f t="shared" si="13"/>
        <v>-66.80000000001746</v>
      </c>
      <c r="AP25" s="37">
        <f t="shared" si="14"/>
        <v>-1134.391380000001</v>
      </c>
    </row>
    <row r="26" spans="1:42" s="3" customFormat="1" ht="19.5" customHeight="1">
      <c r="A26" s="33">
        <v>19</v>
      </c>
      <c r="B26" s="34" t="s">
        <v>33</v>
      </c>
      <c r="C26" s="37">
        <v>440376.14199</v>
      </c>
      <c r="D26" s="37">
        <v>55427.02373</v>
      </c>
      <c r="E26" s="37">
        <f t="shared" si="0"/>
        <v>12.586291228115313</v>
      </c>
      <c r="F26" s="37">
        <v>159056.96897</v>
      </c>
      <c r="G26" s="37">
        <v>20142.58001</v>
      </c>
      <c r="H26" s="36">
        <v>19145.79755</v>
      </c>
      <c r="I26" s="37">
        <f t="shared" si="1"/>
        <v>95.0513665106201</v>
      </c>
      <c r="J26" s="37">
        <f t="shared" si="2"/>
        <v>12.037069280259654</v>
      </c>
      <c r="K26" s="37">
        <v>10945.085</v>
      </c>
      <c r="L26" s="37">
        <v>10866.60611</v>
      </c>
      <c r="M26" s="37">
        <f t="shared" si="3"/>
        <v>99.28297596592445</v>
      </c>
      <c r="N26" s="37">
        <v>38.43078</v>
      </c>
      <c r="O26" s="37">
        <v>72.7805</v>
      </c>
      <c r="P26" s="37">
        <f t="shared" si="4"/>
        <v>189.38075157464928</v>
      </c>
      <c r="Q26" s="37">
        <v>102.32319</v>
      </c>
      <c r="R26" s="37">
        <v>113.86851</v>
      </c>
      <c r="S26" s="37">
        <f t="shared" si="5"/>
        <v>111.28319005691671</v>
      </c>
      <c r="T26" s="37">
        <v>1046.24304</v>
      </c>
      <c r="U26" s="37">
        <v>1153.31662</v>
      </c>
      <c r="V26" s="37">
        <f t="shared" si="6"/>
        <v>110.23410201132616</v>
      </c>
      <c r="W26" s="37">
        <v>3490.41583</v>
      </c>
      <c r="X26" s="37">
        <v>3179.76256</v>
      </c>
      <c r="Y26" s="37">
        <f t="shared" si="7"/>
        <v>91.0998206193673</v>
      </c>
      <c r="Z26" s="37">
        <v>2925.02523</v>
      </c>
      <c r="AA26" s="37">
        <v>2472.86433</v>
      </c>
      <c r="AB26" s="37">
        <f t="shared" si="8"/>
        <v>84.541641030563</v>
      </c>
      <c r="AC26" s="37">
        <v>854.26529</v>
      </c>
      <c r="AD26" s="37">
        <v>1006.71497</v>
      </c>
      <c r="AE26" s="37">
        <f t="shared" si="9"/>
        <v>117.84570692319711</v>
      </c>
      <c r="AF26" s="37">
        <v>1556.75402</v>
      </c>
      <c r="AG26" s="37">
        <v>864.07031</v>
      </c>
      <c r="AH26" s="37">
        <f t="shared" si="10"/>
        <v>55.50461401731276</v>
      </c>
      <c r="AI26" s="37">
        <v>281319.17302</v>
      </c>
      <c r="AJ26" s="37">
        <v>36281.22618</v>
      </c>
      <c r="AK26" s="37">
        <f t="shared" si="11"/>
        <v>12.896819577036306</v>
      </c>
      <c r="AL26" s="37">
        <v>452845.6588</v>
      </c>
      <c r="AM26" s="37">
        <v>47061.4338</v>
      </c>
      <c r="AN26" s="37">
        <f t="shared" si="12"/>
        <v>10.392378260776209</v>
      </c>
      <c r="AO26" s="37">
        <f t="shared" si="13"/>
        <v>-12469.516810000001</v>
      </c>
      <c r="AP26" s="37">
        <f t="shared" si="14"/>
        <v>8365.589930000002</v>
      </c>
    </row>
    <row r="27" spans="1:42" s="3" customFormat="1" ht="19.5" customHeight="1">
      <c r="A27" s="33">
        <v>20</v>
      </c>
      <c r="B27" s="34" t="s">
        <v>34</v>
      </c>
      <c r="C27" s="37">
        <v>308955.837</v>
      </c>
      <c r="D27" s="37">
        <v>38329.17231</v>
      </c>
      <c r="E27" s="37">
        <f t="shared" si="0"/>
        <v>12.406035983065115</v>
      </c>
      <c r="F27" s="37">
        <v>84692.4</v>
      </c>
      <c r="G27" s="37">
        <v>9264.86688</v>
      </c>
      <c r="H27" s="36">
        <v>10498.09418</v>
      </c>
      <c r="I27" s="37">
        <f t="shared" si="1"/>
        <v>113.31079351676556</v>
      </c>
      <c r="J27" s="37">
        <f t="shared" si="2"/>
        <v>12.395556366332753</v>
      </c>
      <c r="K27" s="37">
        <v>4282.70371</v>
      </c>
      <c r="L27" s="37">
        <v>4527.98894</v>
      </c>
      <c r="M27" s="37">
        <f t="shared" si="3"/>
        <v>105.72734530822821</v>
      </c>
      <c r="N27" s="37">
        <v>8.65104</v>
      </c>
      <c r="O27" s="37">
        <v>40.84254</v>
      </c>
      <c r="P27" s="37">
        <f t="shared" si="4"/>
        <v>472.11132996726406</v>
      </c>
      <c r="Q27" s="37">
        <v>70.62859</v>
      </c>
      <c r="R27" s="37">
        <v>107.75093</v>
      </c>
      <c r="S27" s="37">
        <f t="shared" si="5"/>
        <v>152.55993359063234</v>
      </c>
      <c r="T27" s="37">
        <v>296.69892</v>
      </c>
      <c r="U27" s="37">
        <v>422.85892</v>
      </c>
      <c r="V27" s="37">
        <f t="shared" si="6"/>
        <v>142.52121982783086</v>
      </c>
      <c r="W27" s="37">
        <v>1928.48171</v>
      </c>
      <c r="X27" s="37">
        <v>1737.40553</v>
      </c>
      <c r="Y27" s="37">
        <f t="shared" si="7"/>
        <v>90.09188528938654</v>
      </c>
      <c r="Z27" s="37">
        <v>1870.85448</v>
      </c>
      <c r="AA27" s="37">
        <v>2781.61644</v>
      </c>
      <c r="AB27" s="37">
        <f t="shared" si="8"/>
        <v>148.68160349916687</v>
      </c>
      <c r="AC27" s="37">
        <v>774.9397</v>
      </c>
      <c r="AD27" s="37">
        <v>1267.53906</v>
      </c>
      <c r="AE27" s="37">
        <f t="shared" si="9"/>
        <v>163.5661535987897</v>
      </c>
      <c r="AF27" s="37">
        <v>802.31162</v>
      </c>
      <c r="AG27" s="37">
        <v>1186.828</v>
      </c>
      <c r="AH27" s="37">
        <f t="shared" si="10"/>
        <v>147.9260639400935</v>
      </c>
      <c r="AI27" s="37">
        <v>224263.437</v>
      </c>
      <c r="AJ27" s="37">
        <v>27831.07813</v>
      </c>
      <c r="AK27" s="37">
        <f t="shared" si="11"/>
        <v>12.409993578222027</v>
      </c>
      <c r="AL27" s="37">
        <v>322856.42036</v>
      </c>
      <c r="AM27" s="37">
        <v>40490.79961</v>
      </c>
      <c r="AN27" s="37">
        <f t="shared" si="12"/>
        <v>12.541426174784096</v>
      </c>
      <c r="AO27" s="37">
        <f t="shared" si="13"/>
        <v>-13900.58335999999</v>
      </c>
      <c r="AP27" s="37">
        <f t="shared" si="14"/>
        <v>-2161.6273</v>
      </c>
    </row>
    <row r="28" spans="1:42" s="3" customFormat="1" ht="19.5" customHeight="1">
      <c r="A28" s="33">
        <v>21</v>
      </c>
      <c r="B28" s="34" t="s">
        <v>35</v>
      </c>
      <c r="C28" s="37">
        <v>255227.657</v>
      </c>
      <c r="D28" s="37">
        <v>25865.20023</v>
      </c>
      <c r="E28" s="37">
        <f t="shared" si="0"/>
        <v>10.13416826923267</v>
      </c>
      <c r="F28" s="37">
        <v>55982.1</v>
      </c>
      <c r="G28" s="37">
        <v>6255.76392</v>
      </c>
      <c r="H28" s="36">
        <v>6260.83743</v>
      </c>
      <c r="I28" s="37">
        <f t="shared" si="1"/>
        <v>100.08110136611421</v>
      </c>
      <c r="J28" s="37">
        <f t="shared" si="2"/>
        <v>11.183641610443336</v>
      </c>
      <c r="K28" s="37">
        <v>3383.51521</v>
      </c>
      <c r="L28" s="37">
        <v>2936.13433</v>
      </c>
      <c r="M28" s="37">
        <f t="shared" si="3"/>
        <v>86.77763059324329</v>
      </c>
      <c r="N28" s="37">
        <v>11.3402</v>
      </c>
      <c r="O28" s="37">
        <v>23.13916</v>
      </c>
      <c r="P28" s="37">
        <f t="shared" si="4"/>
        <v>204.045431297508</v>
      </c>
      <c r="Q28" s="37">
        <v>23.47012</v>
      </c>
      <c r="R28" s="37">
        <v>42.65304</v>
      </c>
      <c r="S28" s="37">
        <f t="shared" si="5"/>
        <v>181.7333699188585</v>
      </c>
      <c r="T28" s="37">
        <v>259.25379</v>
      </c>
      <c r="U28" s="37">
        <v>175.81179</v>
      </c>
      <c r="V28" s="37">
        <f t="shared" si="6"/>
        <v>67.81454959636271</v>
      </c>
      <c r="W28" s="37">
        <v>1186.83476</v>
      </c>
      <c r="X28" s="37">
        <v>1248.78255</v>
      </c>
      <c r="Y28" s="37">
        <f t="shared" si="7"/>
        <v>105.21958001971564</v>
      </c>
      <c r="Z28" s="37">
        <v>731.61693</v>
      </c>
      <c r="AA28" s="37">
        <v>1198.91403</v>
      </c>
      <c r="AB28" s="37">
        <f t="shared" si="8"/>
        <v>163.8718270229203</v>
      </c>
      <c r="AC28" s="37">
        <v>325.29345</v>
      </c>
      <c r="AD28" s="37">
        <v>693.88211</v>
      </c>
      <c r="AE28" s="37">
        <f t="shared" si="9"/>
        <v>213.30958554499026</v>
      </c>
      <c r="AF28" s="37">
        <v>10</v>
      </c>
      <c r="AG28" s="37">
        <v>310.86429</v>
      </c>
      <c r="AH28" s="37">
        <f t="shared" si="10"/>
        <v>3108.6429</v>
      </c>
      <c r="AI28" s="37">
        <v>199245.557</v>
      </c>
      <c r="AJ28" s="37">
        <v>19604.3628</v>
      </c>
      <c r="AK28" s="37">
        <f t="shared" si="11"/>
        <v>9.839297345034398</v>
      </c>
      <c r="AL28" s="37">
        <v>255227.657</v>
      </c>
      <c r="AM28" s="37">
        <v>26966.35395</v>
      </c>
      <c r="AN28" s="37">
        <f t="shared" si="12"/>
        <v>10.565608079848495</v>
      </c>
      <c r="AO28" s="37">
        <f t="shared" si="13"/>
        <v>0</v>
      </c>
      <c r="AP28" s="37">
        <f t="shared" si="14"/>
        <v>-1101.153720000002</v>
      </c>
    </row>
    <row r="29" spans="1:42" s="3" customFormat="1" ht="19.5" customHeight="1">
      <c r="A29" s="33">
        <v>22</v>
      </c>
      <c r="B29" s="34" t="s">
        <v>36</v>
      </c>
      <c r="C29" s="37">
        <v>375898.003</v>
      </c>
      <c r="D29" s="37">
        <v>51115.0783</v>
      </c>
      <c r="E29" s="37">
        <f t="shared" si="0"/>
        <v>13.598124462502131</v>
      </c>
      <c r="F29" s="37">
        <v>145450</v>
      </c>
      <c r="G29" s="37">
        <v>22372.99918</v>
      </c>
      <c r="H29" s="37">
        <v>23088.33784</v>
      </c>
      <c r="I29" s="37">
        <f t="shared" si="1"/>
        <v>103.19733020255714</v>
      </c>
      <c r="J29" s="37">
        <f t="shared" si="2"/>
        <v>15.873728319009969</v>
      </c>
      <c r="K29" s="37">
        <v>9003.3071</v>
      </c>
      <c r="L29" s="37">
        <v>10695.75274</v>
      </c>
      <c r="M29" s="37">
        <f t="shared" si="3"/>
        <v>118.79804410981383</v>
      </c>
      <c r="N29" s="37">
        <v>49.31744</v>
      </c>
      <c r="O29" s="37">
        <v>70.95849</v>
      </c>
      <c r="P29" s="37">
        <f t="shared" si="4"/>
        <v>143.8811300829889</v>
      </c>
      <c r="Q29" s="37">
        <v>118.1626</v>
      </c>
      <c r="R29" s="37">
        <v>151.88834</v>
      </c>
      <c r="S29" s="37">
        <f t="shared" si="5"/>
        <v>128.54180595213714</v>
      </c>
      <c r="T29" s="37">
        <v>885.43174</v>
      </c>
      <c r="U29" s="37">
        <v>791.78368</v>
      </c>
      <c r="V29" s="37">
        <f t="shared" si="6"/>
        <v>89.42345798446304</v>
      </c>
      <c r="W29" s="37">
        <v>6327.18091</v>
      </c>
      <c r="X29" s="37">
        <v>5097.0701</v>
      </c>
      <c r="Y29" s="37">
        <f t="shared" si="7"/>
        <v>80.55831139495582</v>
      </c>
      <c r="Z29" s="37">
        <v>4859.92074</v>
      </c>
      <c r="AA29" s="37">
        <v>5374.30751</v>
      </c>
      <c r="AB29" s="37">
        <f t="shared" si="8"/>
        <v>110.58426253264369</v>
      </c>
      <c r="AC29" s="37">
        <v>2566.85119</v>
      </c>
      <c r="AD29" s="37">
        <v>2826.86802</v>
      </c>
      <c r="AE29" s="37">
        <f t="shared" si="9"/>
        <v>110.12979759064257</v>
      </c>
      <c r="AF29" s="37">
        <v>1539.05063</v>
      </c>
      <c r="AG29" s="37">
        <v>1933.41562</v>
      </c>
      <c r="AH29" s="37">
        <f t="shared" si="10"/>
        <v>125.62391271039601</v>
      </c>
      <c r="AI29" s="37">
        <v>230448.003</v>
      </c>
      <c r="AJ29" s="37">
        <v>28026.74046</v>
      </c>
      <c r="AK29" s="37">
        <f t="shared" si="11"/>
        <v>12.161850003100266</v>
      </c>
      <c r="AL29" s="37">
        <v>378398.003</v>
      </c>
      <c r="AM29" s="37">
        <v>44803.22463</v>
      </c>
      <c r="AN29" s="37">
        <f t="shared" si="12"/>
        <v>11.840238128846572</v>
      </c>
      <c r="AO29" s="37">
        <f t="shared" si="13"/>
        <v>-2500</v>
      </c>
      <c r="AP29" s="37">
        <f t="shared" si="14"/>
        <v>6311.853670000004</v>
      </c>
    </row>
    <row r="30" spans="1:42" s="3" customFormat="1" ht="19.5" customHeight="1">
      <c r="A30" s="33">
        <v>23</v>
      </c>
      <c r="B30" s="34" t="s">
        <v>37</v>
      </c>
      <c r="C30" s="37">
        <v>1073589.557</v>
      </c>
      <c r="D30" s="37">
        <v>73760.82501</v>
      </c>
      <c r="E30" s="37">
        <f t="shared" si="0"/>
        <v>6.870486446991399</v>
      </c>
      <c r="F30" s="37">
        <v>235982.1</v>
      </c>
      <c r="G30" s="37">
        <v>33508.9376</v>
      </c>
      <c r="H30" s="37">
        <v>30057.39214</v>
      </c>
      <c r="I30" s="37">
        <f t="shared" si="1"/>
        <v>89.69962730182172</v>
      </c>
      <c r="J30" s="37">
        <f t="shared" si="2"/>
        <v>12.737149190553012</v>
      </c>
      <c r="K30" s="37">
        <v>10824.13631</v>
      </c>
      <c r="L30" s="37">
        <v>11268.32528</v>
      </c>
      <c r="M30" s="37">
        <f t="shared" si="3"/>
        <v>104.1036897289406</v>
      </c>
      <c r="N30" s="37">
        <v>32.84973</v>
      </c>
      <c r="O30" s="37">
        <v>161.81509</v>
      </c>
      <c r="P30" s="37">
        <f t="shared" si="4"/>
        <v>492.59184169854666</v>
      </c>
      <c r="Q30" s="37">
        <v>154.54327</v>
      </c>
      <c r="R30" s="37">
        <v>215.83964</v>
      </c>
      <c r="S30" s="37">
        <f t="shared" si="5"/>
        <v>139.66291770583086</v>
      </c>
      <c r="T30" s="37">
        <v>2914.60207</v>
      </c>
      <c r="U30" s="37">
        <v>2494.15488</v>
      </c>
      <c r="V30" s="37">
        <f t="shared" si="6"/>
        <v>85.57445648146404</v>
      </c>
      <c r="W30" s="37">
        <v>9292.445</v>
      </c>
      <c r="X30" s="37">
        <v>8748.44478</v>
      </c>
      <c r="Y30" s="37">
        <f t="shared" si="7"/>
        <v>94.14577950151978</v>
      </c>
      <c r="Z30" s="37">
        <v>8571.9907</v>
      </c>
      <c r="AA30" s="37">
        <v>5577.55834</v>
      </c>
      <c r="AB30" s="37">
        <f t="shared" si="8"/>
        <v>65.06724674817951</v>
      </c>
      <c r="AC30" s="37">
        <v>3227.32941</v>
      </c>
      <c r="AD30" s="37">
        <v>1908.3838</v>
      </c>
      <c r="AE30" s="37">
        <f t="shared" si="9"/>
        <v>59.13198058081094</v>
      </c>
      <c r="AF30" s="37">
        <v>3218.81378</v>
      </c>
      <c r="AG30" s="37">
        <v>2647.7206</v>
      </c>
      <c r="AH30" s="37">
        <f t="shared" si="10"/>
        <v>82.25765082936857</v>
      </c>
      <c r="AI30" s="37">
        <v>837607.457</v>
      </c>
      <c r="AJ30" s="37">
        <v>43703.43287</v>
      </c>
      <c r="AK30" s="37">
        <f t="shared" si="11"/>
        <v>5.217650882255696</v>
      </c>
      <c r="AL30" s="37">
        <v>1094401.457</v>
      </c>
      <c r="AM30" s="37">
        <v>74842.51718</v>
      </c>
      <c r="AN30" s="37">
        <f t="shared" si="12"/>
        <v>6.838671193399187</v>
      </c>
      <c r="AO30" s="37">
        <f t="shared" si="13"/>
        <v>-20811.899999999907</v>
      </c>
      <c r="AP30" s="37">
        <f t="shared" si="14"/>
        <v>-1081.6921699999948</v>
      </c>
    </row>
    <row r="31" spans="1:42" s="3" customFormat="1" ht="19.5" customHeight="1">
      <c r="A31" s="33">
        <v>24</v>
      </c>
      <c r="B31" s="34" t="s">
        <v>38</v>
      </c>
      <c r="C31" s="37">
        <v>1488240.3044</v>
      </c>
      <c r="D31" s="37">
        <v>235132.28495</v>
      </c>
      <c r="E31" s="37">
        <f t="shared" si="0"/>
        <v>15.799349356070294</v>
      </c>
      <c r="F31" s="37">
        <v>532500.003</v>
      </c>
      <c r="G31" s="37">
        <v>77096.75261</v>
      </c>
      <c r="H31" s="37">
        <v>95145.73297</v>
      </c>
      <c r="I31" s="37">
        <f t="shared" si="1"/>
        <v>123.41081789955824</v>
      </c>
      <c r="J31" s="37">
        <f t="shared" si="2"/>
        <v>17.86774318008783</v>
      </c>
      <c r="K31" s="37">
        <v>26879.56831</v>
      </c>
      <c r="L31" s="37">
        <v>44096.71268</v>
      </c>
      <c r="M31" s="37">
        <f t="shared" si="3"/>
        <v>164.05290505947116</v>
      </c>
      <c r="N31" s="37">
        <v>185.83401</v>
      </c>
      <c r="O31" s="37">
        <v>478.61372</v>
      </c>
      <c r="P31" s="37">
        <f t="shared" si="4"/>
        <v>257.5490460545946</v>
      </c>
      <c r="Q31" s="37">
        <v>552.76877</v>
      </c>
      <c r="R31" s="37">
        <v>653.45044</v>
      </c>
      <c r="S31" s="37">
        <f t="shared" si="5"/>
        <v>118.21406625414095</v>
      </c>
      <c r="T31" s="37">
        <v>10196.89625</v>
      </c>
      <c r="U31" s="37">
        <v>8392.67573</v>
      </c>
      <c r="V31" s="37">
        <f t="shared" si="6"/>
        <v>82.30617949064649</v>
      </c>
      <c r="W31" s="37">
        <v>13355.21041</v>
      </c>
      <c r="X31" s="37">
        <v>13192.7404</v>
      </c>
      <c r="Y31" s="37">
        <f t="shared" si="7"/>
        <v>98.78347098239391</v>
      </c>
      <c r="Z31" s="37">
        <v>23577.78764</v>
      </c>
      <c r="AA31" s="37">
        <v>25406.84351</v>
      </c>
      <c r="AB31" s="37">
        <f t="shared" si="8"/>
        <v>107.7575381453389</v>
      </c>
      <c r="AC31" s="37">
        <v>10592.10188</v>
      </c>
      <c r="AD31" s="37">
        <v>17282.83155</v>
      </c>
      <c r="AE31" s="37">
        <f t="shared" si="9"/>
        <v>163.16715743296834</v>
      </c>
      <c r="AF31" s="37">
        <v>9035.33108</v>
      </c>
      <c r="AG31" s="37">
        <v>3326.10822</v>
      </c>
      <c r="AH31" s="37">
        <f t="shared" si="10"/>
        <v>36.81224506938599</v>
      </c>
      <c r="AI31" s="37">
        <v>955740.3014</v>
      </c>
      <c r="AJ31" s="37">
        <v>139986.55198</v>
      </c>
      <c r="AK31" s="37">
        <f t="shared" si="11"/>
        <v>14.646923622969865</v>
      </c>
      <c r="AL31" s="37">
        <v>1534240.3044</v>
      </c>
      <c r="AM31" s="37">
        <v>202325.1245</v>
      </c>
      <c r="AN31" s="37">
        <f t="shared" si="12"/>
        <v>13.187316479677797</v>
      </c>
      <c r="AO31" s="37">
        <f t="shared" si="13"/>
        <v>-46000</v>
      </c>
      <c r="AP31" s="37">
        <f t="shared" si="14"/>
        <v>32807.160449999996</v>
      </c>
    </row>
    <row r="32" spans="1:42" s="3" customFormat="1" ht="19.5" customHeight="1">
      <c r="A32" s="33">
        <v>25</v>
      </c>
      <c r="B32" s="34" t="s">
        <v>39</v>
      </c>
      <c r="C32" s="37">
        <v>386995.447</v>
      </c>
      <c r="D32" s="37">
        <v>43346.7136</v>
      </c>
      <c r="E32" s="37">
        <f t="shared" si="0"/>
        <v>11.200832964838474</v>
      </c>
      <c r="F32" s="37">
        <v>152298</v>
      </c>
      <c r="G32" s="37">
        <v>18114.00554</v>
      </c>
      <c r="H32" s="37">
        <v>17491.4155</v>
      </c>
      <c r="I32" s="37">
        <f t="shared" si="1"/>
        <v>96.56293557697565</v>
      </c>
      <c r="J32" s="37">
        <f t="shared" si="2"/>
        <v>11.48499356524708</v>
      </c>
      <c r="K32" s="37">
        <v>8450.60265</v>
      </c>
      <c r="L32" s="37">
        <v>8838.81039</v>
      </c>
      <c r="M32" s="37">
        <f t="shared" si="3"/>
        <v>104.59384680689014</v>
      </c>
      <c r="N32" s="37">
        <v>28.6835</v>
      </c>
      <c r="O32" s="37">
        <v>68.22755</v>
      </c>
      <c r="P32" s="37">
        <f t="shared" si="4"/>
        <v>237.86340579078563</v>
      </c>
      <c r="Q32" s="37">
        <v>104.27972</v>
      </c>
      <c r="R32" s="37">
        <v>107.4961</v>
      </c>
      <c r="S32" s="37">
        <f t="shared" si="5"/>
        <v>103.08437728831646</v>
      </c>
      <c r="T32" s="37">
        <v>1553.6316</v>
      </c>
      <c r="U32" s="37">
        <v>1135.82262</v>
      </c>
      <c r="V32" s="37">
        <f t="shared" si="6"/>
        <v>73.10758998465273</v>
      </c>
      <c r="W32" s="37">
        <v>4378.94149</v>
      </c>
      <c r="X32" s="37">
        <v>3948.02267</v>
      </c>
      <c r="Y32" s="37">
        <f t="shared" si="7"/>
        <v>90.15929258282918</v>
      </c>
      <c r="Z32" s="37">
        <v>2726.65737</v>
      </c>
      <c r="AA32" s="37">
        <v>2579.35735</v>
      </c>
      <c r="AB32" s="37">
        <f t="shared" si="8"/>
        <v>94.59778035844674</v>
      </c>
      <c r="AC32" s="37">
        <v>1597.86852</v>
      </c>
      <c r="AD32" s="37">
        <v>1588.99044</v>
      </c>
      <c r="AE32" s="37">
        <f t="shared" si="9"/>
        <v>99.4443798166823</v>
      </c>
      <c r="AF32" s="37">
        <v>272.20598</v>
      </c>
      <c r="AG32" s="37">
        <v>260.13131</v>
      </c>
      <c r="AH32" s="37">
        <f t="shared" si="10"/>
        <v>95.56414227196625</v>
      </c>
      <c r="AI32" s="37">
        <v>234697.447</v>
      </c>
      <c r="AJ32" s="37">
        <v>25855.2981</v>
      </c>
      <c r="AK32" s="37">
        <f t="shared" si="11"/>
        <v>11.016437728868862</v>
      </c>
      <c r="AL32" s="37">
        <v>426155.10094</v>
      </c>
      <c r="AM32" s="37">
        <v>48703.72958</v>
      </c>
      <c r="AN32" s="37">
        <f t="shared" si="12"/>
        <v>11.428639355148112</v>
      </c>
      <c r="AO32" s="37">
        <f t="shared" si="13"/>
        <v>-39159.65393999999</v>
      </c>
      <c r="AP32" s="37">
        <f t="shared" si="14"/>
        <v>-5357.0159799999965</v>
      </c>
    </row>
    <row r="33" spans="1:42" s="3" customFormat="1" ht="19.5" customHeight="1">
      <c r="A33" s="33">
        <v>26</v>
      </c>
      <c r="B33" s="34" t="s">
        <v>40</v>
      </c>
      <c r="C33" s="37">
        <v>7604481.6846</v>
      </c>
      <c r="D33" s="37">
        <v>1159196.18108</v>
      </c>
      <c r="E33" s="37">
        <f t="shared" si="0"/>
        <v>15.243592254650482</v>
      </c>
      <c r="F33" s="37">
        <v>3771194.3</v>
      </c>
      <c r="G33" s="37">
        <v>528779.24349</v>
      </c>
      <c r="H33" s="37">
        <v>716971.22913</v>
      </c>
      <c r="I33" s="37">
        <f t="shared" si="1"/>
        <v>135.58989653185185</v>
      </c>
      <c r="J33" s="37">
        <f t="shared" si="2"/>
        <v>19.01178173529802</v>
      </c>
      <c r="K33" s="37">
        <v>214749.64915</v>
      </c>
      <c r="L33" s="37">
        <v>322723.97607</v>
      </c>
      <c r="M33" s="37">
        <f t="shared" si="3"/>
        <v>150.27916336411857</v>
      </c>
      <c r="N33" s="37">
        <v>1606.49932</v>
      </c>
      <c r="O33" s="37">
        <v>4467.49883</v>
      </c>
      <c r="P33" s="37">
        <f t="shared" si="4"/>
        <v>278.0890582636537</v>
      </c>
      <c r="Q33" s="37">
        <v>2910.2067</v>
      </c>
      <c r="R33" s="37">
        <v>3721.10791</v>
      </c>
      <c r="S33" s="37">
        <f t="shared" si="5"/>
        <v>127.86404175346033</v>
      </c>
      <c r="T33" s="37">
        <v>40565.73249</v>
      </c>
      <c r="U33" s="37">
        <v>93871.04391</v>
      </c>
      <c r="V33" s="37">
        <f t="shared" si="6"/>
        <v>231.4047797192876</v>
      </c>
      <c r="W33" s="37">
        <v>86865.02464</v>
      </c>
      <c r="X33" s="37">
        <v>86147.11784</v>
      </c>
      <c r="Y33" s="37">
        <f t="shared" si="7"/>
        <v>99.1735375624709</v>
      </c>
      <c r="Z33" s="37">
        <v>164476.73992</v>
      </c>
      <c r="AA33" s="37">
        <v>191352.98174</v>
      </c>
      <c r="AB33" s="37">
        <f t="shared" si="8"/>
        <v>116.34045144199257</v>
      </c>
      <c r="AC33" s="37">
        <v>72100.69415</v>
      </c>
      <c r="AD33" s="37">
        <v>96867.73912</v>
      </c>
      <c r="AE33" s="37">
        <f t="shared" si="9"/>
        <v>134.3506331831897</v>
      </c>
      <c r="AF33" s="37">
        <v>64486.45478</v>
      </c>
      <c r="AG33" s="37">
        <v>71721.6209</v>
      </c>
      <c r="AH33" s="37">
        <f t="shared" si="10"/>
        <v>111.21966798249845</v>
      </c>
      <c r="AI33" s="37">
        <v>3833287.3846</v>
      </c>
      <c r="AJ33" s="37">
        <v>442224.95195</v>
      </c>
      <c r="AK33" s="37">
        <f t="shared" si="11"/>
        <v>11.536441377356992</v>
      </c>
      <c r="AL33" s="37">
        <v>8051570.81273</v>
      </c>
      <c r="AM33" s="37">
        <v>963770.80382</v>
      </c>
      <c r="AN33" s="37">
        <f t="shared" si="12"/>
        <v>11.969972397140474</v>
      </c>
      <c r="AO33" s="37">
        <f t="shared" si="13"/>
        <v>-447089.1281300001</v>
      </c>
      <c r="AP33" s="37">
        <f t="shared" si="14"/>
        <v>195425.37725999998</v>
      </c>
    </row>
    <row r="34" spans="1:42" s="3" customFormat="1" ht="19.5" customHeight="1">
      <c r="A34" s="33">
        <v>27</v>
      </c>
      <c r="B34" s="34" t="s">
        <v>41</v>
      </c>
      <c r="C34" s="37">
        <v>2586179.25317</v>
      </c>
      <c r="D34" s="37" t="s">
        <v>57</v>
      </c>
      <c r="E34" s="37"/>
      <c r="F34" s="37" t="s">
        <v>57</v>
      </c>
      <c r="G34" s="37" t="s">
        <v>57</v>
      </c>
      <c r="H34" s="37" t="s">
        <v>57</v>
      </c>
      <c r="I34" s="37">
        <v>0</v>
      </c>
      <c r="J34" s="37">
        <v>0</v>
      </c>
      <c r="K34" s="37" t="s">
        <v>57</v>
      </c>
      <c r="L34" s="37" t="s">
        <v>57</v>
      </c>
      <c r="M34" s="37">
        <v>0</v>
      </c>
      <c r="N34" s="37" t="s">
        <v>57</v>
      </c>
      <c r="O34" s="37" t="s">
        <v>57</v>
      </c>
      <c r="P34" s="37">
        <v>0</v>
      </c>
      <c r="Q34" s="37" t="s">
        <v>57</v>
      </c>
      <c r="R34" s="37" t="s">
        <v>57</v>
      </c>
      <c r="S34" s="37">
        <v>0</v>
      </c>
      <c r="T34" s="37" t="s">
        <v>57</v>
      </c>
      <c r="U34" s="37" t="s">
        <v>57</v>
      </c>
      <c r="V34" s="37">
        <v>0</v>
      </c>
      <c r="W34" s="37" t="s">
        <v>57</v>
      </c>
      <c r="X34" s="37" t="s">
        <v>57</v>
      </c>
      <c r="Y34" s="37">
        <v>0</v>
      </c>
      <c r="Z34" s="37" t="s">
        <v>57</v>
      </c>
      <c r="AA34" s="37" t="s">
        <v>57</v>
      </c>
      <c r="AB34" s="37">
        <v>0</v>
      </c>
      <c r="AC34" s="37" t="s">
        <v>57</v>
      </c>
      <c r="AD34" s="37" t="s">
        <v>57</v>
      </c>
      <c r="AE34" s="37">
        <v>0</v>
      </c>
      <c r="AF34" s="37" t="s">
        <v>57</v>
      </c>
      <c r="AG34" s="37" t="s">
        <v>57</v>
      </c>
      <c r="AH34" s="37"/>
      <c r="AI34" s="37">
        <v>2586179.25317</v>
      </c>
      <c r="AJ34" s="37" t="s">
        <v>57</v>
      </c>
      <c r="AK34" s="37"/>
      <c r="AL34" s="37">
        <v>2586179.25317</v>
      </c>
      <c r="AM34" s="37" t="s">
        <v>57</v>
      </c>
      <c r="AN34" s="37"/>
      <c r="AO34" s="37">
        <f t="shared" si="13"/>
        <v>0</v>
      </c>
      <c r="AP34" s="37"/>
    </row>
    <row r="35" spans="1:47" s="32" customFormat="1" ht="26.25" customHeight="1">
      <c r="A35" s="51" t="s">
        <v>42</v>
      </c>
      <c r="B35" s="51"/>
      <c r="C35" s="35">
        <f>SUM(C8:C34)</f>
        <v>22384822.336880002</v>
      </c>
      <c r="D35" s="35">
        <f>SUM(D8:D34)</f>
        <v>2552193.0917100003</v>
      </c>
      <c r="E35" s="35">
        <f t="shared" si="0"/>
        <v>11.401444484574476</v>
      </c>
      <c r="F35" s="35">
        <f>SUM(F8:F34)</f>
        <v>7275044.28321</v>
      </c>
      <c r="G35" s="35">
        <f>SUM(G8:G34)</f>
        <v>962349.8257899999</v>
      </c>
      <c r="H35" s="35">
        <f>SUM(H8:H34)</f>
        <v>1193695.76298</v>
      </c>
      <c r="I35" s="35">
        <f t="shared" si="1"/>
        <v>124.03969232291247</v>
      </c>
      <c r="J35" s="35">
        <f t="shared" si="2"/>
        <v>16.408089305173277</v>
      </c>
      <c r="K35" s="35">
        <f>SUM(K8:K33)</f>
        <v>427312.10917</v>
      </c>
      <c r="L35" s="35">
        <f>SUM(L8:L33)</f>
        <v>567551.94896</v>
      </c>
      <c r="M35" s="35">
        <f t="shared" si="3"/>
        <v>132.81906521731813</v>
      </c>
      <c r="N35" s="35">
        <f>SUM(N8:N33)</f>
        <v>2529.58661</v>
      </c>
      <c r="O35" s="35">
        <f>SUM(O8:O33)</f>
        <v>6678.69362</v>
      </c>
      <c r="P35" s="35">
        <f t="shared" si="4"/>
        <v>264.023125106596</v>
      </c>
      <c r="Q35" s="35">
        <f>SUM(Q8:Q34)</f>
        <v>5243.46773</v>
      </c>
      <c r="R35" s="35">
        <f>SUM(R8:R34)</f>
        <v>7257.743930000001</v>
      </c>
      <c r="S35" s="35">
        <f t="shared" si="5"/>
        <v>138.41496322129555</v>
      </c>
      <c r="T35" s="35">
        <f>SUM(T8:T34)</f>
        <v>69011.10689</v>
      </c>
      <c r="U35" s="35">
        <f>SUM(U8:U34)</f>
        <v>127157.97791999999</v>
      </c>
      <c r="V35" s="35">
        <f t="shared" si="6"/>
        <v>184.25726473665028</v>
      </c>
      <c r="W35" s="35">
        <f>SUM(W8:W33)</f>
        <v>163632.05443999998</v>
      </c>
      <c r="X35" s="35">
        <f>SUM(X8:X33)</f>
        <v>158839.33025</v>
      </c>
      <c r="Y35" s="35">
        <f t="shared" si="7"/>
        <v>97.07103586372354</v>
      </c>
      <c r="Z35" s="35">
        <f>SUM(Z8:Z33)</f>
        <v>244366.23304999998</v>
      </c>
      <c r="AA35" s="35">
        <f>SUM(AA8:AA33)</f>
        <v>279850.663</v>
      </c>
      <c r="AB35" s="35">
        <f t="shared" si="8"/>
        <v>114.52100378481487</v>
      </c>
      <c r="AC35" s="35">
        <f>SUM(AC8:AC34)</f>
        <v>104498.4047</v>
      </c>
      <c r="AD35" s="35">
        <f>SUM(AD8:AD34)</f>
        <v>140941.75274999999</v>
      </c>
      <c r="AE35" s="35">
        <f t="shared" si="9"/>
        <v>134.8745496686037</v>
      </c>
      <c r="AF35" s="35">
        <f>SUM(AF8:AF34)</f>
        <v>91554.01313</v>
      </c>
      <c r="AG35" s="35">
        <f>SUM(AG8:AG34)</f>
        <v>99855.12768</v>
      </c>
      <c r="AH35" s="35">
        <f t="shared" si="10"/>
        <v>109.06690407793815</v>
      </c>
      <c r="AI35" s="35">
        <f>SUM(AI8:AI34)</f>
        <v>15109778.05367</v>
      </c>
      <c r="AJ35" s="35">
        <f>SUM(AJ8:AJ34)</f>
        <v>1358497.3287300002</v>
      </c>
      <c r="AK35" s="35">
        <f t="shared" si="11"/>
        <v>8.99084899794432</v>
      </c>
      <c r="AL35" s="35">
        <f>SUM(AL8:AL34)</f>
        <v>23054341.24892</v>
      </c>
      <c r="AM35" s="35">
        <f>SUM(AM8:AM34)</f>
        <v>2312368.6905</v>
      </c>
      <c r="AN35" s="35">
        <f t="shared" si="12"/>
        <v>10.030079218196377</v>
      </c>
      <c r="AO35" s="35">
        <f>SUM(AO8:AO34)</f>
        <v>-669518.9120400001</v>
      </c>
      <c r="AP35" s="35">
        <f>SUM(AP8:AP34)</f>
        <v>239824.40120999998</v>
      </c>
      <c r="AQ35" s="31"/>
      <c r="AR35" s="31"/>
      <c r="AS35" s="31"/>
      <c r="AT35" s="31"/>
      <c r="AU35" s="31"/>
    </row>
    <row r="36" spans="1:47" s="23" customFormat="1" ht="12.75">
      <c r="A36" s="16"/>
      <c r="B36" s="17"/>
      <c r="C36" s="18"/>
      <c r="D36" s="17"/>
      <c r="E36" s="19"/>
      <c r="F36" s="17"/>
      <c r="G36" s="17"/>
      <c r="H36" s="17"/>
      <c r="I36" s="17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17"/>
      <c r="AJ36" s="12"/>
      <c r="AK36" s="20"/>
      <c r="AL36" s="17"/>
      <c r="AM36" s="17"/>
      <c r="AN36" s="19"/>
      <c r="AO36" s="17"/>
      <c r="AP36" s="17"/>
      <c r="AQ36" s="22"/>
      <c r="AR36" s="22"/>
      <c r="AS36" s="22"/>
      <c r="AT36" s="22"/>
      <c r="AU36" s="22"/>
    </row>
    <row r="37" spans="1:47" s="23" customFormat="1" ht="12.75">
      <c r="A37" s="16"/>
      <c r="B37" s="17"/>
      <c r="C37" s="18"/>
      <c r="D37" s="17"/>
      <c r="E37" s="19"/>
      <c r="F37" s="17"/>
      <c r="G37" s="17"/>
      <c r="H37" s="17"/>
      <c r="I37" s="17"/>
      <c r="J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17"/>
      <c r="AJ37" s="11"/>
      <c r="AK37" s="20"/>
      <c r="AL37" s="17"/>
      <c r="AM37" s="17"/>
      <c r="AN37" s="19"/>
      <c r="AO37" s="17"/>
      <c r="AP37" s="17"/>
      <c r="AQ37" s="22"/>
      <c r="AR37" s="22"/>
      <c r="AS37" s="22"/>
      <c r="AT37" s="22"/>
      <c r="AU37" s="22"/>
    </row>
    <row r="38" spans="1:47" s="23" customFormat="1" ht="11.25">
      <c r="A38" s="16"/>
      <c r="B38" s="17"/>
      <c r="C38" s="21"/>
      <c r="D38" s="17"/>
      <c r="E38" s="19"/>
      <c r="F38" s="17"/>
      <c r="G38" s="17"/>
      <c r="H38" s="17"/>
      <c r="I38" s="17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17"/>
      <c r="AJ38" s="15"/>
      <c r="AK38" s="20"/>
      <c r="AL38" s="17"/>
      <c r="AM38" s="17"/>
      <c r="AN38" s="19"/>
      <c r="AO38" s="17"/>
      <c r="AP38" s="17"/>
      <c r="AQ38" s="22"/>
      <c r="AR38" s="22"/>
      <c r="AS38" s="22"/>
      <c r="AT38" s="22"/>
      <c r="AU38" s="22"/>
    </row>
    <row r="39" spans="1:47" s="23" customFormat="1" ht="11.25">
      <c r="A39" s="16"/>
      <c r="B39" s="17"/>
      <c r="C39" s="21"/>
      <c r="D39" s="17"/>
      <c r="E39" s="19"/>
      <c r="F39" s="17"/>
      <c r="G39" s="17"/>
      <c r="H39" s="17"/>
      <c r="I39" s="17"/>
      <c r="J39" s="2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17"/>
      <c r="AJ39" s="17"/>
      <c r="AK39" s="20"/>
      <c r="AL39" s="17"/>
      <c r="AM39" s="17"/>
      <c r="AN39" s="19"/>
      <c r="AO39" s="17"/>
      <c r="AP39" s="17"/>
      <c r="AQ39" s="22"/>
      <c r="AR39" s="22"/>
      <c r="AS39" s="22"/>
      <c r="AT39" s="22"/>
      <c r="AU39" s="22"/>
    </row>
    <row r="40" spans="1:47" s="23" customFormat="1" ht="11.25">
      <c r="A40" s="16"/>
      <c r="B40" s="17"/>
      <c r="C40" s="21"/>
      <c r="D40" s="17"/>
      <c r="E40" s="19"/>
      <c r="F40" s="17"/>
      <c r="G40" s="17"/>
      <c r="H40" s="17"/>
      <c r="I40" s="17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17"/>
      <c r="AJ40" s="17"/>
      <c r="AK40" s="20"/>
      <c r="AL40" s="17"/>
      <c r="AM40" s="17"/>
      <c r="AN40" s="19"/>
      <c r="AO40" s="17"/>
      <c r="AP40" s="17"/>
      <c r="AQ40" s="22"/>
      <c r="AR40" s="22"/>
      <c r="AS40" s="22"/>
      <c r="AT40" s="22"/>
      <c r="AU40" s="22"/>
    </row>
    <row r="41" spans="1:47" s="23" customFormat="1" ht="11.25">
      <c r="A41" s="16"/>
      <c r="B41" s="17"/>
      <c r="C41" s="21"/>
      <c r="D41" s="17"/>
      <c r="E41" s="19"/>
      <c r="F41" s="17"/>
      <c r="G41" s="17"/>
      <c r="H41" s="17"/>
      <c r="I41" s="17"/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7"/>
      <c r="AJ41" s="17"/>
      <c r="AK41" s="20"/>
      <c r="AL41" s="17"/>
      <c r="AM41" s="17"/>
      <c r="AN41" s="19"/>
      <c r="AO41" s="17"/>
      <c r="AP41" s="17"/>
      <c r="AQ41" s="22"/>
      <c r="AR41" s="22"/>
      <c r="AS41" s="22"/>
      <c r="AT41" s="22"/>
      <c r="AU41" s="22"/>
    </row>
    <row r="42" spans="1:47" s="23" customFormat="1" ht="11.25">
      <c r="A42" s="16"/>
      <c r="B42" s="17"/>
      <c r="C42" s="21"/>
      <c r="D42" s="17"/>
      <c r="E42" s="19"/>
      <c r="F42" s="17"/>
      <c r="G42" s="17"/>
      <c r="H42" s="17"/>
      <c r="I42" s="17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17"/>
      <c r="AJ42" s="17"/>
      <c r="AK42" s="20"/>
      <c r="AL42" s="17"/>
      <c r="AM42" s="17"/>
      <c r="AN42" s="19"/>
      <c r="AO42" s="17"/>
      <c r="AP42" s="17"/>
      <c r="AQ42" s="22"/>
      <c r="AR42" s="22"/>
      <c r="AS42" s="22"/>
      <c r="AT42" s="22"/>
      <c r="AU42" s="22"/>
    </row>
    <row r="43" spans="1:47" s="23" customFormat="1" ht="11.25">
      <c r="A43" s="24"/>
      <c r="C43" s="13"/>
      <c r="E43" s="25"/>
      <c r="H43" s="17"/>
      <c r="I43" s="17"/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K43" s="20"/>
      <c r="AN43" s="25"/>
      <c r="AQ43" s="22"/>
      <c r="AR43" s="22"/>
      <c r="AS43" s="22"/>
      <c r="AT43" s="22"/>
      <c r="AU43" s="22"/>
    </row>
    <row r="44" spans="1:47" s="23" customFormat="1" ht="11.25">
      <c r="A44" s="24"/>
      <c r="C44" s="13"/>
      <c r="E44" s="25"/>
      <c r="H44" s="17"/>
      <c r="I44" s="17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K44" s="20"/>
      <c r="AN44" s="25"/>
      <c r="AQ44" s="22"/>
      <c r="AR44" s="22"/>
      <c r="AS44" s="22"/>
      <c r="AT44" s="22"/>
      <c r="AU44" s="22"/>
    </row>
    <row r="45" spans="1:47" s="23" customFormat="1" ht="11.25">
      <c r="A45" s="24"/>
      <c r="C45" s="13"/>
      <c r="E45" s="25"/>
      <c r="H45" s="17"/>
      <c r="I45" s="17"/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K45" s="20"/>
      <c r="AN45" s="25"/>
      <c r="AQ45" s="22"/>
      <c r="AR45" s="22"/>
      <c r="AS45" s="22"/>
      <c r="AT45" s="22"/>
      <c r="AU45" s="22"/>
    </row>
    <row r="46" spans="1:47" s="23" customFormat="1" ht="11.25">
      <c r="A46" s="24"/>
      <c r="C46" s="13"/>
      <c r="E46" s="25"/>
      <c r="H46" s="17"/>
      <c r="I46" s="17"/>
      <c r="J46" s="25"/>
      <c r="M46" s="21"/>
      <c r="N46" s="21"/>
      <c r="O46" s="21"/>
      <c r="X46" s="21"/>
      <c r="Y46" s="21"/>
      <c r="Z46" s="21"/>
      <c r="AK46" s="25"/>
      <c r="AN46" s="25"/>
      <c r="AQ46" s="22"/>
      <c r="AR46" s="22"/>
      <c r="AS46" s="22"/>
      <c r="AT46" s="22"/>
      <c r="AU46" s="22"/>
    </row>
    <row r="47" spans="1:47" s="23" customFormat="1" ht="12.75">
      <c r="A47" s="24"/>
      <c r="C47" s="13"/>
      <c r="E47" s="25"/>
      <c r="H47" s="17"/>
      <c r="I47" s="17"/>
      <c r="J47" s="25"/>
      <c r="M47" s="21"/>
      <c r="N47" s="21"/>
      <c r="O47" s="21"/>
      <c r="X47" s="21"/>
      <c r="Y47" s="21"/>
      <c r="Z47" s="21"/>
      <c r="AI47" s="26"/>
      <c r="AK47" s="25"/>
      <c r="AN47" s="25"/>
      <c r="AQ47" s="22"/>
      <c r="AR47" s="22"/>
      <c r="AS47" s="22"/>
      <c r="AT47" s="22"/>
      <c r="AU47" s="22"/>
    </row>
    <row r="48" spans="8:26" ht="11.25">
      <c r="H48" s="17"/>
      <c r="I48" s="17"/>
      <c r="M48" s="21"/>
      <c r="N48" s="21"/>
      <c r="O48" s="21"/>
      <c r="X48" s="21"/>
      <c r="Y48" s="21"/>
      <c r="Z48" s="21"/>
    </row>
    <row r="49" spans="8:26" ht="11.25">
      <c r="H49" s="17"/>
      <c r="I49" s="17"/>
      <c r="M49" s="21"/>
      <c r="N49" s="21"/>
      <c r="O49" s="21"/>
      <c r="X49" s="21"/>
      <c r="Y49" s="21"/>
      <c r="Z49" s="21"/>
    </row>
    <row r="50" spans="8:26" ht="11.25">
      <c r="H50" s="17"/>
      <c r="I50" s="17"/>
      <c r="M50" s="21"/>
      <c r="N50" s="21"/>
      <c r="O50" s="21"/>
      <c r="X50" s="21"/>
      <c r="Y50" s="21"/>
      <c r="Z50" s="21"/>
    </row>
    <row r="51" spans="8:26" ht="11.25">
      <c r="H51" s="17"/>
      <c r="I51" s="17"/>
      <c r="M51" s="21"/>
      <c r="N51" s="21"/>
      <c r="O51" s="21"/>
      <c r="X51" s="21"/>
      <c r="Y51" s="21"/>
      <c r="Z51" s="21"/>
    </row>
    <row r="52" spans="8:26" ht="11.25">
      <c r="H52" s="17"/>
      <c r="I52" s="17"/>
      <c r="M52" s="21"/>
      <c r="N52" s="21"/>
      <c r="O52" s="21"/>
      <c r="X52" s="21"/>
      <c r="Y52" s="21"/>
      <c r="Z52" s="21"/>
    </row>
    <row r="53" spans="8:26" ht="11.25">
      <c r="H53" s="17"/>
      <c r="I53" s="17"/>
      <c r="M53" s="21"/>
      <c r="N53" s="21"/>
      <c r="O53" s="21"/>
      <c r="X53" s="21"/>
      <c r="Y53" s="21"/>
      <c r="Z53" s="21"/>
    </row>
    <row r="54" spans="8:26" ht="11.25">
      <c r="H54" s="17"/>
      <c r="I54" s="17"/>
      <c r="M54" s="21"/>
      <c r="N54" s="21"/>
      <c r="O54" s="21"/>
      <c r="X54" s="21"/>
      <c r="Y54" s="21"/>
      <c r="Z54" s="21"/>
    </row>
    <row r="55" spans="8:26" ht="11.25">
      <c r="H55" s="17"/>
      <c r="I55" s="17"/>
      <c r="M55" s="21"/>
      <c r="N55" s="21"/>
      <c r="O55" s="21"/>
      <c r="X55" s="21"/>
      <c r="Y55" s="21"/>
      <c r="Z55" s="21"/>
    </row>
    <row r="56" spans="8:26" ht="11.25">
      <c r="H56" s="17"/>
      <c r="I56" s="17"/>
      <c r="M56" s="21"/>
      <c r="N56" s="21"/>
      <c r="O56" s="21"/>
      <c r="X56" s="21"/>
      <c r="Y56" s="21"/>
      <c r="Z56" s="21"/>
    </row>
    <row r="57" spans="8:26" ht="11.25">
      <c r="H57" s="17"/>
      <c r="I57" s="17"/>
      <c r="M57" s="21"/>
      <c r="N57" s="21"/>
      <c r="O57" s="21"/>
      <c r="X57" s="21"/>
      <c r="Y57" s="21"/>
      <c r="Z57" s="21"/>
    </row>
    <row r="58" spans="8:26" ht="11.25">
      <c r="H58" s="17"/>
      <c r="I58" s="17"/>
      <c r="M58" s="21"/>
      <c r="N58" s="21"/>
      <c r="O58" s="21"/>
      <c r="X58" s="21"/>
      <c r="Y58" s="21"/>
      <c r="Z58" s="21"/>
    </row>
    <row r="59" spans="8:26" ht="11.25">
      <c r="H59" s="17"/>
      <c r="I59" s="17"/>
      <c r="M59" s="21"/>
      <c r="N59" s="21"/>
      <c r="O59" s="21"/>
      <c r="X59" s="21"/>
      <c r="Y59" s="21"/>
      <c r="Z59" s="21"/>
    </row>
    <row r="60" spans="8:26" ht="11.25">
      <c r="H60" s="17"/>
      <c r="I60" s="17"/>
      <c r="M60" s="21"/>
      <c r="N60" s="21"/>
      <c r="O60" s="21"/>
      <c r="X60" s="21"/>
      <c r="Y60" s="21"/>
      <c r="Z60" s="21"/>
    </row>
    <row r="61" spans="8:26" ht="11.25">
      <c r="H61" s="17"/>
      <c r="I61" s="17"/>
      <c r="M61" s="21"/>
      <c r="N61" s="21"/>
      <c r="O61" s="21"/>
      <c r="X61" s="21"/>
      <c r="Y61" s="21"/>
      <c r="Z61" s="21"/>
    </row>
    <row r="62" spans="8:26" ht="11.25">
      <c r="H62" s="17"/>
      <c r="I62" s="17"/>
      <c r="M62" s="21"/>
      <c r="N62" s="21"/>
      <c r="O62" s="21"/>
      <c r="X62" s="21"/>
      <c r="Y62" s="21"/>
      <c r="Z62" s="21"/>
    </row>
    <row r="63" spans="13:26" ht="11.25">
      <c r="M63" s="21"/>
      <c r="N63" s="21"/>
      <c r="O63" s="21"/>
      <c r="X63" s="21"/>
      <c r="Y63" s="21"/>
      <c r="Z63" s="21"/>
    </row>
    <row r="64" spans="13:26" ht="11.25">
      <c r="M64" s="21"/>
      <c r="N64" s="21"/>
      <c r="O64" s="21"/>
      <c r="Y64" s="21"/>
      <c r="Z64" s="21"/>
    </row>
    <row r="65" spans="14:26" ht="11.25">
      <c r="N65" s="21"/>
      <c r="O65" s="21"/>
      <c r="Y65" s="21"/>
      <c r="Z65" s="21"/>
    </row>
    <row r="66" spans="25:26" ht="11.25">
      <c r="Y66" s="21"/>
      <c r="Z66" s="21"/>
    </row>
  </sheetData>
  <sheetProtection/>
  <mergeCells count="47">
    <mergeCell ref="J6:J7"/>
    <mergeCell ref="E6:E7"/>
    <mergeCell ref="T5:V5"/>
    <mergeCell ref="T6:U6"/>
    <mergeCell ref="K4:AH4"/>
    <mergeCell ref="AC5:AE5"/>
    <mergeCell ref="AC6:AD6"/>
    <mergeCell ref="AF5:AH5"/>
    <mergeCell ref="AF6:AG6"/>
    <mergeCell ref="Q5:S5"/>
    <mergeCell ref="K6:L6"/>
    <mergeCell ref="K5:M5"/>
    <mergeCell ref="AJ6:AJ7"/>
    <mergeCell ref="N5:P5"/>
    <mergeCell ref="W5:Y5"/>
    <mergeCell ref="W6:X6"/>
    <mergeCell ref="Q6:R6"/>
    <mergeCell ref="I6:I7"/>
    <mergeCell ref="AN6:AN7"/>
    <mergeCell ref="AM2:AN2"/>
    <mergeCell ref="A3:A7"/>
    <mergeCell ref="B3:B7"/>
    <mergeCell ref="F3:AK3"/>
    <mergeCell ref="AI4:AK5"/>
    <mergeCell ref="AL3:AN5"/>
    <mergeCell ref="AI6:AI7"/>
    <mergeCell ref="D6:D7"/>
    <mergeCell ref="AM6:AM7"/>
    <mergeCell ref="F4:J4"/>
    <mergeCell ref="A35:B35"/>
    <mergeCell ref="C3:E5"/>
    <mergeCell ref="F5:F7"/>
    <mergeCell ref="G5:H5"/>
    <mergeCell ref="I5:J5"/>
    <mergeCell ref="C6:C7"/>
    <mergeCell ref="G6:G7"/>
    <mergeCell ref="H6:H7"/>
    <mergeCell ref="A1:V1"/>
    <mergeCell ref="AO2:AP2"/>
    <mergeCell ref="N6:O6"/>
    <mergeCell ref="Z5:AB5"/>
    <mergeCell ref="Z6:AA6"/>
    <mergeCell ref="AO3:AP5"/>
    <mergeCell ref="AO6:AO7"/>
    <mergeCell ref="AP6:AP7"/>
    <mergeCell ref="AK6:AK7"/>
    <mergeCell ref="AL6:AL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E33"/>
  <sheetViews>
    <sheetView zoomScalePageLayoutView="0" workbookViewId="0" topLeftCell="A1">
      <selection activeCell="I28" sqref="I28"/>
    </sheetView>
  </sheetViews>
  <sheetFormatPr defaultColWidth="9.00390625" defaultRowHeight="12.75"/>
  <cols>
    <col min="4" max="4" width="23.125" style="0" customWidth="1"/>
    <col min="5" max="5" width="12.125" style="0" customWidth="1"/>
  </cols>
  <sheetData>
    <row r="5" ht="12.75">
      <c r="E5" s="30"/>
    </row>
    <row r="6" ht="12.75">
      <c r="E6" s="30"/>
    </row>
    <row r="7" ht="12.75">
      <c r="E7" s="30"/>
    </row>
    <row r="8" ht="12.75">
      <c r="E8" s="30"/>
    </row>
    <row r="9" ht="12.75">
      <c r="E9" s="30"/>
    </row>
    <row r="10" ht="12.75">
      <c r="E10" s="30"/>
    </row>
    <row r="11" ht="12.75">
      <c r="E11" s="30"/>
    </row>
    <row r="12" ht="12.75">
      <c r="E12" s="30"/>
    </row>
    <row r="13" ht="12.75">
      <c r="E13" s="30"/>
    </row>
    <row r="14" ht="12.75">
      <c r="E14" s="30"/>
    </row>
    <row r="15" ht="12.75">
      <c r="E15" s="30"/>
    </row>
    <row r="16" ht="12.75">
      <c r="E16" s="30"/>
    </row>
    <row r="17" ht="12.75">
      <c r="E17" s="30"/>
    </row>
    <row r="18" ht="12.75">
      <c r="E18" s="30"/>
    </row>
    <row r="19" ht="12.75">
      <c r="E19" s="30"/>
    </row>
    <row r="20" ht="12.75">
      <c r="E20" s="30"/>
    </row>
    <row r="21" ht="12.75">
      <c r="E21" s="30"/>
    </row>
    <row r="22" ht="12.75">
      <c r="E22" s="30"/>
    </row>
    <row r="23" ht="12.75">
      <c r="E23" s="30"/>
    </row>
    <row r="24" ht="12.75">
      <c r="E24" s="30"/>
    </row>
    <row r="25" ht="12.75">
      <c r="E25" s="30"/>
    </row>
    <row r="26" ht="12.75">
      <c r="E26" s="30"/>
    </row>
    <row r="27" ht="12.75">
      <c r="E27" s="30"/>
    </row>
    <row r="28" ht="12.75">
      <c r="E28" s="30"/>
    </row>
    <row r="29" ht="12.75">
      <c r="E29" s="30"/>
    </row>
    <row r="30" ht="12.75">
      <c r="E30" s="30"/>
    </row>
    <row r="31" ht="12.75">
      <c r="E31" s="30"/>
    </row>
    <row r="32" ht="12.75">
      <c r="E32" s="30"/>
    </row>
    <row r="33" ht="12.75">
      <c r="E3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sobf5</dc:creator>
  <cp:keywords/>
  <dc:description/>
  <cp:lastModifiedBy>Лисова Наталия Кирилловна</cp:lastModifiedBy>
  <cp:lastPrinted>2017-02-16T17:10:25Z</cp:lastPrinted>
  <dcterms:created xsi:type="dcterms:W3CDTF">2011-01-28T12:27:47Z</dcterms:created>
  <dcterms:modified xsi:type="dcterms:W3CDTF">2017-03-15T09:16:59Z</dcterms:modified>
  <cp:category/>
  <cp:version/>
  <cp:contentType/>
  <cp:contentStatus/>
</cp:coreProperties>
</file>