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0005" activeTab="0"/>
  </bookViews>
  <sheets>
    <sheet name="Конс_тыс.руб" sheetId="1" r:id="rId1"/>
  </sheets>
  <definedNames>
    <definedName name="_xlnm.Print_Area" localSheetId="0">'Конс_тыс.руб'!$A$1:$AP$35</definedName>
  </definedNames>
  <calcPr fullCalcOnLoad="1"/>
</workbook>
</file>

<file path=xl/sharedStrings.xml><?xml version="1.0" encoding="utf-8"?>
<sst xmlns="http://schemas.openxmlformats.org/spreadsheetml/2006/main" count="128" uniqueCount="58">
  <si>
    <t xml:space="preserve">  </t>
  </si>
  <si>
    <t xml:space="preserve"> </t>
  </si>
  <si>
    <t>(тыс.рублей)</t>
  </si>
  <si>
    <t>№ п/п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</si>
  <si>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</si>
  <si>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</si>
  <si>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</si>
  <si>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</si>
  <si>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</si>
  <si>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</si>
  <si>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</si>
  <si>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</si>
  <si>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</t>
  </si>
  <si>
    <t>%</t>
  </si>
  <si>
    <t>Назначено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</si>
  <si>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</si>
  <si>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</si>
  <si>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</si>
  <si>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</si>
  <si>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</si>
  <si>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</si>
  <si>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</si>
  <si>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</si>
  <si>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</si>
  <si>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</si>
  <si>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</si>
  <si>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</si>
  <si>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</si>
  <si>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</si>
  <si>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</si>
  <si>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</si>
  <si>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</si>
  <si>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</si>
  <si>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</si>
  <si>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</si>
  <si>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</si>
  <si>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</si>
  <si>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</si>
  <si>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</si>
  <si>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</si>
  <si>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</si>
  <si>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Регулировка</t>
  </si>
  <si>
    <t>Итого по районам и городам</t>
  </si>
  <si>
    <t>Налог на доходы физических лиц</t>
  </si>
  <si>
    <t>Неналоговые доходы</t>
  </si>
  <si>
    <t>Единый налог на вмененный доход для отдельных видов деятельности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</si>
  <si>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</si>
  <si>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</si>
  <si>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</si>
  <si>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Транспортный налог</t>
  </si>
  <si>
    <t>Налог на имущество физических лиц</t>
  </si>
  <si>
    <t xml:space="preserve"> -</t>
  </si>
  <si>
    <t>Исполнение консолидированных бюджетов муниципальных районов и бюджетов городских округов на 1 апреля 2017 г.</t>
  </si>
  <si>
    <t>на 01.04.2016г.</t>
  </si>
  <si>
    <t>на 01.04.2017</t>
  </si>
  <si>
    <t>01.04.2017 / 01.04.2016</t>
  </si>
  <si>
    <t>01.04.2017 к плановым назначениям</t>
  </si>
  <si>
    <t>на 01.04.2017г.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</si>
</sst>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(&quot;р.&quot;* #,##0_);_(&quot;р.&quot;* \(#,##0\);_(&quot;р.&quot;* &quot;-&quot;_);_(@_)"/>
    <numFmt numFmtId="175" formatCode="_(* #,##0_);_(* \(#,##0\);_(* &quot;-&quot;_);_(@_)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0.000"/>
    <numFmt numFmtId="184" formatCode="###\ ###\ ###\ ###\ ##0.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yr"/>
      <family val="1"/>
    </font>
    <font>
      <b/>
      <sz val="8"/>
      <name val="Arial"/>
      <family val="2"/>
    </font>
    <font>
      <b/>
      <sz val="8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8" fillId="0" borderId="1">
      <alignment/>
      <protection/>
    </xf>
    <xf numFmtId="0" fontId="38" fillId="0" borderId="1">
      <alignment/>
      <protection/>
    </xf>
    <xf numFmtId="0" fontId="39" fillId="0" borderId="1">
      <alignment wrapText="1"/>
      <protection/>
    </xf>
    <xf numFmtId="3" fontId="40" fillId="0" borderId="2">
      <alignment horizontal="center" vertical="center" wrapText="1"/>
      <protection/>
    </xf>
    <xf numFmtId="3" fontId="40" fillId="0" borderId="2">
      <alignment horizontal="center" vertical="center" wrapText="1"/>
      <protection/>
    </xf>
    <xf numFmtId="3" fontId="41" fillId="0" borderId="2">
      <alignment horizontal="center" vertical="center" wrapText="1"/>
      <protection/>
    </xf>
    <xf numFmtId="0" fontId="38" fillId="0" borderId="2">
      <alignment horizontal="center"/>
      <protection/>
    </xf>
    <xf numFmtId="0" fontId="38" fillId="0" borderId="2">
      <alignment horizontal="center"/>
      <protection/>
    </xf>
    <xf numFmtId="0" fontId="38" fillId="0" borderId="2">
      <alignment/>
      <protection/>
    </xf>
    <xf numFmtId="0" fontId="38" fillId="0" borderId="2">
      <alignment/>
      <protection/>
    </xf>
    <xf numFmtId="0" fontId="42" fillId="0" borderId="2">
      <alignment/>
      <protection/>
    </xf>
    <xf numFmtId="0" fontId="38" fillId="0" borderId="3">
      <alignment/>
      <protection/>
    </xf>
    <xf numFmtId="0" fontId="38" fillId="0" borderId="3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172" fontId="40" fillId="0" borderId="2">
      <alignment horizontal="center" vertical="center" wrapText="1"/>
      <protection/>
    </xf>
    <xf numFmtId="172" fontId="40" fillId="0" borderId="2">
      <alignment horizontal="center" vertical="center" wrapText="1"/>
      <protection/>
    </xf>
    <xf numFmtId="0" fontId="38" fillId="0" borderId="0">
      <alignment wrapText="1"/>
      <protection/>
    </xf>
    <xf numFmtId="0" fontId="39" fillId="0" borderId="0">
      <alignment horizontal="center" vertical="center" wrapText="1"/>
      <protection/>
    </xf>
    <xf numFmtId="0" fontId="39" fillId="0" borderId="0">
      <alignment horizontal="center" vertical="center" wrapText="1"/>
      <protection/>
    </xf>
    <xf numFmtId="172" fontId="41" fillId="0" borderId="2">
      <alignment horizontal="center" vertical="center" wrapTex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37" fillId="0" borderId="2">
      <alignment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9" fillId="0" borderId="0">
      <alignment horizontal="center" wrapText="1"/>
      <protection/>
    </xf>
    <xf numFmtId="172" fontId="40" fillId="0" borderId="2">
      <alignment horizontal="center" vertical="center" wrapText="1"/>
      <protection/>
    </xf>
    <xf numFmtId="172" fontId="40" fillId="0" borderId="2">
      <alignment horizontal="center" vertical="center" wrapText="1"/>
      <protection/>
    </xf>
    <xf numFmtId="0" fontId="38" fillId="0" borderId="0">
      <alignment wrapText="1"/>
      <protection/>
    </xf>
    <xf numFmtId="1" fontId="40" fillId="0" borderId="2">
      <alignment horizontal="center" vertical="center" wrapText="1"/>
      <protection/>
    </xf>
    <xf numFmtId="1" fontId="40" fillId="0" borderId="2">
      <alignment horizontal="center" vertical="center" wrapText="1"/>
      <protection/>
    </xf>
    <xf numFmtId="49" fontId="41" fillId="0" borderId="2">
      <alignment horizontal="center" vertical="center" wrapText="1"/>
      <protection/>
    </xf>
    <xf numFmtId="2" fontId="38" fillId="0" borderId="2">
      <alignment horizontal="right" shrinkToFit="1"/>
      <protection/>
    </xf>
    <xf numFmtId="2" fontId="38" fillId="0" borderId="2">
      <alignment horizontal="right" shrinkToFit="1"/>
      <protection/>
    </xf>
    <xf numFmtId="49" fontId="41" fillId="0" borderId="2">
      <alignment horizontal="center" vertic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4" fontId="41" fillId="0" borderId="2">
      <alignment horizontal="right" shrinkToFit="1"/>
      <protection/>
    </xf>
    <xf numFmtId="0" fontId="38" fillId="0" borderId="1">
      <alignment wrapText="1"/>
      <protection/>
    </xf>
    <xf numFmtId="0" fontId="38" fillId="0" borderId="1">
      <alignment wrapText="1"/>
      <protection/>
    </xf>
    <xf numFmtId="0" fontId="43" fillId="0" borderId="1">
      <alignment wrapText="1"/>
      <protection/>
    </xf>
    <xf numFmtId="0" fontId="44" fillId="0" borderId="3">
      <alignment horizontal="center" vertical="top" wrapText="1"/>
      <protection/>
    </xf>
    <xf numFmtId="0" fontId="44" fillId="0" borderId="3">
      <alignment horizontal="center" vertical="top" wrapText="1"/>
      <protection/>
    </xf>
    <xf numFmtId="0" fontId="43" fillId="0" borderId="0">
      <alignment horizontal="center" wrapText="1"/>
      <protection/>
    </xf>
    <xf numFmtId="0" fontId="43" fillId="0" borderId="0">
      <alignment horizontal="center" wrapText="1"/>
      <protection/>
    </xf>
    <xf numFmtId="0" fontId="38" fillId="0" borderId="0">
      <alignment horizontal="center" wrapText="1"/>
      <protection/>
    </xf>
    <xf numFmtId="0" fontId="44" fillId="0" borderId="0">
      <alignment horizontal="center" vertical="top" wrapText="1"/>
      <protection/>
    </xf>
    <xf numFmtId="0" fontId="44" fillId="0" borderId="0">
      <alignment horizontal="center" vertical="top" wrapText="1"/>
      <protection/>
    </xf>
    <xf numFmtId="0" fontId="38" fillId="0" borderId="1">
      <alignment/>
      <protection/>
    </xf>
    <xf numFmtId="0" fontId="43" fillId="0" borderId="0">
      <alignment wrapText="1"/>
      <protection/>
    </xf>
    <xf numFmtId="0" fontId="43" fillId="0" borderId="0">
      <alignment wrapText="1"/>
      <protection/>
    </xf>
    <xf numFmtId="0" fontId="38" fillId="0" borderId="1">
      <alignment horizontal="center" wrapText="1"/>
      <protection/>
    </xf>
    <xf numFmtId="172" fontId="40" fillId="0" borderId="4">
      <alignment vertical="center" wrapText="1"/>
      <protection/>
    </xf>
    <xf numFmtId="172" fontId="40" fillId="0" borderId="4">
      <alignment vertical="center" wrapText="1"/>
      <protection/>
    </xf>
    <xf numFmtId="0" fontId="44" fillId="0" borderId="3">
      <alignment horizontal="center" vertical="top" wrapText="1"/>
      <protection/>
    </xf>
    <xf numFmtId="172" fontId="40" fillId="0" borderId="2">
      <alignment horizontal="center" vertical="center" wrapText="1"/>
      <protection/>
    </xf>
    <xf numFmtId="172" fontId="40" fillId="0" borderId="2">
      <alignment horizontal="center" vertical="center" wrapText="1"/>
      <protection/>
    </xf>
    <xf numFmtId="49" fontId="41" fillId="0" borderId="2">
      <alignment horizontal="left" vertical="center" wrapText="1"/>
      <protection/>
    </xf>
    <xf numFmtId="172" fontId="40" fillId="0" borderId="5">
      <alignment vertical="center" wrapText="1"/>
      <protection/>
    </xf>
    <xf numFmtId="172" fontId="40" fillId="0" borderId="5">
      <alignment vertical="center" wrapText="1"/>
      <protection/>
    </xf>
    <xf numFmtId="49" fontId="41" fillId="0" borderId="2">
      <alignment horizontal="center" vertical="center" wrapText="1"/>
      <protection/>
    </xf>
    <xf numFmtId="0" fontId="44" fillId="0" borderId="0">
      <alignment vertical="top"/>
      <protection/>
    </xf>
    <xf numFmtId="0" fontId="44" fillId="0" borderId="0">
      <alignment vertical="top"/>
      <protection/>
    </xf>
    <xf numFmtId="0" fontId="43" fillId="0" borderId="0">
      <alignment wrapTex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43" fillId="0" borderId="0">
      <alignment wrapText="1"/>
      <protection/>
    </xf>
    <xf numFmtId="49" fontId="40" fillId="0" borderId="2">
      <alignment horizontal="center" vertical="center" wrapText="1"/>
      <protection/>
    </xf>
    <xf numFmtId="49" fontId="40" fillId="0" borderId="2">
      <alignment horizontal="center" vertical="center" wrapText="1"/>
      <protection/>
    </xf>
    <xf numFmtId="172" fontId="41" fillId="0" borderId="2">
      <alignment horizontal="center" vertical="center" wrapText="1"/>
      <protection/>
    </xf>
    <xf numFmtId="0" fontId="43" fillId="0" borderId="1">
      <alignment wrapText="1"/>
      <protection/>
    </xf>
    <xf numFmtId="0" fontId="43" fillId="0" borderId="1">
      <alignment wrapText="1"/>
      <protection/>
    </xf>
    <xf numFmtId="1" fontId="40" fillId="0" borderId="2">
      <alignment horizontal="center" vertical="center" wrapText="1"/>
      <protection/>
    </xf>
    <xf numFmtId="1" fontId="40" fillId="0" borderId="2">
      <alignment horizontal="center" vertical="center" wrapText="1"/>
      <protection/>
    </xf>
    <xf numFmtId="172" fontId="40" fillId="0" borderId="2">
      <alignment horizontal="center" vertical="center" wrapText="1"/>
      <protection/>
    </xf>
    <xf numFmtId="172" fontId="40" fillId="0" borderId="2">
      <alignment horizontal="center" vertical="center" wrapText="1"/>
      <protection/>
    </xf>
    <xf numFmtId="172" fontId="40" fillId="0" borderId="6">
      <alignment vertical="center" wrapText="1"/>
      <protection/>
    </xf>
    <xf numFmtId="172" fontId="40" fillId="0" borderId="6">
      <alignment vertical="center" wrapTex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7" applyNumberFormat="0" applyAlignment="0" applyProtection="0"/>
    <xf numFmtId="0" fontId="46" fillId="29" borderId="8" applyNumberFormat="0" applyAlignment="0" applyProtection="0"/>
    <xf numFmtId="0" fontId="47" fillId="29" borderId="7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35" fillId="33" borderId="14" applyNumberFormat="0" applyFont="0" applyAlignment="0" applyProtection="0"/>
    <xf numFmtId="9" fontId="35" fillId="0" borderId="0" applyFon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76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3" fontId="5" fillId="0" borderId="0" xfId="181" applyNumberFormat="1" applyFont="1" applyFill="1" applyAlignment="1">
      <alignment vertical="center" wrapText="1"/>
      <protection/>
    </xf>
    <xf numFmtId="172" fontId="5" fillId="0" borderId="0" xfId="181" applyNumberFormat="1" applyFont="1" applyFill="1" applyAlignment="1">
      <alignment vertical="center" wrapText="1"/>
      <protection/>
    </xf>
    <xf numFmtId="172" fontId="6" fillId="0" borderId="0" xfId="181" applyNumberFormat="1" applyFont="1" applyFill="1" applyAlignment="1">
      <alignment vertical="center" wrapText="1"/>
      <protection/>
    </xf>
    <xf numFmtId="173" fontId="5" fillId="0" borderId="0" xfId="181" applyNumberFormat="1" applyFont="1" applyFill="1" applyAlignment="1">
      <alignment vertical="center" wrapText="1"/>
      <protection/>
    </xf>
    <xf numFmtId="1" fontId="6" fillId="0" borderId="16" xfId="181" applyNumberFormat="1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72" fontId="4" fillId="0" borderId="17" xfId="0" applyNumberFormat="1" applyFont="1" applyBorder="1" applyAlignment="1">
      <alignment vertical="center" wrapText="1"/>
    </xf>
    <xf numFmtId="172" fontId="4" fillId="0" borderId="18" xfId="0" applyNumberFormat="1" applyFont="1" applyBorder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172" fontId="6" fillId="0" borderId="16" xfId="181" applyNumberFormat="1" applyFont="1" applyFill="1" applyBorder="1" applyAlignment="1">
      <alignment horizontal="right" vertical="center" wrapText="1"/>
      <protection/>
    </xf>
    <xf numFmtId="3" fontId="6" fillId="0" borderId="0" xfId="181" applyNumberFormat="1" applyFont="1" applyFill="1" applyBorder="1" applyAlignment="1">
      <alignment vertical="center" wrapText="1"/>
      <protection/>
    </xf>
    <xf numFmtId="172" fontId="6" fillId="0" borderId="0" xfId="181" applyNumberFormat="1" applyFont="1" applyFill="1" applyBorder="1" applyAlignment="1">
      <alignment vertic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173" fontId="6" fillId="0" borderId="0" xfId="181" applyNumberFormat="1" applyFont="1" applyFill="1" applyBorder="1" applyAlignment="1">
      <alignment vertical="center" wrapText="1"/>
      <protection/>
    </xf>
    <xf numFmtId="173" fontId="6" fillId="0" borderId="0" xfId="181" applyNumberFormat="1" applyFont="1" applyFill="1" applyBorder="1" applyAlignment="1">
      <alignment vertical="center" wrapText="1"/>
      <protection/>
    </xf>
    <xf numFmtId="172" fontId="6" fillId="0" borderId="0" xfId="181" applyNumberFormat="1" applyFont="1" applyFill="1" applyBorder="1" applyAlignment="1">
      <alignment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72" fontId="6" fillId="0" borderId="16" xfId="181" applyNumberFormat="1" applyFont="1" applyFill="1" applyBorder="1" applyAlignment="1">
      <alignment horizontal="center" vertical="center" wrapText="1"/>
      <protection/>
    </xf>
    <xf numFmtId="172" fontId="3" fillId="0" borderId="0" xfId="181" applyNumberFormat="1" applyFont="1" applyFill="1" applyAlignment="1">
      <alignment vertical="center" wrapText="1"/>
      <protection/>
    </xf>
    <xf numFmtId="4" fontId="9" fillId="0" borderId="0" xfId="0" applyNumberFormat="1" applyFont="1" applyFill="1" applyAlignment="1">
      <alignment vertical="center" wrapText="1"/>
    </xf>
    <xf numFmtId="172" fontId="10" fillId="0" borderId="0" xfId="0" applyNumberFormat="1" applyFont="1" applyFill="1" applyAlignment="1">
      <alignment vertical="center" wrapText="1"/>
    </xf>
    <xf numFmtId="3" fontId="6" fillId="0" borderId="16" xfId="181" applyNumberFormat="1" applyFont="1" applyFill="1" applyBorder="1" applyAlignment="1">
      <alignment horizontal="right" vertical="center" wrapText="1"/>
      <protection/>
    </xf>
    <xf numFmtId="172" fontId="6" fillId="0" borderId="16" xfId="181" applyNumberFormat="1" applyFont="1" applyFill="1" applyBorder="1" applyAlignment="1">
      <alignment vertical="center" wrapText="1"/>
      <protection/>
    </xf>
    <xf numFmtId="172" fontId="62" fillId="0" borderId="2" xfId="85" applyNumberFormat="1" applyFont="1" applyAlignment="1" applyProtection="1">
      <alignment horizontal="right" vertical="center" shrinkToFit="1"/>
      <protection/>
    </xf>
    <xf numFmtId="172" fontId="41" fillId="0" borderId="2" xfId="85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41" fillId="0" borderId="2" xfId="85" applyNumberFormat="1" applyProtection="1">
      <alignment horizontal="right" shrinkToFit="1"/>
      <protection/>
    </xf>
    <xf numFmtId="172" fontId="41" fillId="0" borderId="2" xfId="85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72" fontId="38" fillId="0" borderId="2" xfId="80" applyNumberFormat="1" applyProtection="1">
      <alignment horizontal="right" shrinkToFit="1"/>
      <protection/>
    </xf>
    <xf numFmtId="1" fontId="6" fillId="0" borderId="16" xfId="181" applyNumberFormat="1" applyFont="1" applyFill="1" applyBorder="1" applyAlignment="1">
      <alignment horizontal="center" vertical="center" wrapText="1"/>
      <protection/>
    </xf>
    <xf numFmtId="172" fontId="6" fillId="0" borderId="19" xfId="181" applyNumberFormat="1" applyFont="1" applyFill="1" applyBorder="1" applyAlignment="1">
      <alignment horizontal="center" vertical="center" wrapText="1"/>
      <protection/>
    </xf>
    <xf numFmtId="172" fontId="6" fillId="0" borderId="20" xfId="181" applyNumberFormat="1" applyFont="1" applyFill="1" applyBorder="1" applyAlignment="1">
      <alignment horizontal="center" vertical="center" wrapText="1"/>
      <protection/>
    </xf>
    <xf numFmtId="172" fontId="6" fillId="0" borderId="21" xfId="181" applyNumberFormat="1" applyFont="1" applyFill="1" applyBorder="1" applyAlignment="1">
      <alignment horizontal="center" vertical="center" wrapText="1"/>
      <protection/>
    </xf>
    <xf numFmtId="172" fontId="6" fillId="0" borderId="16" xfId="181" applyNumberFormat="1" applyFont="1" applyFill="1" applyBorder="1" applyAlignment="1">
      <alignment horizontal="center" vertical="center" wrapText="1"/>
      <protection/>
    </xf>
    <xf numFmtId="172" fontId="6" fillId="0" borderId="22" xfId="181" applyNumberFormat="1" applyFont="1" applyFill="1" applyBorder="1" applyAlignment="1">
      <alignment horizontal="center" vertical="center" wrapText="1"/>
      <protection/>
    </xf>
    <xf numFmtId="172" fontId="6" fillId="0" borderId="23" xfId="181" applyNumberFormat="1" applyFont="1" applyFill="1" applyBorder="1" applyAlignment="1">
      <alignment horizontal="center" vertical="center" wrapText="1"/>
      <protection/>
    </xf>
    <xf numFmtId="172" fontId="6" fillId="0" borderId="24" xfId="181" applyNumberFormat="1" applyFont="1" applyFill="1" applyBorder="1" applyAlignment="1">
      <alignment horizontal="center" vertical="center" wrapText="1"/>
      <protection/>
    </xf>
    <xf numFmtId="49" fontId="6" fillId="0" borderId="16" xfId="181" applyNumberFormat="1" applyFont="1" applyFill="1" applyBorder="1" applyAlignment="1">
      <alignment horizontal="center" vertical="center" wrapText="1"/>
      <protection/>
    </xf>
    <xf numFmtId="172" fontId="7" fillId="0" borderId="25" xfId="181" applyNumberFormat="1" applyFont="1" applyFill="1" applyBorder="1" applyAlignment="1">
      <alignment horizontal="center" vertical="center" wrapText="1"/>
      <protection/>
    </xf>
    <xf numFmtId="3" fontId="6" fillId="0" borderId="26" xfId="181" applyNumberFormat="1" applyFont="1" applyFill="1" applyBorder="1" applyAlignment="1">
      <alignment horizontal="center" vertical="center" wrapText="1"/>
      <protection/>
    </xf>
    <xf numFmtId="3" fontId="6" fillId="0" borderId="18" xfId="181" applyNumberFormat="1" applyFont="1" applyFill="1" applyBorder="1" applyAlignment="1">
      <alignment horizontal="center" vertical="center" wrapText="1"/>
      <protection/>
    </xf>
    <xf numFmtId="3" fontId="6" fillId="0" borderId="27" xfId="181" applyNumberFormat="1" applyFont="1" applyFill="1" applyBorder="1" applyAlignment="1">
      <alignment horizontal="center" vertical="center" wrapText="1"/>
      <protection/>
    </xf>
    <xf numFmtId="172" fontId="6" fillId="0" borderId="26" xfId="181" applyNumberFormat="1" applyFont="1" applyFill="1" applyBorder="1" applyAlignment="1">
      <alignment horizontal="center" vertical="center" wrapText="1"/>
      <protection/>
    </xf>
    <xf numFmtId="172" fontId="6" fillId="0" borderId="18" xfId="18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2" fontId="6" fillId="0" borderId="30" xfId="181" applyNumberFormat="1" applyFont="1" applyFill="1" applyBorder="1" applyAlignment="1">
      <alignment horizontal="center" vertical="center" wrapText="1"/>
      <protection/>
    </xf>
    <xf numFmtId="172" fontId="6" fillId="0" borderId="0" xfId="181" applyNumberFormat="1" applyFont="1" applyFill="1" applyBorder="1" applyAlignment="1">
      <alignment horizontal="center" vertical="center" wrapText="1"/>
      <protection/>
    </xf>
    <xf numFmtId="172" fontId="6" fillId="0" borderId="17" xfId="181" applyNumberFormat="1" applyFont="1" applyFill="1" applyBorder="1" applyAlignment="1">
      <alignment horizontal="center" vertical="center" wrapText="1"/>
      <protection/>
    </xf>
    <xf numFmtId="172" fontId="8" fillId="0" borderId="16" xfId="181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6" fillId="0" borderId="26" xfId="181" applyNumberFormat="1" applyFont="1" applyFill="1" applyBorder="1" applyAlignment="1">
      <alignment horizontal="center" vertical="center" wrapText="1"/>
      <protection/>
    </xf>
    <xf numFmtId="1" fontId="6" fillId="0" borderId="27" xfId="181" applyNumberFormat="1" applyFont="1" applyFill="1" applyBorder="1" applyAlignment="1">
      <alignment horizontal="center" vertical="center" wrapText="1"/>
      <protection/>
    </xf>
    <xf numFmtId="172" fontId="3" fillId="0" borderId="0" xfId="181" applyNumberFormat="1" applyFont="1" applyFill="1" applyAlignment="1">
      <alignment horizontal="center" vertical="center" wrapText="1"/>
      <protection/>
    </xf>
    <xf numFmtId="172" fontId="7" fillId="0" borderId="25" xfId="181" applyNumberFormat="1" applyFont="1" applyFill="1" applyBorder="1" applyAlignment="1">
      <alignment horizontal="right" vertical="center" wrapText="1"/>
      <protection/>
    </xf>
  </cellXfs>
  <cellStyles count="1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1 3" xfId="42"/>
    <cellStyle name="xl22" xfId="43"/>
    <cellStyle name="xl22 2" xfId="44"/>
    <cellStyle name="xl22 3" xfId="45"/>
    <cellStyle name="xl23" xfId="46"/>
    <cellStyle name="xl23 2" xfId="47"/>
    <cellStyle name="xl23 3" xfId="48"/>
    <cellStyle name="xl24" xfId="49"/>
    <cellStyle name="xl24 2" xfId="50"/>
    <cellStyle name="xl24 3" xfId="51"/>
    <cellStyle name="xl25" xfId="52"/>
    <cellStyle name="xl25 2" xfId="53"/>
    <cellStyle name="xl26" xfId="54"/>
    <cellStyle name="xl26 2" xfId="55"/>
    <cellStyle name="xl26 3" xfId="56"/>
    <cellStyle name="xl27" xfId="57"/>
    <cellStyle name="xl27 2" xfId="58"/>
    <cellStyle name="xl28" xfId="59"/>
    <cellStyle name="xl28 2" xfId="60"/>
    <cellStyle name="xl28 3" xfId="61"/>
    <cellStyle name="xl29" xfId="62"/>
    <cellStyle name="xl29 2" xfId="63"/>
    <cellStyle name="xl29 3" xfId="64"/>
    <cellStyle name="xl30" xfId="65"/>
    <cellStyle name="xl30 2" xfId="66"/>
    <cellStyle name="xl30 3" xfId="67"/>
    <cellStyle name="xl31" xfId="68"/>
    <cellStyle name="xl31 2" xfId="69"/>
    <cellStyle name="xl31 3" xfId="70"/>
    <cellStyle name="xl32" xfId="71"/>
    <cellStyle name="xl32 2" xfId="72"/>
    <cellStyle name="xl32 3" xfId="73"/>
    <cellStyle name="xl33" xfId="74"/>
    <cellStyle name="xl33 2" xfId="75"/>
    <cellStyle name="xl33 3" xfId="76"/>
    <cellStyle name="xl34" xfId="77"/>
    <cellStyle name="xl34 2" xfId="78"/>
    <cellStyle name="xl34 3" xfId="79"/>
    <cellStyle name="xl35" xfId="80"/>
    <cellStyle name="xl35 2" xfId="81"/>
    <cellStyle name="xl35 3" xfId="82"/>
    <cellStyle name="xl36" xfId="83"/>
    <cellStyle name="xl36 2" xfId="84"/>
    <cellStyle name="xl36 3" xfId="85"/>
    <cellStyle name="xl37" xfId="86"/>
    <cellStyle name="xl37 2" xfId="87"/>
    <cellStyle name="xl37 3" xfId="88"/>
    <cellStyle name="xl38" xfId="89"/>
    <cellStyle name="xl38 2" xfId="90"/>
    <cellStyle name="xl39" xfId="91"/>
    <cellStyle name="xl39 2" xfId="92"/>
    <cellStyle name="xl39 3" xfId="93"/>
    <cellStyle name="xl40" xfId="94"/>
    <cellStyle name="xl40 2" xfId="95"/>
    <cellStyle name="xl40 3" xfId="96"/>
    <cellStyle name="xl41" xfId="97"/>
    <cellStyle name="xl41 2" xfId="98"/>
    <cellStyle name="xl41 3" xfId="99"/>
    <cellStyle name="xl42" xfId="100"/>
    <cellStyle name="xl42 2" xfId="101"/>
    <cellStyle name="xl42 3" xfId="102"/>
    <cellStyle name="xl43" xfId="103"/>
    <cellStyle name="xl43 2" xfId="104"/>
    <cellStyle name="xl43 3" xfId="105"/>
    <cellStyle name="xl44" xfId="106"/>
    <cellStyle name="xl44 2" xfId="107"/>
    <cellStyle name="xl44 3" xfId="108"/>
    <cellStyle name="xl45" xfId="109"/>
    <cellStyle name="xl45 2" xfId="110"/>
    <cellStyle name="xl45 3" xfId="111"/>
    <cellStyle name="xl46" xfId="112"/>
    <cellStyle name="xl46 2" xfId="113"/>
    <cellStyle name="xl46 3" xfId="114"/>
    <cellStyle name="xl47" xfId="115"/>
    <cellStyle name="xl47 2" xfId="116"/>
    <cellStyle name="xl47 3" xfId="117"/>
    <cellStyle name="xl48" xfId="118"/>
    <cellStyle name="xl48 2" xfId="119"/>
    <cellStyle name="xl49" xfId="120"/>
    <cellStyle name="xl49 2" xfId="121"/>
    <cellStyle name="xl50" xfId="122"/>
    <cellStyle name="xl50 2" xfId="123"/>
    <cellStyle name="xl51" xfId="124"/>
    <cellStyle name="xl51 2" xfId="125"/>
    <cellStyle name="Акцент1" xfId="126"/>
    <cellStyle name="Акцент2" xfId="127"/>
    <cellStyle name="Акцент3" xfId="128"/>
    <cellStyle name="Акцент4" xfId="129"/>
    <cellStyle name="Акцент5" xfId="130"/>
    <cellStyle name="Акцент6" xfId="131"/>
    <cellStyle name="Ввод " xfId="132"/>
    <cellStyle name="Вывод" xfId="133"/>
    <cellStyle name="Вычисление" xfId="134"/>
    <cellStyle name="Currency" xfId="135"/>
    <cellStyle name="Currency [0]" xfId="136"/>
    <cellStyle name="Заголовок 1" xfId="137"/>
    <cellStyle name="Заголовок 2" xfId="138"/>
    <cellStyle name="Заголовок 3" xfId="139"/>
    <cellStyle name="Заголовок 4" xfId="140"/>
    <cellStyle name="Итог" xfId="141"/>
    <cellStyle name="Контрольная ячейка" xfId="142"/>
    <cellStyle name="Название" xfId="143"/>
    <cellStyle name="Нейтральный" xfId="144"/>
    <cellStyle name="Обычный 10 2" xfId="145"/>
    <cellStyle name="Обычный 10 3" xfId="146"/>
    <cellStyle name="Обычный 11 2" xfId="147"/>
    <cellStyle name="Обычный 11 3" xfId="148"/>
    <cellStyle name="Обычный 12 2" xfId="149"/>
    <cellStyle name="Обычный 12 3" xfId="150"/>
    <cellStyle name="Обычный 13 2" xfId="151"/>
    <cellStyle name="Обычный 13 3" xfId="152"/>
    <cellStyle name="Обычный 14 2" xfId="153"/>
    <cellStyle name="Обычный 14 3" xfId="154"/>
    <cellStyle name="Обычный 15 2" xfId="155"/>
    <cellStyle name="Обычный 18" xfId="156"/>
    <cellStyle name="Обычный 2" xfId="157"/>
    <cellStyle name="Обычный 2 2" xfId="158"/>
    <cellStyle name="Обычный 2 2 2" xfId="159"/>
    <cellStyle name="Обычный 2 2 2 2" xfId="160"/>
    <cellStyle name="Обычный 2 2 2 2 2" xfId="161"/>
    <cellStyle name="Обычный 2 2 3" xfId="162"/>
    <cellStyle name="Обычный 2 3" xfId="163"/>
    <cellStyle name="Обычный 2 3 2" xfId="164"/>
    <cellStyle name="Обычный 3" xfId="165"/>
    <cellStyle name="Обычный 3 2" xfId="166"/>
    <cellStyle name="Обычный 3 3" xfId="167"/>
    <cellStyle name="Обычный 4" xfId="168"/>
    <cellStyle name="Обычный 4 2" xfId="169"/>
    <cellStyle name="Обычный 4 3" xfId="170"/>
    <cellStyle name="Обычный 5 2" xfId="171"/>
    <cellStyle name="Обычный 5 3" xfId="172"/>
    <cellStyle name="Обычный 6 2" xfId="173"/>
    <cellStyle name="Обычный 6 3" xfId="174"/>
    <cellStyle name="Обычный 7 2" xfId="175"/>
    <cellStyle name="Обычный 7 3" xfId="176"/>
    <cellStyle name="Обычный 8 2" xfId="177"/>
    <cellStyle name="Обычный 8 3" xfId="178"/>
    <cellStyle name="Обычный 9 2" xfId="179"/>
    <cellStyle name="Обычный 9 3" xfId="180"/>
    <cellStyle name="Обычный_Лист1" xfId="181"/>
    <cellStyle name="Плохой" xfId="182"/>
    <cellStyle name="Пояснение" xfId="183"/>
    <cellStyle name="Примечание" xfId="184"/>
    <cellStyle name="Percent" xfId="185"/>
    <cellStyle name="Связанная ячейка" xfId="186"/>
    <cellStyle name="Текст предупреждения" xfId="187"/>
    <cellStyle name="Comma" xfId="188"/>
    <cellStyle name="Comma [0]" xfId="189"/>
    <cellStyle name="Хороший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view="pageBreakPreview" zoomScale="98" zoomScaleSheetLayoutView="9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3" sqref="F13"/>
    </sheetView>
  </sheetViews>
  <sheetFormatPr defaultColWidth="9.00390625" defaultRowHeight="12.75"/>
  <cols>
    <col min="1" max="1" width="2.75390625" style="24" customWidth="1"/>
    <col min="2" max="2" width="17.125" style="1" customWidth="1"/>
    <col min="3" max="3" width="12.25390625" style="13" customWidth="1"/>
    <col min="4" max="4" width="12.00390625" style="1" customWidth="1"/>
    <col min="5" max="5" width="5.125" style="2" customWidth="1"/>
    <col min="6" max="6" width="10.875" style="1" customWidth="1"/>
    <col min="7" max="8" width="10.625" style="1" customWidth="1"/>
    <col min="9" max="9" width="5.125" style="1" customWidth="1"/>
    <col min="10" max="10" width="5.25390625" style="2" customWidth="1"/>
    <col min="11" max="12" width="9.75390625" style="1" customWidth="1"/>
    <col min="13" max="13" width="5.25390625" style="1" customWidth="1"/>
    <col min="14" max="14" width="8.125" style="1" customWidth="1"/>
    <col min="15" max="15" width="8.25390625" style="1" customWidth="1"/>
    <col min="16" max="16" width="5.125" style="1" customWidth="1"/>
    <col min="17" max="18" width="7.625" style="1" customWidth="1"/>
    <col min="19" max="19" width="5.375" style="1" customWidth="1"/>
    <col min="20" max="20" width="8.25390625" style="1" customWidth="1"/>
    <col min="21" max="21" width="8.125" style="1" customWidth="1"/>
    <col min="22" max="22" width="5.875" style="1" customWidth="1"/>
    <col min="23" max="24" width="8.125" style="1" customWidth="1"/>
    <col min="25" max="25" width="5.125" style="1" customWidth="1"/>
    <col min="26" max="26" width="10.00390625" style="1" customWidth="1"/>
    <col min="27" max="27" width="9.625" style="1" customWidth="1"/>
    <col min="28" max="28" width="5.125" style="1" customWidth="1"/>
    <col min="29" max="29" width="9.875" style="1" customWidth="1"/>
    <col min="30" max="30" width="8.125" style="1" customWidth="1"/>
    <col min="31" max="31" width="5.375" style="1" customWidth="1"/>
    <col min="32" max="33" width="8.25390625" style="1" customWidth="1"/>
    <col min="34" max="34" width="5.00390625" style="1" customWidth="1"/>
    <col min="35" max="36" width="10.625" style="1" customWidth="1"/>
    <col min="37" max="37" width="4.625" style="2" customWidth="1"/>
    <col min="38" max="39" width="10.625" style="1" customWidth="1"/>
    <col min="40" max="40" width="4.75390625" style="2" customWidth="1"/>
    <col min="41" max="41" width="10.25390625" style="1" customWidth="1"/>
    <col min="42" max="42" width="9.375" style="1" customWidth="1"/>
    <col min="43" max="43" width="12.00390625" style="3" customWidth="1"/>
    <col min="44" max="44" width="12.00390625" style="3" hidden="1" customWidth="1"/>
    <col min="45" max="45" width="12.625" style="3" hidden="1" customWidth="1"/>
    <col min="46" max="47" width="0" style="3" hidden="1" customWidth="1"/>
    <col min="48" max="16384" width="9.125" style="1" customWidth="1"/>
  </cols>
  <sheetData>
    <row r="1" spans="1:37" ht="15.7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42" ht="12.75" customHeight="1">
      <c r="A2" s="4" t="s">
        <v>0</v>
      </c>
      <c r="B2" s="5"/>
      <c r="C2" s="6"/>
      <c r="D2" s="5"/>
      <c r="E2" s="7"/>
      <c r="F2" s="5"/>
      <c r="G2" s="5"/>
      <c r="H2" s="5"/>
      <c r="I2" s="5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7"/>
      <c r="AM2" s="56" t="s">
        <v>1</v>
      </c>
      <c r="AN2" s="56"/>
      <c r="AO2" s="75" t="s">
        <v>2</v>
      </c>
      <c r="AP2" s="75"/>
    </row>
    <row r="3" spans="1:42" ht="14.25" customHeight="1">
      <c r="A3" s="57" t="s">
        <v>3</v>
      </c>
      <c r="B3" s="60" t="s">
        <v>4</v>
      </c>
      <c r="C3" s="52" t="s">
        <v>5</v>
      </c>
      <c r="D3" s="53"/>
      <c r="E3" s="54"/>
      <c r="F3" s="48" t="s">
        <v>6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52" t="s">
        <v>7</v>
      </c>
      <c r="AM3" s="53"/>
      <c r="AN3" s="54"/>
      <c r="AO3" s="52" t="s">
        <v>8</v>
      </c>
      <c r="AP3" s="54"/>
    </row>
    <row r="4" spans="1:42" ht="13.5" customHeight="1">
      <c r="A4" s="58"/>
      <c r="B4" s="61"/>
      <c r="C4" s="66"/>
      <c r="D4" s="67"/>
      <c r="E4" s="68"/>
      <c r="F4" s="48" t="s">
        <v>9</v>
      </c>
      <c r="G4" s="49"/>
      <c r="H4" s="49"/>
      <c r="I4" s="49"/>
      <c r="J4" s="50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  <c r="AI4" s="52" t="s">
        <v>10</v>
      </c>
      <c r="AJ4" s="53"/>
      <c r="AK4" s="54"/>
      <c r="AL4" s="66"/>
      <c r="AM4" s="67"/>
      <c r="AN4" s="68"/>
      <c r="AO4" s="66"/>
      <c r="AP4" s="68"/>
    </row>
    <row r="5" spans="1:42" ht="56.25" customHeight="1">
      <c r="A5" s="58"/>
      <c r="B5" s="61"/>
      <c r="C5" s="63"/>
      <c r="D5" s="64"/>
      <c r="E5" s="65"/>
      <c r="F5" s="47" t="s">
        <v>11</v>
      </c>
      <c r="G5" s="51" t="s">
        <v>12</v>
      </c>
      <c r="H5" s="51"/>
      <c r="I5" s="49" t="s">
        <v>13</v>
      </c>
      <c r="J5" s="71"/>
      <c r="K5" s="48" t="s">
        <v>43</v>
      </c>
      <c r="L5" s="49"/>
      <c r="M5" s="49"/>
      <c r="N5" s="51" t="s">
        <v>50</v>
      </c>
      <c r="O5" s="51"/>
      <c r="P5" s="51"/>
      <c r="Q5" s="48" t="s">
        <v>49</v>
      </c>
      <c r="R5" s="49"/>
      <c r="S5" s="50"/>
      <c r="T5" s="48" t="s">
        <v>46</v>
      </c>
      <c r="U5" s="49"/>
      <c r="V5" s="50"/>
      <c r="W5" s="51" t="s">
        <v>45</v>
      </c>
      <c r="X5" s="51"/>
      <c r="Y5" s="51"/>
      <c r="Z5" s="51" t="s">
        <v>44</v>
      </c>
      <c r="AA5" s="51"/>
      <c r="AB5" s="51"/>
      <c r="AC5" s="51" t="s">
        <v>47</v>
      </c>
      <c r="AD5" s="51"/>
      <c r="AE5" s="51"/>
      <c r="AF5" s="51" t="s">
        <v>48</v>
      </c>
      <c r="AG5" s="51"/>
      <c r="AH5" s="51"/>
      <c r="AI5" s="63"/>
      <c r="AJ5" s="64"/>
      <c r="AK5" s="65"/>
      <c r="AL5" s="63"/>
      <c r="AM5" s="64"/>
      <c r="AN5" s="65"/>
      <c r="AO5" s="63"/>
      <c r="AP5" s="65"/>
    </row>
    <row r="6" spans="1:42" ht="17.25" customHeight="1">
      <c r="A6" s="58"/>
      <c r="B6" s="61"/>
      <c r="C6" s="47" t="s">
        <v>11</v>
      </c>
      <c r="D6" s="47" t="s">
        <v>12</v>
      </c>
      <c r="E6" s="47" t="s">
        <v>13</v>
      </c>
      <c r="F6" s="47"/>
      <c r="G6" s="72" t="s">
        <v>53</v>
      </c>
      <c r="H6" s="72" t="s">
        <v>54</v>
      </c>
      <c r="I6" s="55" t="s">
        <v>55</v>
      </c>
      <c r="J6" s="47" t="s">
        <v>56</v>
      </c>
      <c r="K6" s="51" t="s">
        <v>12</v>
      </c>
      <c r="L6" s="51"/>
      <c r="M6" s="25" t="s">
        <v>13</v>
      </c>
      <c r="N6" s="51" t="s">
        <v>12</v>
      </c>
      <c r="O6" s="51"/>
      <c r="P6" s="25" t="s">
        <v>13</v>
      </c>
      <c r="Q6" s="51" t="s">
        <v>12</v>
      </c>
      <c r="R6" s="51"/>
      <c r="S6" s="25" t="s">
        <v>13</v>
      </c>
      <c r="T6" s="51" t="s">
        <v>12</v>
      </c>
      <c r="U6" s="51"/>
      <c r="V6" s="25" t="s">
        <v>13</v>
      </c>
      <c r="W6" s="51" t="s">
        <v>12</v>
      </c>
      <c r="X6" s="51"/>
      <c r="Y6" s="25" t="s">
        <v>13</v>
      </c>
      <c r="Z6" s="51" t="s">
        <v>12</v>
      </c>
      <c r="AA6" s="51"/>
      <c r="AB6" s="25" t="s">
        <v>13</v>
      </c>
      <c r="AC6" s="51" t="s">
        <v>12</v>
      </c>
      <c r="AD6" s="51"/>
      <c r="AE6" s="25" t="s">
        <v>13</v>
      </c>
      <c r="AF6" s="51" t="s">
        <v>12</v>
      </c>
      <c r="AG6" s="51"/>
      <c r="AH6" s="25" t="s">
        <v>13</v>
      </c>
      <c r="AI6" s="47" t="s">
        <v>11</v>
      </c>
      <c r="AJ6" s="47" t="s">
        <v>12</v>
      </c>
      <c r="AK6" s="47" t="s">
        <v>13</v>
      </c>
      <c r="AL6" s="47" t="s">
        <v>14</v>
      </c>
      <c r="AM6" s="47" t="s">
        <v>12</v>
      </c>
      <c r="AN6" s="47" t="s">
        <v>13</v>
      </c>
      <c r="AO6" s="47" t="s">
        <v>14</v>
      </c>
      <c r="AP6" s="47" t="s">
        <v>12</v>
      </c>
    </row>
    <row r="7" spans="1:47" s="10" customFormat="1" ht="81" customHeight="1">
      <c r="A7" s="59"/>
      <c r="B7" s="61"/>
      <c r="C7" s="47"/>
      <c r="D7" s="47"/>
      <c r="E7" s="47"/>
      <c r="F7" s="70"/>
      <c r="G7" s="73"/>
      <c r="H7" s="73"/>
      <c r="I7" s="55"/>
      <c r="J7" s="47"/>
      <c r="K7" s="8" t="s">
        <v>53</v>
      </c>
      <c r="L7" s="8" t="s">
        <v>57</v>
      </c>
      <c r="M7" s="8" t="s">
        <v>55</v>
      </c>
      <c r="N7" s="8" t="s">
        <v>53</v>
      </c>
      <c r="O7" s="8" t="s">
        <v>57</v>
      </c>
      <c r="P7" s="8" t="s">
        <v>55</v>
      </c>
      <c r="Q7" s="8" t="s">
        <v>53</v>
      </c>
      <c r="R7" s="8" t="s">
        <v>57</v>
      </c>
      <c r="S7" s="8" t="s">
        <v>55</v>
      </c>
      <c r="T7" s="8" t="s">
        <v>53</v>
      </c>
      <c r="U7" s="8" t="s">
        <v>57</v>
      </c>
      <c r="V7" s="8" t="s">
        <v>55</v>
      </c>
      <c r="W7" s="8" t="s">
        <v>53</v>
      </c>
      <c r="X7" s="8" t="s">
        <v>57</v>
      </c>
      <c r="Y7" s="8" t="s">
        <v>55</v>
      </c>
      <c r="Z7" s="8" t="s">
        <v>53</v>
      </c>
      <c r="AA7" s="8" t="s">
        <v>57</v>
      </c>
      <c r="AB7" s="8" t="s">
        <v>55</v>
      </c>
      <c r="AC7" s="8" t="s">
        <v>53</v>
      </c>
      <c r="AD7" s="8" t="s">
        <v>57</v>
      </c>
      <c r="AE7" s="8" t="s">
        <v>55</v>
      </c>
      <c r="AF7" s="8" t="s">
        <v>53</v>
      </c>
      <c r="AG7" s="8" t="s">
        <v>57</v>
      </c>
      <c r="AH7" s="8" t="s">
        <v>55</v>
      </c>
      <c r="AI7" s="47"/>
      <c r="AJ7" s="47"/>
      <c r="AK7" s="47"/>
      <c r="AL7" s="47"/>
      <c r="AM7" s="47"/>
      <c r="AN7" s="47"/>
      <c r="AO7" s="47"/>
      <c r="AP7" s="47"/>
      <c r="AQ7" s="9"/>
      <c r="AR7" s="9"/>
      <c r="AS7" s="9"/>
      <c r="AT7" s="9"/>
      <c r="AU7" s="9"/>
    </row>
    <row r="8" spans="1:42" ht="19.5" customHeight="1">
      <c r="A8" s="29">
        <v>1</v>
      </c>
      <c r="B8" s="30" t="s">
        <v>15</v>
      </c>
      <c r="C8" s="33">
        <v>246699</v>
      </c>
      <c r="D8" s="33">
        <v>49367.2</v>
      </c>
      <c r="E8" s="32">
        <f>D8/C8*100</f>
        <v>20.011106652236123</v>
      </c>
      <c r="F8" s="35">
        <v>56740.4</v>
      </c>
      <c r="G8" s="35">
        <v>17269.8</v>
      </c>
      <c r="H8" s="35">
        <v>9418.2</v>
      </c>
      <c r="I8" s="32">
        <f>H8/G8*100</f>
        <v>54.53566341243096</v>
      </c>
      <c r="J8" s="32">
        <f>H8/F8*100</f>
        <v>16.59875503168818</v>
      </c>
      <c r="K8" s="36">
        <v>4132.3</v>
      </c>
      <c r="L8" s="36">
        <v>5133.6</v>
      </c>
      <c r="M8" s="32">
        <f>L8/K8*100</f>
        <v>124.23105776444112</v>
      </c>
      <c r="N8" s="37">
        <v>18.7</v>
      </c>
      <c r="O8" s="37">
        <v>19.1</v>
      </c>
      <c r="P8" s="32">
        <f>O8/N8*100</f>
        <v>102.1390374331551</v>
      </c>
      <c r="Q8" s="39">
        <v>30.7</v>
      </c>
      <c r="R8" s="39">
        <v>64.2</v>
      </c>
      <c r="S8" s="32">
        <f>R8/Q8*100</f>
        <v>209.12052117263843</v>
      </c>
      <c r="T8" s="46">
        <v>256.7</v>
      </c>
      <c r="U8" s="40">
        <v>125.8</v>
      </c>
      <c r="V8" s="32">
        <f>U8/T8*100</f>
        <v>49.00662251655629</v>
      </c>
      <c r="W8" s="41">
        <v>731.6</v>
      </c>
      <c r="X8" s="41">
        <v>749.1</v>
      </c>
      <c r="Y8" s="32">
        <f>X8/W8*100</f>
        <v>102.3920174958994</v>
      </c>
      <c r="Z8" s="42">
        <v>9605.2</v>
      </c>
      <c r="AA8" s="42">
        <v>1042.3</v>
      </c>
      <c r="AB8" s="32">
        <f>AA8/Z8*100</f>
        <v>10.85141381751551</v>
      </c>
      <c r="AC8" s="43">
        <v>630.3</v>
      </c>
      <c r="AD8" s="43">
        <v>713.5</v>
      </c>
      <c r="AE8" s="32">
        <f>AD8/AC8*100</f>
        <v>113.20006346184357</v>
      </c>
      <c r="AF8" s="44">
        <v>8844.2</v>
      </c>
      <c r="AG8" s="44">
        <v>91.9</v>
      </c>
      <c r="AH8" s="32">
        <f>AG8/AF8*100</f>
        <v>1.0390990705773273</v>
      </c>
      <c r="AI8" s="45">
        <v>189958.6</v>
      </c>
      <c r="AJ8" s="45">
        <v>39949</v>
      </c>
      <c r="AK8" s="32">
        <f>AJ8/AI8*100</f>
        <v>21.030371881030916</v>
      </c>
      <c r="AL8" s="46">
        <v>251040.7</v>
      </c>
      <c r="AM8" s="46">
        <v>50990.3</v>
      </c>
      <c r="AN8" s="32">
        <f>AM8/AL8*100</f>
        <v>20.311567008855537</v>
      </c>
      <c r="AO8" s="32">
        <f>C8-AL8</f>
        <v>-4341.700000000012</v>
      </c>
      <c r="AP8" s="32">
        <f>D8-AM8</f>
        <v>-1623.1000000000058</v>
      </c>
    </row>
    <row r="9" spans="1:42" ht="19.5" customHeight="1">
      <c r="A9" s="29">
        <v>2</v>
      </c>
      <c r="B9" s="30" t="s">
        <v>16</v>
      </c>
      <c r="C9" s="33">
        <v>308001.4</v>
      </c>
      <c r="D9" s="33">
        <v>60443.7</v>
      </c>
      <c r="E9" s="32">
        <f aca="true" t="shared" si="0" ref="E9:E35">D9/C9*100</f>
        <v>19.624488719856465</v>
      </c>
      <c r="F9" s="35">
        <v>63826.1</v>
      </c>
      <c r="G9" s="35">
        <v>11928.7</v>
      </c>
      <c r="H9" s="35">
        <v>11354.7</v>
      </c>
      <c r="I9" s="32">
        <f aca="true" t="shared" si="1" ref="I9:I35">H9/G9*100</f>
        <v>95.18807581714688</v>
      </c>
      <c r="J9" s="32">
        <f aca="true" t="shared" si="2" ref="J9:J35">H9/F9*100</f>
        <v>17.790057672331542</v>
      </c>
      <c r="K9" s="36">
        <v>5394.8</v>
      </c>
      <c r="L9" s="36">
        <v>5418.4</v>
      </c>
      <c r="M9" s="32">
        <f aca="true" t="shared" si="3" ref="M9:M35">L9/K9*100</f>
        <v>100.43745829317119</v>
      </c>
      <c r="N9" s="37">
        <v>6.2</v>
      </c>
      <c r="O9" s="37">
        <v>59.5</v>
      </c>
      <c r="P9" s="32">
        <f aca="true" t="shared" si="4" ref="P9:P35">O9/N9*100</f>
        <v>959.6774193548387</v>
      </c>
      <c r="Q9" s="39">
        <v>51.4</v>
      </c>
      <c r="R9" s="39">
        <v>64.7</v>
      </c>
      <c r="S9" s="32">
        <f aca="true" t="shared" si="5" ref="S9:S35">R9/Q9*100</f>
        <v>125.87548638132297</v>
      </c>
      <c r="T9" s="46">
        <v>354.1</v>
      </c>
      <c r="U9" s="40">
        <v>482.6</v>
      </c>
      <c r="V9" s="32">
        <f aca="true" t="shared" si="6" ref="V9:V35">U9/T9*100</f>
        <v>136.2891838463711</v>
      </c>
      <c r="W9" s="41">
        <v>1317.4</v>
      </c>
      <c r="X9" s="41">
        <v>1202.6</v>
      </c>
      <c r="Y9" s="32">
        <f aca="true" t="shared" si="7" ref="Y9:Y35">X9/W9*100</f>
        <v>91.28586609989372</v>
      </c>
      <c r="Z9" s="42">
        <v>1834.2</v>
      </c>
      <c r="AA9" s="42">
        <v>1771.3</v>
      </c>
      <c r="AB9" s="32">
        <f aca="true" t="shared" si="8" ref="AB9:AB35">AA9/Z9*100</f>
        <v>96.57071202704176</v>
      </c>
      <c r="AC9" s="43">
        <v>660.6</v>
      </c>
      <c r="AD9" s="43">
        <v>607.6</v>
      </c>
      <c r="AE9" s="32">
        <f aca="true" t="shared" si="9" ref="AE9:AE35">AD9/AC9*100</f>
        <v>91.9769906145928</v>
      </c>
      <c r="AF9" s="44">
        <v>660.4</v>
      </c>
      <c r="AG9" s="44">
        <v>898.3</v>
      </c>
      <c r="AH9" s="32">
        <f aca="true" t="shared" si="10" ref="AH9:AH35">AG9/AF9*100</f>
        <v>136.0236220472441</v>
      </c>
      <c r="AI9" s="45">
        <v>244175.3</v>
      </c>
      <c r="AJ9" s="45">
        <v>49088.9</v>
      </c>
      <c r="AK9" s="32">
        <f aca="true" t="shared" si="11" ref="AK9:AK35">AJ9/AI9*100</f>
        <v>20.103958098955957</v>
      </c>
      <c r="AL9" s="46">
        <v>313791.2</v>
      </c>
      <c r="AM9" s="46">
        <v>62356.9</v>
      </c>
      <c r="AN9" s="32">
        <f aca="true" t="shared" si="12" ref="AN9:AN35">AM9/AL9*100</f>
        <v>19.872099663725432</v>
      </c>
      <c r="AO9" s="32">
        <f aca="true" t="shared" si="13" ref="AO9:AO34">C9-AL9</f>
        <v>-5789.799999999988</v>
      </c>
      <c r="AP9" s="32">
        <f aca="true" t="shared" si="14" ref="AP9:AP33">D9-AM9</f>
        <v>-1913.2000000000044</v>
      </c>
    </row>
    <row r="10" spans="1:42" ht="19.5" customHeight="1">
      <c r="A10" s="29">
        <v>3</v>
      </c>
      <c r="B10" s="30" t="s">
        <v>17</v>
      </c>
      <c r="C10" s="33">
        <v>656552.4</v>
      </c>
      <c r="D10" s="33">
        <v>130511.9</v>
      </c>
      <c r="E10" s="32">
        <f t="shared" si="0"/>
        <v>19.87836766722656</v>
      </c>
      <c r="F10" s="35">
        <v>140387.3</v>
      </c>
      <c r="G10" s="35">
        <v>27346.2</v>
      </c>
      <c r="H10" s="35">
        <v>28387.9</v>
      </c>
      <c r="I10" s="32">
        <f t="shared" si="1"/>
        <v>103.80930440061142</v>
      </c>
      <c r="J10" s="32">
        <f t="shared" si="2"/>
        <v>20.221131113711856</v>
      </c>
      <c r="K10" s="36">
        <v>13876.8</v>
      </c>
      <c r="L10" s="36">
        <v>15082.2</v>
      </c>
      <c r="M10" s="32">
        <f t="shared" si="3"/>
        <v>108.68644067796612</v>
      </c>
      <c r="N10" s="37">
        <v>49.8</v>
      </c>
      <c r="O10" s="37">
        <v>100.1</v>
      </c>
      <c r="P10" s="32">
        <f t="shared" si="4"/>
        <v>201.00401606425703</v>
      </c>
      <c r="Q10" s="39">
        <v>142.7</v>
      </c>
      <c r="R10" s="39">
        <v>241.3</v>
      </c>
      <c r="S10" s="32">
        <f t="shared" si="5"/>
        <v>169.0960056061668</v>
      </c>
      <c r="T10" s="46">
        <v>723.6</v>
      </c>
      <c r="U10" s="40">
        <v>827.4</v>
      </c>
      <c r="V10" s="32">
        <f t="shared" si="6"/>
        <v>114.34494195688225</v>
      </c>
      <c r="W10" s="41">
        <v>4965.2</v>
      </c>
      <c r="X10" s="41">
        <v>4508.5</v>
      </c>
      <c r="Y10" s="32">
        <f t="shared" si="7"/>
        <v>90.80198179328124</v>
      </c>
      <c r="Z10" s="42">
        <v>3761.2</v>
      </c>
      <c r="AA10" s="42">
        <v>3934.6</v>
      </c>
      <c r="AB10" s="32">
        <f t="shared" si="8"/>
        <v>104.61023077741147</v>
      </c>
      <c r="AC10" s="43">
        <v>1695.5</v>
      </c>
      <c r="AD10" s="43">
        <v>2734.1</v>
      </c>
      <c r="AE10" s="32">
        <f t="shared" si="9"/>
        <v>161.25626658802713</v>
      </c>
      <c r="AF10" s="44">
        <v>1275.8</v>
      </c>
      <c r="AG10" s="44">
        <v>237.8</v>
      </c>
      <c r="AH10" s="32">
        <f t="shared" si="10"/>
        <v>18.639285154412917</v>
      </c>
      <c r="AI10" s="45">
        <v>516165.2</v>
      </c>
      <c r="AJ10" s="45">
        <v>102124</v>
      </c>
      <c r="AK10" s="32">
        <f t="shared" si="11"/>
        <v>19.78513855641566</v>
      </c>
      <c r="AL10" s="46">
        <v>660010.6</v>
      </c>
      <c r="AM10" s="46">
        <v>133142.7</v>
      </c>
      <c r="AN10" s="32">
        <f t="shared" si="12"/>
        <v>20.172812376043662</v>
      </c>
      <c r="AO10" s="32">
        <f t="shared" si="13"/>
        <v>-3458.1999999999534</v>
      </c>
      <c r="AP10" s="32">
        <f t="shared" si="14"/>
        <v>-2630.8000000000175</v>
      </c>
    </row>
    <row r="11" spans="1:42" ht="19.5" customHeight="1">
      <c r="A11" s="29">
        <v>4</v>
      </c>
      <c r="B11" s="30" t="s">
        <v>18</v>
      </c>
      <c r="C11" s="33">
        <v>559412.5</v>
      </c>
      <c r="D11" s="33">
        <v>109366.1</v>
      </c>
      <c r="E11" s="32">
        <f t="shared" si="0"/>
        <v>19.550170938261125</v>
      </c>
      <c r="F11" s="35">
        <v>195149.5</v>
      </c>
      <c r="G11" s="35">
        <v>37898.6</v>
      </c>
      <c r="H11" s="35">
        <v>42965.8</v>
      </c>
      <c r="I11" s="32">
        <f t="shared" si="1"/>
        <v>113.37041473827529</v>
      </c>
      <c r="J11" s="32">
        <f t="shared" si="2"/>
        <v>22.016863994014845</v>
      </c>
      <c r="K11" s="36">
        <v>24073.3</v>
      </c>
      <c r="L11" s="36">
        <v>26317.6</v>
      </c>
      <c r="M11" s="32">
        <f t="shared" si="3"/>
        <v>109.32277668620422</v>
      </c>
      <c r="N11" s="37">
        <v>72.8</v>
      </c>
      <c r="O11" s="37">
        <v>416.6</v>
      </c>
      <c r="P11" s="32">
        <f t="shared" si="4"/>
        <v>572.2527472527472</v>
      </c>
      <c r="Q11" s="39">
        <v>103.8</v>
      </c>
      <c r="R11" s="39">
        <v>179.9</v>
      </c>
      <c r="S11" s="32">
        <f t="shared" si="5"/>
        <v>173.31406551059732</v>
      </c>
      <c r="T11" s="46">
        <v>1955.7</v>
      </c>
      <c r="U11" s="40">
        <v>2403.6</v>
      </c>
      <c r="V11" s="32">
        <f t="shared" si="6"/>
        <v>122.90228562662983</v>
      </c>
      <c r="W11" s="41">
        <v>3820.6</v>
      </c>
      <c r="X11" s="41">
        <v>3635.1</v>
      </c>
      <c r="Y11" s="32">
        <f t="shared" si="7"/>
        <v>95.14474166361305</v>
      </c>
      <c r="Z11" s="42">
        <v>3702.2</v>
      </c>
      <c r="AA11" s="42">
        <v>6344.3</v>
      </c>
      <c r="AB11" s="32">
        <f t="shared" si="8"/>
        <v>171.36567446383233</v>
      </c>
      <c r="AC11" s="43">
        <v>1917.5</v>
      </c>
      <c r="AD11" s="43">
        <v>2087.2</v>
      </c>
      <c r="AE11" s="32">
        <f t="shared" si="9"/>
        <v>108.85006518904822</v>
      </c>
      <c r="AF11" s="44">
        <v>96.2</v>
      </c>
      <c r="AG11" s="44">
        <v>2903.7</v>
      </c>
      <c r="AH11" s="32">
        <f t="shared" si="10"/>
        <v>3018.399168399168</v>
      </c>
      <c r="AI11" s="45">
        <v>364262.9</v>
      </c>
      <c r="AJ11" s="45">
        <v>66400.3</v>
      </c>
      <c r="AK11" s="32">
        <f t="shared" si="11"/>
        <v>18.228674948780125</v>
      </c>
      <c r="AL11" s="46">
        <v>580605.7</v>
      </c>
      <c r="AM11" s="46">
        <v>124664.7</v>
      </c>
      <c r="AN11" s="32">
        <f t="shared" si="12"/>
        <v>21.47149089304497</v>
      </c>
      <c r="AO11" s="32">
        <f t="shared" si="13"/>
        <v>-21193.199999999953</v>
      </c>
      <c r="AP11" s="32">
        <f t="shared" si="14"/>
        <v>-15298.599999999991</v>
      </c>
    </row>
    <row r="12" spans="1:42" ht="19.5" customHeight="1">
      <c r="A12" s="29">
        <v>5</v>
      </c>
      <c r="B12" s="30" t="s">
        <v>19</v>
      </c>
      <c r="C12" s="33">
        <v>384627.3</v>
      </c>
      <c r="D12" s="33">
        <v>75601.6</v>
      </c>
      <c r="E12" s="32">
        <f t="shared" si="0"/>
        <v>19.65580706309719</v>
      </c>
      <c r="F12" s="35">
        <v>82614.9</v>
      </c>
      <c r="G12" s="35">
        <v>16939</v>
      </c>
      <c r="H12" s="35">
        <v>16899.1</v>
      </c>
      <c r="I12" s="32">
        <f t="shared" si="1"/>
        <v>99.76444890489402</v>
      </c>
      <c r="J12" s="32">
        <f t="shared" si="2"/>
        <v>20.455268964799327</v>
      </c>
      <c r="K12" s="36">
        <v>9607.5</v>
      </c>
      <c r="L12" s="36">
        <v>9286.1</v>
      </c>
      <c r="M12" s="32">
        <f t="shared" si="3"/>
        <v>96.65469685141817</v>
      </c>
      <c r="N12" s="37">
        <v>25.3</v>
      </c>
      <c r="O12" s="37">
        <v>68.2</v>
      </c>
      <c r="P12" s="32">
        <f t="shared" si="4"/>
        <v>269.5652173913044</v>
      </c>
      <c r="Q12" s="39">
        <v>58.5</v>
      </c>
      <c r="R12" s="39">
        <v>110.9</v>
      </c>
      <c r="S12" s="32">
        <f t="shared" si="5"/>
        <v>189.5726495726496</v>
      </c>
      <c r="T12" s="46">
        <v>1132.6</v>
      </c>
      <c r="U12" s="40">
        <v>983.6</v>
      </c>
      <c r="V12" s="32">
        <f t="shared" si="6"/>
        <v>86.84442874801343</v>
      </c>
      <c r="W12" s="41">
        <v>2297.9</v>
      </c>
      <c r="X12" s="41">
        <v>2404.1</v>
      </c>
      <c r="Y12" s="32">
        <f t="shared" si="7"/>
        <v>104.62161103616346</v>
      </c>
      <c r="Z12" s="42">
        <v>1076</v>
      </c>
      <c r="AA12" s="42">
        <v>1772.7</v>
      </c>
      <c r="AB12" s="32">
        <f t="shared" si="8"/>
        <v>164.74907063197026</v>
      </c>
      <c r="AC12" s="43">
        <v>475.7</v>
      </c>
      <c r="AD12" s="43">
        <v>440.7</v>
      </c>
      <c r="AE12" s="32">
        <f t="shared" si="9"/>
        <v>92.64242169434517</v>
      </c>
      <c r="AF12" s="44">
        <v>150.3</v>
      </c>
      <c r="AG12" s="44">
        <v>726.8</v>
      </c>
      <c r="AH12" s="32">
        <f t="shared" si="10"/>
        <v>483.5662009314703</v>
      </c>
      <c r="AI12" s="45">
        <v>302012.4</v>
      </c>
      <c r="AJ12" s="45">
        <v>58702.5</v>
      </c>
      <c r="AK12" s="32">
        <f t="shared" si="11"/>
        <v>19.437115827032265</v>
      </c>
      <c r="AL12" s="46">
        <v>386643.5</v>
      </c>
      <c r="AM12" s="46">
        <v>73391.8</v>
      </c>
      <c r="AN12" s="32">
        <f t="shared" si="12"/>
        <v>18.981775201186622</v>
      </c>
      <c r="AO12" s="32">
        <f t="shared" si="13"/>
        <v>-2016.2000000000116</v>
      </c>
      <c r="AP12" s="32">
        <f t="shared" si="14"/>
        <v>2209.800000000003</v>
      </c>
    </row>
    <row r="13" spans="1:42" ht="19.5" customHeight="1">
      <c r="A13" s="29">
        <v>6</v>
      </c>
      <c r="B13" s="30" t="s">
        <v>20</v>
      </c>
      <c r="C13" s="33">
        <v>562890.9</v>
      </c>
      <c r="D13" s="33">
        <v>119169.7</v>
      </c>
      <c r="E13" s="32">
        <f t="shared" si="0"/>
        <v>21.171012002503502</v>
      </c>
      <c r="F13" s="35">
        <v>117832.4</v>
      </c>
      <c r="G13" s="35">
        <v>21841.6</v>
      </c>
      <c r="H13" s="35">
        <v>22475.8</v>
      </c>
      <c r="I13" s="32">
        <f t="shared" si="1"/>
        <v>102.9036334334481</v>
      </c>
      <c r="J13" s="32">
        <f t="shared" si="2"/>
        <v>19.07438022139921</v>
      </c>
      <c r="K13" s="36">
        <v>8394.9</v>
      </c>
      <c r="L13" s="36">
        <v>9508.6</v>
      </c>
      <c r="M13" s="32">
        <f t="shared" si="3"/>
        <v>113.2663879260027</v>
      </c>
      <c r="N13" s="37">
        <v>51.5</v>
      </c>
      <c r="O13" s="37">
        <v>153.2</v>
      </c>
      <c r="P13" s="32">
        <f t="shared" si="4"/>
        <v>297.47572815533977</v>
      </c>
      <c r="Q13" s="39">
        <v>78.6</v>
      </c>
      <c r="R13" s="39">
        <v>177.7</v>
      </c>
      <c r="S13" s="32">
        <f t="shared" si="5"/>
        <v>226.08142493638675</v>
      </c>
      <c r="T13" s="46">
        <v>1046</v>
      </c>
      <c r="U13" s="40">
        <v>1187.7</v>
      </c>
      <c r="V13" s="32">
        <f t="shared" si="6"/>
        <v>113.546845124283</v>
      </c>
      <c r="W13" s="41">
        <v>1476.4</v>
      </c>
      <c r="X13" s="41">
        <v>1776.6</v>
      </c>
      <c r="Y13" s="32">
        <f t="shared" si="7"/>
        <v>120.33324302357083</v>
      </c>
      <c r="Z13" s="42">
        <v>5337.9</v>
      </c>
      <c r="AA13" s="42">
        <v>5278.2</v>
      </c>
      <c r="AB13" s="32">
        <f t="shared" si="8"/>
        <v>98.88158264486034</v>
      </c>
      <c r="AC13" s="43">
        <v>1117</v>
      </c>
      <c r="AD13" s="43">
        <v>1914.9</v>
      </c>
      <c r="AE13" s="32">
        <f t="shared" si="9"/>
        <v>171.43240823634738</v>
      </c>
      <c r="AF13" s="44">
        <v>3717.2</v>
      </c>
      <c r="AG13" s="44">
        <v>2533.9</v>
      </c>
      <c r="AH13" s="32">
        <f t="shared" si="10"/>
        <v>68.16689981706662</v>
      </c>
      <c r="AI13" s="45">
        <v>445058.4</v>
      </c>
      <c r="AJ13" s="45">
        <v>96693.9</v>
      </c>
      <c r="AK13" s="32">
        <f t="shared" si="11"/>
        <v>21.72611504467728</v>
      </c>
      <c r="AL13" s="46">
        <v>578198.8</v>
      </c>
      <c r="AM13" s="46">
        <v>125267.6</v>
      </c>
      <c r="AN13" s="32">
        <f t="shared" si="12"/>
        <v>21.665143545783906</v>
      </c>
      <c r="AO13" s="32">
        <f t="shared" si="13"/>
        <v>-15307.900000000023</v>
      </c>
      <c r="AP13" s="32">
        <f t="shared" si="14"/>
        <v>-6097.900000000009</v>
      </c>
    </row>
    <row r="14" spans="1:42" ht="19.5" customHeight="1">
      <c r="A14" s="29">
        <v>7</v>
      </c>
      <c r="B14" s="30" t="s">
        <v>21</v>
      </c>
      <c r="C14" s="33">
        <v>342084.3</v>
      </c>
      <c r="D14" s="33">
        <v>58298.5</v>
      </c>
      <c r="E14" s="32">
        <f t="shared" si="0"/>
        <v>17.042144290164735</v>
      </c>
      <c r="F14" s="35">
        <v>105299.6</v>
      </c>
      <c r="G14" s="35">
        <v>25401.6</v>
      </c>
      <c r="H14" s="35">
        <v>21974.6</v>
      </c>
      <c r="I14" s="32">
        <f t="shared" si="1"/>
        <v>86.50872385991434</v>
      </c>
      <c r="J14" s="32">
        <f t="shared" si="2"/>
        <v>20.86864527500579</v>
      </c>
      <c r="K14" s="36">
        <v>16469.9</v>
      </c>
      <c r="L14" s="36">
        <v>13121.6</v>
      </c>
      <c r="M14" s="32">
        <f t="shared" si="3"/>
        <v>79.67018621849556</v>
      </c>
      <c r="N14" s="37">
        <v>98.3</v>
      </c>
      <c r="O14" s="37">
        <v>169.9</v>
      </c>
      <c r="P14" s="32">
        <f t="shared" si="4"/>
        <v>172.8382502543235</v>
      </c>
      <c r="Q14" s="39">
        <v>83.4</v>
      </c>
      <c r="R14" s="39">
        <v>91.5</v>
      </c>
      <c r="S14" s="32">
        <f t="shared" si="5"/>
        <v>109.71223021582732</v>
      </c>
      <c r="T14" s="46">
        <v>911.4</v>
      </c>
      <c r="U14" s="40">
        <v>831.2</v>
      </c>
      <c r="V14" s="32">
        <f t="shared" si="6"/>
        <v>91.20035110818522</v>
      </c>
      <c r="W14" s="41">
        <v>2111.6</v>
      </c>
      <c r="X14" s="41">
        <v>2046.9</v>
      </c>
      <c r="Y14" s="32">
        <f t="shared" si="7"/>
        <v>96.93597272210647</v>
      </c>
      <c r="Z14" s="42">
        <v>2825.2</v>
      </c>
      <c r="AA14" s="42">
        <v>3342.5</v>
      </c>
      <c r="AB14" s="32">
        <f t="shared" si="8"/>
        <v>118.31020812685829</v>
      </c>
      <c r="AC14" s="43">
        <v>1103.5</v>
      </c>
      <c r="AD14" s="43">
        <v>2397.4</v>
      </c>
      <c r="AE14" s="32">
        <f t="shared" si="9"/>
        <v>217.25419120978705</v>
      </c>
      <c r="AF14" s="44">
        <v>731.8</v>
      </c>
      <c r="AG14" s="44">
        <v>115.9</v>
      </c>
      <c r="AH14" s="32">
        <f t="shared" si="10"/>
        <v>15.837660562995357</v>
      </c>
      <c r="AI14" s="45">
        <v>236784.7</v>
      </c>
      <c r="AJ14" s="45">
        <v>36323.9</v>
      </c>
      <c r="AK14" s="32">
        <f t="shared" si="11"/>
        <v>15.340475968253017</v>
      </c>
      <c r="AL14" s="46">
        <v>365955.9</v>
      </c>
      <c r="AM14" s="46">
        <v>68318.5</v>
      </c>
      <c r="AN14" s="32">
        <f t="shared" si="12"/>
        <v>18.668506232581574</v>
      </c>
      <c r="AO14" s="32">
        <f t="shared" si="13"/>
        <v>-23871.600000000035</v>
      </c>
      <c r="AP14" s="32">
        <f t="shared" si="14"/>
        <v>-10020</v>
      </c>
    </row>
    <row r="15" spans="1:42" ht="24" customHeight="1">
      <c r="A15" s="29">
        <v>8</v>
      </c>
      <c r="B15" s="30" t="s">
        <v>22</v>
      </c>
      <c r="C15" s="33">
        <v>404422.5</v>
      </c>
      <c r="D15" s="33">
        <v>84146</v>
      </c>
      <c r="E15" s="32">
        <f t="shared" si="0"/>
        <v>20.806458592190097</v>
      </c>
      <c r="F15" s="35">
        <v>112590.7</v>
      </c>
      <c r="G15" s="35">
        <v>21904.7</v>
      </c>
      <c r="H15" s="35">
        <v>23244.9</v>
      </c>
      <c r="I15" s="32">
        <f t="shared" si="1"/>
        <v>106.11832163873507</v>
      </c>
      <c r="J15" s="32">
        <f t="shared" si="2"/>
        <v>20.64548848173073</v>
      </c>
      <c r="K15" s="36">
        <v>10398</v>
      </c>
      <c r="L15" s="36">
        <v>12551</v>
      </c>
      <c r="M15" s="32">
        <f t="shared" si="3"/>
        <v>120.70590498172726</v>
      </c>
      <c r="N15" s="37">
        <v>58.2</v>
      </c>
      <c r="O15" s="37">
        <v>145.2</v>
      </c>
      <c r="P15" s="32">
        <f t="shared" si="4"/>
        <v>249.4845360824742</v>
      </c>
      <c r="Q15" s="39">
        <v>89.3</v>
      </c>
      <c r="R15" s="39">
        <v>170.9</v>
      </c>
      <c r="S15" s="32">
        <f t="shared" si="5"/>
        <v>191.37737961926092</v>
      </c>
      <c r="T15" s="46">
        <v>959</v>
      </c>
      <c r="U15" s="40">
        <v>1080.3</v>
      </c>
      <c r="V15" s="32">
        <f t="shared" si="6"/>
        <v>112.64859228362877</v>
      </c>
      <c r="W15" s="41">
        <v>3734.3</v>
      </c>
      <c r="X15" s="41">
        <v>3243.2</v>
      </c>
      <c r="Y15" s="32">
        <f t="shared" si="7"/>
        <v>86.84894089923144</v>
      </c>
      <c r="Z15" s="42">
        <v>1916.6</v>
      </c>
      <c r="AA15" s="42">
        <v>1468.5</v>
      </c>
      <c r="AB15" s="32">
        <f t="shared" si="8"/>
        <v>76.62005634978608</v>
      </c>
      <c r="AC15" s="43">
        <v>884.7</v>
      </c>
      <c r="AD15" s="43">
        <v>490.5</v>
      </c>
      <c r="AE15" s="32">
        <f t="shared" si="9"/>
        <v>55.442522889114954</v>
      </c>
      <c r="AF15" s="44">
        <v>322.3</v>
      </c>
      <c r="AG15" s="44">
        <v>439.8</v>
      </c>
      <c r="AH15" s="32">
        <f t="shared" si="10"/>
        <v>136.45671734408936</v>
      </c>
      <c r="AI15" s="45">
        <v>291831.9</v>
      </c>
      <c r="AJ15" s="45">
        <v>60901</v>
      </c>
      <c r="AK15" s="32">
        <f t="shared" si="11"/>
        <v>20.868520542134014</v>
      </c>
      <c r="AL15" s="46">
        <v>408559.8</v>
      </c>
      <c r="AM15" s="46">
        <v>84206.4</v>
      </c>
      <c r="AN15" s="32">
        <f t="shared" si="12"/>
        <v>20.610544649767306</v>
      </c>
      <c r="AO15" s="32">
        <f t="shared" si="13"/>
        <v>-4137.299999999988</v>
      </c>
      <c r="AP15" s="32">
        <f t="shared" si="14"/>
        <v>-60.39999999999418</v>
      </c>
    </row>
    <row r="16" spans="1:42" ht="20.25" customHeight="1">
      <c r="A16" s="29">
        <v>9</v>
      </c>
      <c r="B16" s="30" t="s">
        <v>23</v>
      </c>
      <c r="C16" s="33">
        <v>262002.8</v>
      </c>
      <c r="D16" s="33">
        <v>55922.9</v>
      </c>
      <c r="E16" s="32">
        <f t="shared" si="0"/>
        <v>21.344390212623683</v>
      </c>
      <c r="F16" s="35">
        <v>94239.7</v>
      </c>
      <c r="G16" s="35">
        <v>20488.3</v>
      </c>
      <c r="H16" s="35">
        <v>21660.8</v>
      </c>
      <c r="I16" s="32">
        <f t="shared" si="1"/>
        <v>105.72277836618949</v>
      </c>
      <c r="J16" s="32">
        <f t="shared" si="2"/>
        <v>22.984793033084784</v>
      </c>
      <c r="K16" s="36">
        <v>14756</v>
      </c>
      <c r="L16" s="36">
        <v>16508.4</v>
      </c>
      <c r="M16" s="32">
        <f t="shared" si="3"/>
        <v>111.87584711303877</v>
      </c>
      <c r="N16" s="37">
        <v>32.7</v>
      </c>
      <c r="O16" s="37">
        <v>49.7</v>
      </c>
      <c r="P16" s="32">
        <f t="shared" si="4"/>
        <v>151.98776758409784</v>
      </c>
      <c r="Q16" s="39">
        <v>65</v>
      </c>
      <c r="R16" s="39">
        <v>129.3</v>
      </c>
      <c r="S16" s="32">
        <f t="shared" si="5"/>
        <v>198.92307692307693</v>
      </c>
      <c r="T16" s="46">
        <v>273.2</v>
      </c>
      <c r="U16" s="40">
        <v>418.5</v>
      </c>
      <c r="V16" s="32">
        <f t="shared" si="6"/>
        <v>153.1844802342606</v>
      </c>
      <c r="W16" s="41">
        <v>1237.5</v>
      </c>
      <c r="X16" s="41">
        <v>1135.2</v>
      </c>
      <c r="Y16" s="32">
        <f t="shared" si="7"/>
        <v>91.73333333333333</v>
      </c>
      <c r="Z16" s="42">
        <v>1401.5</v>
      </c>
      <c r="AA16" s="42">
        <v>1442</v>
      </c>
      <c r="AB16" s="32">
        <f t="shared" si="8"/>
        <v>102.88976097038886</v>
      </c>
      <c r="AC16" s="43">
        <v>536.4</v>
      </c>
      <c r="AD16" s="43">
        <v>653.4</v>
      </c>
      <c r="AE16" s="32">
        <f t="shared" si="9"/>
        <v>121.81208053691275</v>
      </c>
      <c r="AF16" s="44">
        <v>182.5</v>
      </c>
      <c r="AG16" s="44">
        <v>62.7</v>
      </c>
      <c r="AH16" s="32">
        <f t="shared" si="10"/>
        <v>34.35616438356164</v>
      </c>
      <c r="AI16" s="45">
        <v>167763.1</v>
      </c>
      <c r="AJ16" s="45">
        <v>34262.1</v>
      </c>
      <c r="AK16" s="32">
        <f t="shared" si="11"/>
        <v>20.422905871434182</v>
      </c>
      <c r="AL16" s="46">
        <v>266058.2</v>
      </c>
      <c r="AM16" s="46">
        <v>55398.5</v>
      </c>
      <c r="AN16" s="32">
        <f t="shared" si="12"/>
        <v>20.821947979802914</v>
      </c>
      <c r="AO16" s="32">
        <f t="shared" si="13"/>
        <v>-4055.4000000000233</v>
      </c>
      <c r="AP16" s="32">
        <f t="shared" si="14"/>
        <v>524.4000000000015</v>
      </c>
    </row>
    <row r="17" spans="1:42" ht="25.5" customHeight="1">
      <c r="A17" s="29">
        <v>10</v>
      </c>
      <c r="B17" s="30" t="s">
        <v>24</v>
      </c>
      <c r="C17" s="33">
        <v>258227.7</v>
      </c>
      <c r="D17" s="33">
        <v>51365.3</v>
      </c>
      <c r="E17" s="32">
        <f t="shared" si="0"/>
        <v>19.89147562403259</v>
      </c>
      <c r="F17" s="35">
        <v>53509</v>
      </c>
      <c r="G17" s="35">
        <v>11167.7</v>
      </c>
      <c r="H17" s="35">
        <v>12135.3</v>
      </c>
      <c r="I17" s="32">
        <f t="shared" si="1"/>
        <v>108.6642728583325</v>
      </c>
      <c r="J17" s="32">
        <f t="shared" si="2"/>
        <v>22.678988581360144</v>
      </c>
      <c r="K17" s="36">
        <v>5821.2</v>
      </c>
      <c r="L17" s="36">
        <v>6722</v>
      </c>
      <c r="M17" s="32">
        <f t="shared" si="3"/>
        <v>115.47447261732977</v>
      </c>
      <c r="N17" s="37">
        <v>12.8</v>
      </c>
      <c r="O17" s="37">
        <v>93.1</v>
      </c>
      <c r="P17" s="32">
        <f t="shared" si="4"/>
        <v>727.3437499999999</v>
      </c>
      <c r="Q17" s="39">
        <v>28</v>
      </c>
      <c r="R17" s="39">
        <v>40.9</v>
      </c>
      <c r="S17" s="32">
        <f t="shared" si="5"/>
        <v>146.07142857142856</v>
      </c>
      <c r="T17" s="46">
        <v>211</v>
      </c>
      <c r="U17" s="40">
        <v>326.7</v>
      </c>
      <c r="V17" s="32">
        <f t="shared" si="6"/>
        <v>154.83412322274881</v>
      </c>
      <c r="W17" s="41">
        <v>965.5</v>
      </c>
      <c r="X17" s="41">
        <v>949.9</v>
      </c>
      <c r="Y17" s="32">
        <f t="shared" si="7"/>
        <v>98.38425686172967</v>
      </c>
      <c r="Z17" s="42">
        <v>1652.4</v>
      </c>
      <c r="AA17" s="42">
        <v>1410.2</v>
      </c>
      <c r="AB17" s="32">
        <f t="shared" si="8"/>
        <v>85.34253207455822</v>
      </c>
      <c r="AC17" s="43">
        <v>656.3</v>
      </c>
      <c r="AD17" s="43">
        <v>452.4</v>
      </c>
      <c r="AE17" s="32">
        <f t="shared" si="9"/>
        <v>68.93189090355021</v>
      </c>
      <c r="AF17" s="44">
        <v>664.9</v>
      </c>
      <c r="AG17" s="44">
        <v>630.1</v>
      </c>
      <c r="AH17" s="32">
        <f t="shared" si="10"/>
        <v>94.76613024514965</v>
      </c>
      <c r="AI17" s="45">
        <v>204718.7</v>
      </c>
      <c r="AJ17" s="45">
        <v>39230</v>
      </c>
      <c r="AK17" s="32">
        <f t="shared" si="11"/>
        <v>19.162880577104094</v>
      </c>
      <c r="AL17" s="46">
        <v>258648.7</v>
      </c>
      <c r="AM17" s="46">
        <v>51220.9</v>
      </c>
      <c r="AN17" s="32">
        <f t="shared" si="12"/>
        <v>19.80326984052114</v>
      </c>
      <c r="AO17" s="32">
        <f t="shared" si="13"/>
        <v>-421</v>
      </c>
      <c r="AP17" s="32">
        <f t="shared" si="14"/>
        <v>144.40000000000146</v>
      </c>
    </row>
    <row r="18" spans="1:42" ht="19.5" customHeight="1">
      <c r="A18" s="29">
        <v>11</v>
      </c>
      <c r="B18" s="30" t="s">
        <v>25</v>
      </c>
      <c r="C18" s="33">
        <v>431500.5</v>
      </c>
      <c r="D18" s="33">
        <v>73146.6</v>
      </c>
      <c r="E18" s="32">
        <f t="shared" si="0"/>
        <v>16.951683717631845</v>
      </c>
      <c r="F18" s="35">
        <v>102244.9</v>
      </c>
      <c r="G18" s="35">
        <v>20633.7</v>
      </c>
      <c r="H18" s="35">
        <v>18961</v>
      </c>
      <c r="I18" s="32">
        <f t="shared" si="1"/>
        <v>91.89335892253933</v>
      </c>
      <c r="J18" s="32">
        <f t="shared" si="2"/>
        <v>18.544690248608976</v>
      </c>
      <c r="K18" s="36">
        <v>9321.7</v>
      </c>
      <c r="L18" s="36">
        <v>9526.7</v>
      </c>
      <c r="M18" s="32">
        <f t="shared" si="3"/>
        <v>102.19916967935035</v>
      </c>
      <c r="N18" s="37">
        <v>65.9</v>
      </c>
      <c r="O18" s="37">
        <v>109.2</v>
      </c>
      <c r="P18" s="32">
        <f t="shared" si="4"/>
        <v>165.70561456752654</v>
      </c>
      <c r="Q18" s="39">
        <v>79.3</v>
      </c>
      <c r="R18" s="39">
        <v>102.5</v>
      </c>
      <c r="S18" s="32">
        <f t="shared" si="5"/>
        <v>129.25598991172762</v>
      </c>
      <c r="T18" s="46">
        <v>1290.8</v>
      </c>
      <c r="U18" s="40">
        <v>1519</v>
      </c>
      <c r="V18" s="32">
        <f t="shared" si="6"/>
        <v>117.67895878524945</v>
      </c>
      <c r="W18" s="41">
        <v>1642.2</v>
      </c>
      <c r="X18" s="41">
        <v>1645.8</v>
      </c>
      <c r="Y18" s="32">
        <f t="shared" si="7"/>
        <v>100.2192181220314</v>
      </c>
      <c r="Z18" s="42">
        <v>4398.8</v>
      </c>
      <c r="AA18" s="42">
        <v>2918</v>
      </c>
      <c r="AB18" s="32">
        <f t="shared" si="8"/>
        <v>66.33627352914431</v>
      </c>
      <c r="AC18" s="43">
        <v>911</v>
      </c>
      <c r="AD18" s="43">
        <v>948.9</v>
      </c>
      <c r="AE18" s="32">
        <f t="shared" si="9"/>
        <v>104.16026344676179</v>
      </c>
      <c r="AF18" s="44">
        <v>2012.1</v>
      </c>
      <c r="AG18" s="44">
        <v>1461.1</v>
      </c>
      <c r="AH18" s="32">
        <f t="shared" si="10"/>
        <v>72.61567516525024</v>
      </c>
      <c r="AI18" s="45">
        <v>329255.5</v>
      </c>
      <c r="AJ18" s="45">
        <v>54185.6</v>
      </c>
      <c r="AK18" s="32">
        <f t="shared" si="11"/>
        <v>16.457006792597237</v>
      </c>
      <c r="AL18" s="46">
        <v>440792</v>
      </c>
      <c r="AM18" s="46">
        <v>73517.1</v>
      </c>
      <c r="AN18" s="32">
        <f t="shared" si="12"/>
        <v>16.678410678959693</v>
      </c>
      <c r="AO18" s="32">
        <f t="shared" si="13"/>
        <v>-9291.5</v>
      </c>
      <c r="AP18" s="32">
        <f t="shared" si="14"/>
        <v>-370.5</v>
      </c>
    </row>
    <row r="19" spans="1:42" s="3" customFormat="1" ht="19.5" customHeight="1">
      <c r="A19" s="29">
        <v>12</v>
      </c>
      <c r="B19" s="30" t="s">
        <v>26</v>
      </c>
      <c r="C19" s="33">
        <v>567778.8</v>
      </c>
      <c r="D19" s="33">
        <v>117651.1</v>
      </c>
      <c r="E19" s="32">
        <f t="shared" si="0"/>
        <v>20.721291460688562</v>
      </c>
      <c r="F19" s="35">
        <v>169694.3</v>
      </c>
      <c r="G19" s="35">
        <v>34992.9</v>
      </c>
      <c r="H19" s="35">
        <v>35144.5</v>
      </c>
      <c r="I19" s="32">
        <f t="shared" si="1"/>
        <v>100.43323074109318</v>
      </c>
      <c r="J19" s="32">
        <f t="shared" si="2"/>
        <v>20.710477605906625</v>
      </c>
      <c r="K19" s="36">
        <v>19634</v>
      </c>
      <c r="L19" s="36">
        <v>23098.7</v>
      </c>
      <c r="M19" s="32">
        <f t="shared" si="3"/>
        <v>117.64642966282979</v>
      </c>
      <c r="N19" s="37">
        <v>51</v>
      </c>
      <c r="O19" s="37">
        <v>125.4</v>
      </c>
      <c r="P19" s="32">
        <f t="shared" si="4"/>
        <v>245.8823529411765</v>
      </c>
      <c r="Q19" s="39">
        <v>85.1</v>
      </c>
      <c r="R19" s="39">
        <v>236.3</v>
      </c>
      <c r="S19" s="32">
        <f t="shared" si="5"/>
        <v>277.6733254994125</v>
      </c>
      <c r="T19" s="46">
        <v>928.5</v>
      </c>
      <c r="U19" s="40">
        <v>1931.1</v>
      </c>
      <c r="V19" s="32">
        <f t="shared" si="6"/>
        <v>207.98061389337641</v>
      </c>
      <c r="W19" s="41">
        <v>2930.2</v>
      </c>
      <c r="X19" s="41">
        <v>2962.3</v>
      </c>
      <c r="Y19" s="32">
        <f t="shared" si="7"/>
        <v>101.09548836256911</v>
      </c>
      <c r="Z19" s="42">
        <v>3824.5</v>
      </c>
      <c r="AA19" s="42">
        <v>3048</v>
      </c>
      <c r="AB19" s="32">
        <f t="shared" si="8"/>
        <v>79.69669237808864</v>
      </c>
      <c r="AC19" s="43">
        <v>1756</v>
      </c>
      <c r="AD19" s="43">
        <v>1745.8</v>
      </c>
      <c r="AE19" s="32">
        <f t="shared" si="9"/>
        <v>99.41913439635535</v>
      </c>
      <c r="AF19" s="44">
        <v>630</v>
      </c>
      <c r="AG19" s="44">
        <v>138.5</v>
      </c>
      <c r="AH19" s="32">
        <f t="shared" si="10"/>
        <v>21.984126984126984</v>
      </c>
      <c r="AI19" s="45">
        <v>398084.5</v>
      </c>
      <c r="AJ19" s="45">
        <v>82506.6</v>
      </c>
      <c r="AK19" s="32">
        <f t="shared" si="11"/>
        <v>20.725901159176004</v>
      </c>
      <c r="AL19" s="46">
        <v>583438.6</v>
      </c>
      <c r="AM19" s="46">
        <v>116026</v>
      </c>
      <c r="AN19" s="32">
        <f t="shared" si="12"/>
        <v>19.88658275266669</v>
      </c>
      <c r="AO19" s="32">
        <f t="shared" si="13"/>
        <v>-15659.79999999993</v>
      </c>
      <c r="AP19" s="32">
        <f t="shared" si="14"/>
        <v>1625.1000000000058</v>
      </c>
    </row>
    <row r="20" spans="1:42" s="3" customFormat="1" ht="19.5" customHeight="1">
      <c r="A20" s="29">
        <v>13</v>
      </c>
      <c r="B20" s="30" t="s">
        <v>27</v>
      </c>
      <c r="C20" s="33">
        <v>213783.9</v>
      </c>
      <c r="D20" s="33">
        <v>37975.4</v>
      </c>
      <c r="E20" s="32">
        <f t="shared" si="0"/>
        <v>17.763451784722797</v>
      </c>
      <c r="F20" s="35">
        <v>70561.6</v>
      </c>
      <c r="G20" s="35">
        <v>14530.7</v>
      </c>
      <c r="H20" s="35">
        <v>13737.8</v>
      </c>
      <c r="I20" s="32">
        <f t="shared" si="1"/>
        <v>94.54327733694866</v>
      </c>
      <c r="J20" s="32">
        <f t="shared" si="2"/>
        <v>19.469229722682023</v>
      </c>
      <c r="K20" s="36">
        <v>8103.3</v>
      </c>
      <c r="L20" s="36">
        <v>6422.1</v>
      </c>
      <c r="M20" s="32">
        <f t="shared" si="3"/>
        <v>79.25289696790196</v>
      </c>
      <c r="N20" s="37">
        <v>10.5</v>
      </c>
      <c r="O20" s="37">
        <v>82.1</v>
      </c>
      <c r="P20" s="32">
        <f t="shared" si="4"/>
        <v>781.9047619047619</v>
      </c>
      <c r="Q20" s="39">
        <v>66.7</v>
      </c>
      <c r="R20" s="39">
        <v>77.5</v>
      </c>
      <c r="S20" s="32">
        <f t="shared" si="5"/>
        <v>116.19190404797601</v>
      </c>
      <c r="T20" s="46">
        <v>26.7</v>
      </c>
      <c r="U20" s="40">
        <v>1124.4</v>
      </c>
      <c r="V20" s="32">
        <f t="shared" si="6"/>
        <v>4211.2359550561805</v>
      </c>
      <c r="W20" s="41">
        <v>1084.4</v>
      </c>
      <c r="X20" s="41">
        <v>967</v>
      </c>
      <c r="Y20" s="32">
        <f t="shared" si="7"/>
        <v>89.17373662855034</v>
      </c>
      <c r="Z20" s="42">
        <v>1786</v>
      </c>
      <c r="AA20" s="42">
        <v>1901.1</v>
      </c>
      <c r="AB20" s="32">
        <f t="shared" si="8"/>
        <v>106.44456886898095</v>
      </c>
      <c r="AC20" s="43">
        <v>1059.4</v>
      </c>
      <c r="AD20" s="43">
        <v>1236.5</v>
      </c>
      <c r="AE20" s="32">
        <f t="shared" si="9"/>
        <v>116.71700962809138</v>
      </c>
      <c r="AF20" s="44">
        <v>251.3</v>
      </c>
      <c r="AG20" s="44">
        <v>296.2</v>
      </c>
      <c r="AH20" s="32">
        <f t="shared" si="10"/>
        <v>117.86709112614405</v>
      </c>
      <c r="AI20" s="45">
        <v>143222.3</v>
      </c>
      <c r="AJ20" s="45">
        <v>24237.6</v>
      </c>
      <c r="AK20" s="32">
        <f t="shared" si="11"/>
        <v>16.923062958771084</v>
      </c>
      <c r="AL20" s="46">
        <v>215783.9</v>
      </c>
      <c r="AM20" s="46">
        <v>39471.7</v>
      </c>
      <c r="AN20" s="32">
        <f t="shared" si="12"/>
        <v>18.292235889702614</v>
      </c>
      <c r="AO20" s="32">
        <f t="shared" si="13"/>
        <v>-2000</v>
      </c>
      <c r="AP20" s="32">
        <f t="shared" si="14"/>
        <v>-1496.2999999999956</v>
      </c>
    </row>
    <row r="21" spans="1:42" s="3" customFormat="1" ht="19.5" customHeight="1">
      <c r="A21" s="29">
        <v>14</v>
      </c>
      <c r="B21" s="30" t="s">
        <v>28</v>
      </c>
      <c r="C21" s="33">
        <v>416010</v>
      </c>
      <c r="D21" s="33">
        <v>83403.6</v>
      </c>
      <c r="E21" s="32">
        <f t="shared" si="0"/>
        <v>20.048460373548714</v>
      </c>
      <c r="F21" s="35">
        <v>86576.6</v>
      </c>
      <c r="G21" s="35">
        <v>17803.6</v>
      </c>
      <c r="H21" s="35">
        <v>17714.9</v>
      </c>
      <c r="I21" s="32">
        <f t="shared" si="1"/>
        <v>99.501786155609</v>
      </c>
      <c r="J21" s="32">
        <f t="shared" si="2"/>
        <v>20.461533485953478</v>
      </c>
      <c r="K21" s="36">
        <v>8375.1</v>
      </c>
      <c r="L21" s="36">
        <v>9040.7</v>
      </c>
      <c r="M21" s="32">
        <f t="shared" si="3"/>
        <v>107.94736779262337</v>
      </c>
      <c r="N21" s="37">
        <v>19.1</v>
      </c>
      <c r="O21" s="37">
        <v>44.7</v>
      </c>
      <c r="P21" s="32">
        <f t="shared" si="4"/>
        <v>234.03141361256544</v>
      </c>
      <c r="Q21" s="39">
        <v>47.2</v>
      </c>
      <c r="R21" s="39">
        <v>131.2</v>
      </c>
      <c r="S21" s="32">
        <f t="shared" si="5"/>
        <v>277.9661016949152</v>
      </c>
      <c r="T21" s="46">
        <v>278.1</v>
      </c>
      <c r="U21" s="40">
        <v>1171.2</v>
      </c>
      <c r="V21" s="32">
        <f t="shared" si="6"/>
        <v>421.143473570658</v>
      </c>
      <c r="W21" s="41">
        <v>1932.2</v>
      </c>
      <c r="X21" s="41">
        <v>1473.5</v>
      </c>
      <c r="Y21" s="32">
        <f t="shared" si="7"/>
        <v>76.26022150916054</v>
      </c>
      <c r="Z21" s="42">
        <v>2945.8</v>
      </c>
      <c r="AA21" s="42">
        <v>2060.3</v>
      </c>
      <c r="AB21" s="32">
        <f t="shared" si="8"/>
        <v>69.94025392083645</v>
      </c>
      <c r="AC21" s="43">
        <v>363.3</v>
      </c>
      <c r="AD21" s="43">
        <v>939.8</v>
      </c>
      <c r="AE21" s="32">
        <f t="shared" si="9"/>
        <v>258.6842829617396</v>
      </c>
      <c r="AF21" s="44">
        <v>1704.4</v>
      </c>
      <c r="AG21" s="44">
        <v>143.4</v>
      </c>
      <c r="AH21" s="32">
        <f t="shared" si="10"/>
        <v>8.413517953532034</v>
      </c>
      <c r="AI21" s="45">
        <v>329433.4</v>
      </c>
      <c r="AJ21" s="45">
        <v>65688.8</v>
      </c>
      <c r="AK21" s="32">
        <f t="shared" si="11"/>
        <v>19.939933230813875</v>
      </c>
      <c r="AL21" s="46">
        <v>417406.3</v>
      </c>
      <c r="AM21" s="46">
        <v>86059.3</v>
      </c>
      <c r="AN21" s="32">
        <f t="shared" si="12"/>
        <v>20.617633226906257</v>
      </c>
      <c r="AO21" s="32">
        <f t="shared" si="13"/>
        <v>-1396.2999999999884</v>
      </c>
      <c r="AP21" s="32">
        <f t="shared" si="14"/>
        <v>-2655.699999999997</v>
      </c>
    </row>
    <row r="22" spans="1:42" s="3" customFormat="1" ht="19.5" customHeight="1">
      <c r="A22" s="29">
        <v>15</v>
      </c>
      <c r="B22" s="30" t="s">
        <v>29</v>
      </c>
      <c r="C22" s="33">
        <v>1157890.9</v>
      </c>
      <c r="D22" s="33">
        <v>125353.6</v>
      </c>
      <c r="E22" s="32">
        <f t="shared" si="0"/>
        <v>10.826028600794773</v>
      </c>
      <c r="F22" s="35">
        <v>249487.2</v>
      </c>
      <c r="G22" s="35">
        <v>45711.3</v>
      </c>
      <c r="H22" s="35">
        <v>58874.8</v>
      </c>
      <c r="I22" s="32">
        <f t="shared" si="1"/>
        <v>128.79703705648276</v>
      </c>
      <c r="J22" s="32">
        <f t="shared" si="2"/>
        <v>23.598324884002064</v>
      </c>
      <c r="K22" s="36">
        <v>29241.6</v>
      </c>
      <c r="L22" s="36">
        <v>31269.6</v>
      </c>
      <c r="M22" s="32">
        <f t="shared" si="3"/>
        <v>106.93532501641496</v>
      </c>
      <c r="N22" s="37">
        <v>43.4</v>
      </c>
      <c r="O22" s="37">
        <v>132.4</v>
      </c>
      <c r="P22" s="32">
        <f t="shared" si="4"/>
        <v>305.06912442396316</v>
      </c>
      <c r="Q22" s="39">
        <v>233.6</v>
      </c>
      <c r="R22" s="39">
        <v>294.9</v>
      </c>
      <c r="S22" s="32">
        <f t="shared" si="5"/>
        <v>126.24143835616437</v>
      </c>
      <c r="T22" s="46">
        <v>1966.8</v>
      </c>
      <c r="U22" s="40">
        <v>3636.7</v>
      </c>
      <c r="V22" s="32">
        <f t="shared" si="6"/>
        <v>184.90441326011796</v>
      </c>
      <c r="W22" s="41">
        <v>2548.9</v>
      </c>
      <c r="X22" s="41">
        <v>3149.4</v>
      </c>
      <c r="Y22" s="32">
        <f t="shared" si="7"/>
        <v>123.55918239240458</v>
      </c>
      <c r="Z22" s="42">
        <v>6969.9</v>
      </c>
      <c r="AA22" s="42">
        <v>16523.2</v>
      </c>
      <c r="AB22" s="32">
        <f t="shared" si="8"/>
        <v>237.06509419073444</v>
      </c>
      <c r="AC22" s="43">
        <v>4191.7</v>
      </c>
      <c r="AD22" s="43">
        <v>4222.8</v>
      </c>
      <c r="AE22" s="32">
        <f t="shared" si="9"/>
        <v>100.74194241000072</v>
      </c>
      <c r="AF22" s="44">
        <v>676.3</v>
      </c>
      <c r="AG22" s="44">
        <v>10027.3</v>
      </c>
      <c r="AH22" s="32">
        <f t="shared" si="10"/>
        <v>1482.6704125388142</v>
      </c>
      <c r="AI22" s="45">
        <v>908403.7</v>
      </c>
      <c r="AJ22" s="45">
        <v>66478.9</v>
      </c>
      <c r="AK22" s="32">
        <f t="shared" si="11"/>
        <v>7.318211055283019</v>
      </c>
      <c r="AL22" s="46">
        <v>1172511.2</v>
      </c>
      <c r="AM22" s="46">
        <v>122774.1</v>
      </c>
      <c r="AN22" s="32">
        <f t="shared" si="12"/>
        <v>10.471038570889558</v>
      </c>
      <c r="AO22" s="32">
        <f t="shared" si="13"/>
        <v>-14620.300000000047</v>
      </c>
      <c r="AP22" s="32">
        <f t="shared" si="14"/>
        <v>2579.5</v>
      </c>
    </row>
    <row r="23" spans="1:42" s="3" customFormat="1" ht="19.5" customHeight="1">
      <c r="A23" s="29">
        <v>16</v>
      </c>
      <c r="B23" s="30" t="s">
        <v>30</v>
      </c>
      <c r="C23" s="33">
        <v>924053.2</v>
      </c>
      <c r="D23" s="33">
        <v>182952</v>
      </c>
      <c r="E23" s="32">
        <f t="shared" si="0"/>
        <v>19.79886006563259</v>
      </c>
      <c r="F23" s="35">
        <v>402608.6</v>
      </c>
      <c r="G23" s="35">
        <v>78321.6</v>
      </c>
      <c r="H23" s="35">
        <v>81060</v>
      </c>
      <c r="I23" s="32">
        <f t="shared" si="1"/>
        <v>103.49635349635349</v>
      </c>
      <c r="J23" s="32">
        <f t="shared" si="2"/>
        <v>20.133698087919633</v>
      </c>
      <c r="K23" s="36">
        <v>51975.3</v>
      </c>
      <c r="L23" s="36">
        <v>51924.3</v>
      </c>
      <c r="M23" s="32">
        <f t="shared" si="3"/>
        <v>99.9018764682455</v>
      </c>
      <c r="N23" s="37">
        <v>69.4</v>
      </c>
      <c r="O23" s="37">
        <v>191.6</v>
      </c>
      <c r="P23" s="32">
        <f t="shared" si="4"/>
        <v>276.08069164265123</v>
      </c>
      <c r="Q23" s="39">
        <v>358.4</v>
      </c>
      <c r="R23" s="39">
        <v>518.5</v>
      </c>
      <c r="S23" s="32">
        <f t="shared" si="5"/>
        <v>144.67075892857144</v>
      </c>
      <c r="T23" s="46">
        <v>3365</v>
      </c>
      <c r="U23" s="40">
        <v>5960.5</v>
      </c>
      <c r="V23" s="32">
        <f t="shared" si="6"/>
        <v>177.13224368499257</v>
      </c>
      <c r="W23" s="41">
        <v>4353.7</v>
      </c>
      <c r="X23" s="41">
        <v>4717.7</v>
      </c>
      <c r="Y23" s="32">
        <f t="shared" si="7"/>
        <v>108.36070468796655</v>
      </c>
      <c r="Z23" s="42">
        <v>11336.3</v>
      </c>
      <c r="AA23" s="42">
        <v>11657.7</v>
      </c>
      <c r="AB23" s="32">
        <f t="shared" si="8"/>
        <v>102.83514021329711</v>
      </c>
      <c r="AC23" s="43">
        <v>5671.8</v>
      </c>
      <c r="AD23" s="43">
        <v>5753.4</v>
      </c>
      <c r="AE23" s="32">
        <f t="shared" si="9"/>
        <v>101.43869671003914</v>
      </c>
      <c r="AF23" s="44">
        <v>3210.3</v>
      </c>
      <c r="AG23" s="44">
        <v>3378.9</v>
      </c>
      <c r="AH23" s="32">
        <f t="shared" si="10"/>
        <v>105.25184562190448</v>
      </c>
      <c r="AI23" s="45">
        <v>521444.6</v>
      </c>
      <c r="AJ23" s="45">
        <v>101892</v>
      </c>
      <c r="AK23" s="32">
        <f t="shared" si="11"/>
        <v>19.540330842432734</v>
      </c>
      <c r="AL23" s="46">
        <v>946992.7</v>
      </c>
      <c r="AM23" s="46">
        <v>188637.3</v>
      </c>
      <c r="AN23" s="32">
        <f t="shared" si="12"/>
        <v>19.919615008647902</v>
      </c>
      <c r="AO23" s="32">
        <f t="shared" si="13"/>
        <v>-22939.5</v>
      </c>
      <c r="AP23" s="32">
        <f t="shared" si="14"/>
        <v>-5685.299999999988</v>
      </c>
    </row>
    <row r="24" spans="1:42" s="3" customFormat="1" ht="25.5" customHeight="1">
      <c r="A24" s="29">
        <v>17</v>
      </c>
      <c r="B24" s="30" t="s">
        <v>31</v>
      </c>
      <c r="C24" s="33">
        <v>250920.6</v>
      </c>
      <c r="D24" s="33">
        <v>39748.9</v>
      </c>
      <c r="E24" s="32">
        <f t="shared" si="0"/>
        <v>15.841226268389283</v>
      </c>
      <c r="F24" s="35">
        <v>48183.8</v>
      </c>
      <c r="G24" s="35">
        <v>9254.8</v>
      </c>
      <c r="H24" s="35">
        <v>8917.9</v>
      </c>
      <c r="I24" s="32">
        <f t="shared" si="1"/>
        <v>96.35972684444829</v>
      </c>
      <c r="J24" s="32">
        <f t="shared" si="2"/>
        <v>18.508087780540347</v>
      </c>
      <c r="K24" s="36">
        <v>4565.5</v>
      </c>
      <c r="L24" s="36">
        <v>4672.1</v>
      </c>
      <c r="M24" s="32">
        <f t="shared" si="3"/>
        <v>102.33490307742854</v>
      </c>
      <c r="N24" s="37">
        <v>16.3</v>
      </c>
      <c r="O24" s="37">
        <v>68</v>
      </c>
      <c r="P24" s="32">
        <f t="shared" si="4"/>
        <v>417.1779141104294</v>
      </c>
      <c r="Q24" s="39">
        <v>38.6</v>
      </c>
      <c r="R24" s="39">
        <v>56.6</v>
      </c>
      <c r="S24" s="32">
        <f t="shared" si="5"/>
        <v>146.6321243523316</v>
      </c>
      <c r="T24" s="46">
        <v>147.6</v>
      </c>
      <c r="U24" s="40">
        <v>45.9</v>
      </c>
      <c r="V24" s="32">
        <f t="shared" si="6"/>
        <v>31.097560975609756</v>
      </c>
      <c r="W24" s="41">
        <v>1369</v>
      </c>
      <c r="X24" s="41">
        <v>1220.1</v>
      </c>
      <c r="Y24" s="32">
        <f t="shared" si="7"/>
        <v>89.12344777209641</v>
      </c>
      <c r="Z24" s="42">
        <v>1433.3</v>
      </c>
      <c r="AA24" s="42">
        <v>1343.3</v>
      </c>
      <c r="AB24" s="32">
        <f t="shared" si="8"/>
        <v>93.72078420428383</v>
      </c>
      <c r="AC24" s="43">
        <v>349.7</v>
      </c>
      <c r="AD24" s="43">
        <v>860</v>
      </c>
      <c r="AE24" s="32">
        <f t="shared" si="9"/>
        <v>245.9250786388333</v>
      </c>
      <c r="AF24" s="44">
        <v>552.9</v>
      </c>
      <c r="AG24" s="44">
        <v>235.4</v>
      </c>
      <c r="AH24" s="32">
        <f t="shared" si="10"/>
        <v>42.57551094230422</v>
      </c>
      <c r="AI24" s="45">
        <v>202736.8</v>
      </c>
      <c r="AJ24" s="45">
        <v>30830.9</v>
      </c>
      <c r="AK24" s="32">
        <f t="shared" si="11"/>
        <v>15.207352587196802</v>
      </c>
      <c r="AL24" s="46">
        <v>254284.3</v>
      </c>
      <c r="AM24" s="46">
        <v>44884</v>
      </c>
      <c r="AN24" s="32">
        <f t="shared" si="12"/>
        <v>17.651109407855696</v>
      </c>
      <c r="AO24" s="32">
        <f t="shared" si="13"/>
        <v>-3363.6999999999825</v>
      </c>
      <c r="AP24" s="32">
        <f t="shared" si="14"/>
        <v>-5135.0999999999985</v>
      </c>
    </row>
    <row r="25" spans="1:42" s="3" customFormat="1" ht="22.5" customHeight="1">
      <c r="A25" s="29">
        <v>18</v>
      </c>
      <c r="B25" s="30" t="s">
        <v>32</v>
      </c>
      <c r="C25" s="33">
        <v>186380.7</v>
      </c>
      <c r="D25" s="33">
        <v>33382.3</v>
      </c>
      <c r="E25" s="32">
        <f t="shared" si="0"/>
        <v>17.91081372695778</v>
      </c>
      <c r="F25" s="35">
        <v>40958.9</v>
      </c>
      <c r="G25" s="35">
        <v>5566.1</v>
      </c>
      <c r="H25" s="35">
        <v>8443.7</v>
      </c>
      <c r="I25" s="32">
        <f t="shared" si="1"/>
        <v>151.6986759131169</v>
      </c>
      <c r="J25" s="32">
        <f t="shared" si="2"/>
        <v>20.615055580105913</v>
      </c>
      <c r="K25" s="36">
        <v>2172.8</v>
      </c>
      <c r="L25" s="36">
        <v>2572.6</v>
      </c>
      <c r="M25" s="32">
        <f t="shared" si="3"/>
        <v>118.40022091310749</v>
      </c>
      <c r="N25" s="37">
        <v>32.5</v>
      </c>
      <c r="O25" s="37">
        <v>34</v>
      </c>
      <c r="P25" s="32">
        <f t="shared" si="4"/>
        <v>104.61538461538463</v>
      </c>
      <c r="Q25" s="39">
        <v>29.8</v>
      </c>
      <c r="R25" s="39">
        <v>75.3</v>
      </c>
      <c r="S25" s="32">
        <f t="shared" si="5"/>
        <v>252.68456375838926</v>
      </c>
      <c r="T25" s="46">
        <v>200.7</v>
      </c>
      <c r="U25" s="40">
        <v>2693.6</v>
      </c>
      <c r="V25" s="32">
        <f t="shared" si="6"/>
        <v>1342.1026407573493</v>
      </c>
      <c r="W25" s="41">
        <v>306.3</v>
      </c>
      <c r="X25" s="41">
        <v>277.6</v>
      </c>
      <c r="Y25" s="32">
        <f t="shared" si="7"/>
        <v>90.63010120796605</v>
      </c>
      <c r="Z25" s="42">
        <v>1023.1</v>
      </c>
      <c r="AA25" s="42">
        <v>1178.5</v>
      </c>
      <c r="AB25" s="32">
        <f t="shared" si="8"/>
        <v>115.18913107223145</v>
      </c>
      <c r="AC25" s="43">
        <v>317.3</v>
      </c>
      <c r="AD25" s="43">
        <v>362.8</v>
      </c>
      <c r="AE25" s="32">
        <f t="shared" si="9"/>
        <v>114.3397415694926</v>
      </c>
      <c r="AF25" s="44">
        <v>279.8</v>
      </c>
      <c r="AG25" s="44">
        <v>381.5</v>
      </c>
      <c r="AH25" s="32">
        <f t="shared" si="10"/>
        <v>136.34739099356682</v>
      </c>
      <c r="AI25" s="45">
        <v>145421.8</v>
      </c>
      <c r="AJ25" s="45">
        <v>24938.6</v>
      </c>
      <c r="AK25" s="32">
        <f t="shared" si="11"/>
        <v>17.14914820198897</v>
      </c>
      <c r="AL25" s="46">
        <v>224909.7</v>
      </c>
      <c r="AM25" s="46">
        <v>31763.1</v>
      </c>
      <c r="AN25" s="32">
        <f t="shared" si="12"/>
        <v>14.12260120394985</v>
      </c>
      <c r="AO25" s="32">
        <f t="shared" si="13"/>
        <v>-38529</v>
      </c>
      <c r="AP25" s="32">
        <f t="shared" si="14"/>
        <v>1619.2000000000044</v>
      </c>
    </row>
    <row r="26" spans="1:42" s="3" customFormat="1" ht="19.5" customHeight="1">
      <c r="A26" s="29">
        <v>19</v>
      </c>
      <c r="B26" s="30" t="s">
        <v>33</v>
      </c>
      <c r="C26" s="33">
        <v>448839</v>
      </c>
      <c r="D26" s="33">
        <v>87823.4</v>
      </c>
      <c r="E26" s="32">
        <f t="shared" si="0"/>
        <v>19.56679343818162</v>
      </c>
      <c r="F26" s="35">
        <v>159088.3</v>
      </c>
      <c r="G26" s="35">
        <v>32633.3</v>
      </c>
      <c r="H26" s="35">
        <v>29666.2</v>
      </c>
      <c r="I26" s="32">
        <f t="shared" si="1"/>
        <v>90.90775373621423</v>
      </c>
      <c r="J26" s="32">
        <f t="shared" si="2"/>
        <v>18.647631535442898</v>
      </c>
      <c r="K26" s="36">
        <v>19025.9</v>
      </c>
      <c r="L26" s="36">
        <v>17714.7</v>
      </c>
      <c r="M26" s="32">
        <f t="shared" si="3"/>
        <v>93.1083417867223</v>
      </c>
      <c r="N26" s="37">
        <v>51.5</v>
      </c>
      <c r="O26" s="37">
        <v>108</v>
      </c>
      <c r="P26" s="32">
        <f t="shared" si="4"/>
        <v>209.70873786407768</v>
      </c>
      <c r="Q26" s="39">
        <v>144.1</v>
      </c>
      <c r="R26" s="39">
        <v>203.7</v>
      </c>
      <c r="S26" s="32">
        <f t="shared" si="5"/>
        <v>141.36016655100624</v>
      </c>
      <c r="T26" s="46">
        <v>1376.2</v>
      </c>
      <c r="U26" s="40">
        <v>1558.2</v>
      </c>
      <c r="V26" s="32">
        <f t="shared" si="6"/>
        <v>113.22482197355035</v>
      </c>
      <c r="W26" s="41">
        <v>3603.1</v>
      </c>
      <c r="X26" s="41">
        <v>3249</v>
      </c>
      <c r="Y26" s="32">
        <f t="shared" si="7"/>
        <v>90.17235158613417</v>
      </c>
      <c r="Z26" s="42">
        <v>5116.6</v>
      </c>
      <c r="AA26" s="42">
        <v>3603.5</v>
      </c>
      <c r="AB26" s="32">
        <f t="shared" si="8"/>
        <v>70.42762772153382</v>
      </c>
      <c r="AC26" s="43">
        <v>1736.9</v>
      </c>
      <c r="AD26" s="43">
        <v>1457.4</v>
      </c>
      <c r="AE26" s="32">
        <f t="shared" si="9"/>
        <v>83.9081121538373</v>
      </c>
      <c r="AF26" s="44">
        <v>2566.2</v>
      </c>
      <c r="AG26" s="44">
        <v>1247.5</v>
      </c>
      <c r="AH26" s="32">
        <f t="shared" si="10"/>
        <v>48.612734782947555</v>
      </c>
      <c r="AI26" s="45">
        <v>289750.7</v>
      </c>
      <c r="AJ26" s="45">
        <v>58157.3</v>
      </c>
      <c r="AK26" s="32">
        <f t="shared" si="11"/>
        <v>20.07149594461722</v>
      </c>
      <c r="AL26" s="46">
        <v>461888.1</v>
      </c>
      <c r="AM26" s="46">
        <v>94005.7</v>
      </c>
      <c r="AN26" s="32">
        <f t="shared" si="12"/>
        <v>20.352483642683154</v>
      </c>
      <c r="AO26" s="32">
        <f t="shared" si="13"/>
        <v>-13049.099999999977</v>
      </c>
      <c r="AP26" s="32">
        <f t="shared" si="14"/>
        <v>-6182.300000000003</v>
      </c>
    </row>
    <row r="27" spans="1:42" s="3" customFormat="1" ht="19.5" customHeight="1">
      <c r="A27" s="29">
        <v>20</v>
      </c>
      <c r="B27" s="30" t="s">
        <v>34</v>
      </c>
      <c r="C27" s="33">
        <v>312738.7</v>
      </c>
      <c r="D27" s="33">
        <v>63107.9</v>
      </c>
      <c r="E27" s="32">
        <f t="shared" si="0"/>
        <v>20.179114385267958</v>
      </c>
      <c r="F27" s="35">
        <v>84692.4</v>
      </c>
      <c r="G27" s="35">
        <v>16904</v>
      </c>
      <c r="H27" s="35">
        <v>17361.8</v>
      </c>
      <c r="I27" s="32">
        <f t="shared" si="1"/>
        <v>102.70823473734028</v>
      </c>
      <c r="J27" s="32">
        <f t="shared" si="2"/>
        <v>20.499832334424344</v>
      </c>
      <c r="K27" s="36">
        <v>7813.8</v>
      </c>
      <c r="L27" s="36">
        <v>7778.3</v>
      </c>
      <c r="M27" s="32">
        <f t="shared" si="3"/>
        <v>99.54567559958024</v>
      </c>
      <c r="N27" s="37">
        <v>6.4</v>
      </c>
      <c r="O27" s="37">
        <v>51.4</v>
      </c>
      <c r="P27" s="32">
        <f t="shared" si="4"/>
        <v>803.125</v>
      </c>
      <c r="Q27" s="39">
        <v>77.1</v>
      </c>
      <c r="R27" s="39">
        <v>126.2</v>
      </c>
      <c r="S27" s="32">
        <f t="shared" si="5"/>
        <v>163.68352788586253</v>
      </c>
      <c r="T27" s="46">
        <v>418.4</v>
      </c>
      <c r="U27" s="40">
        <v>500</v>
      </c>
      <c r="V27" s="32">
        <f t="shared" si="6"/>
        <v>119.50286806883366</v>
      </c>
      <c r="W27" s="41">
        <v>2020.2</v>
      </c>
      <c r="X27" s="41">
        <v>1749</v>
      </c>
      <c r="Y27" s="32">
        <f t="shared" si="7"/>
        <v>86.57558657558657</v>
      </c>
      <c r="Z27" s="42">
        <v>2684.2</v>
      </c>
      <c r="AA27" s="42">
        <v>4021.5</v>
      </c>
      <c r="AB27" s="32">
        <f t="shared" si="8"/>
        <v>149.82117576931674</v>
      </c>
      <c r="AC27" s="43">
        <v>1434.6</v>
      </c>
      <c r="AD27" s="43">
        <v>1812.8</v>
      </c>
      <c r="AE27" s="32">
        <f t="shared" si="9"/>
        <v>126.36274919838284</v>
      </c>
      <c r="AF27" s="44">
        <v>823</v>
      </c>
      <c r="AG27" s="44">
        <v>1256.3</v>
      </c>
      <c r="AH27" s="32">
        <f t="shared" si="10"/>
        <v>152.64884568651274</v>
      </c>
      <c r="AI27" s="45">
        <v>228046.3</v>
      </c>
      <c r="AJ27" s="45">
        <v>45746.1</v>
      </c>
      <c r="AK27" s="32">
        <f t="shared" si="11"/>
        <v>20.060005358560957</v>
      </c>
      <c r="AL27" s="46">
        <v>326933.9</v>
      </c>
      <c r="AM27" s="46">
        <v>66621.3</v>
      </c>
      <c r="AN27" s="32">
        <f t="shared" si="12"/>
        <v>20.377605381393607</v>
      </c>
      <c r="AO27" s="32">
        <f t="shared" si="13"/>
        <v>-14195.200000000012</v>
      </c>
      <c r="AP27" s="32">
        <f t="shared" si="14"/>
        <v>-3513.4000000000015</v>
      </c>
    </row>
    <row r="28" spans="1:42" s="3" customFormat="1" ht="19.5" customHeight="1">
      <c r="A28" s="29">
        <v>21</v>
      </c>
      <c r="B28" s="30" t="s">
        <v>35</v>
      </c>
      <c r="C28" s="33">
        <v>261261.1</v>
      </c>
      <c r="D28" s="33">
        <v>44885.9</v>
      </c>
      <c r="E28" s="32">
        <f t="shared" si="0"/>
        <v>17.18047577691436</v>
      </c>
      <c r="F28" s="35">
        <v>57325.2</v>
      </c>
      <c r="G28" s="35">
        <v>11162.1</v>
      </c>
      <c r="H28" s="35">
        <v>10152.3</v>
      </c>
      <c r="I28" s="32">
        <f t="shared" si="1"/>
        <v>90.95331523638023</v>
      </c>
      <c r="J28" s="32">
        <f t="shared" si="2"/>
        <v>17.71001235058927</v>
      </c>
      <c r="K28" s="36">
        <v>5961</v>
      </c>
      <c r="L28" s="36">
        <v>5123.4</v>
      </c>
      <c r="M28" s="32">
        <f t="shared" si="3"/>
        <v>85.9486663311525</v>
      </c>
      <c r="N28" s="37">
        <v>12.1</v>
      </c>
      <c r="O28" s="37">
        <v>29.5</v>
      </c>
      <c r="P28" s="32">
        <f t="shared" si="4"/>
        <v>243.801652892562</v>
      </c>
      <c r="Q28" s="39">
        <v>37.3</v>
      </c>
      <c r="R28" s="39">
        <v>64.8</v>
      </c>
      <c r="S28" s="32">
        <f t="shared" si="5"/>
        <v>173.7265415549598</v>
      </c>
      <c r="T28" s="46">
        <v>314.5</v>
      </c>
      <c r="U28" s="40">
        <v>177</v>
      </c>
      <c r="V28" s="32">
        <f t="shared" si="6"/>
        <v>56.27980922098569</v>
      </c>
      <c r="W28" s="41">
        <v>1234.8</v>
      </c>
      <c r="X28" s="41">
        <v>1338.6</v>
      </c>
      <c r="Y28" s="32">
        <f t="shared" si="7"/>
        <v>108.40621963070942</v>
      </c>
      <c r="Z28" s="42">
        <v>1660.2</v>
      </c>
      <c r="AA28" s="42">
        <v>1726.4</v>
      </c>
      <c r="AB28" s="32">
        <f t="shared" si="8"/>
        <v>103.98747138898928</v>
      </c>
      <c r="AC28" s="43">
        <v>727.6</v>
      </c>
      <c r="AD28" s="43">
        <v>1077.2</v>
      </c>
      <c r="AE28" s="32">
        <f t="shared" si="9"/>
        <v>148.04837822979658</v>
      </c>
      <c r="AF28" s="44">
        <v>174.3</v>
      </c>
      <c r="AG28" s="44">
        <v>310.9</v>
      </c>
      <c r="AH28" s="32">
        <f t="shared" si="10"/>
        <v>178.37062535857714</v>
      </c>
      <c r="AI28" s="45">
        <v>203935.9</v>
      </c>
      <c r="AJ28" s="45">
        <v>34733.6</v>
      </c>
      <c r="AK28" s="32">
        <f t="shared" si="11"/>
        <v>17.03162611389167</v>
      </c>
      <c r="AL28" s="46">
        <v>263832.1</v>
      </c>
      <c r="AM28" s="46">
        <v>46569.2</v>
      </c>
      <c r="AN28" s="32">
        <f t="shared" si="12"/>
        <v>17.65107430066319</v>
      </c>
      <c r="AO28" s="32">
        <f t="shared" si="13"/>
        <v>-2570.999999999971</v>
      </c>
      <c r="AP28" s="32">
        <f t="shared" si="14"/>
        <v>-1683.2999999999956</v>
      </c>
    </row>
    <row r="29" spans="1:42" s="3" customFormat="1" ht="19.5" customHeight="1">
      <c r="A29" s="29">
        <v>22</v>
      </c>
      <c r="B29" s="30" t="s">
        <v>36</v>
      </c>
      <c r="C29" s="33">
        <v>394281</v>
      </c>
      <c r="D29" s="33">
        <v>79286</v>
      </c>
      <c r="E29" s="32">
        <f t="shared" si="0"/>
        <v>20.109008549739908</v>
      </c>
      <c r="F29" s="35">
        <v>145450</v>
      </c>
      <c r="G29" s="35">
        <v>33761</v>
      </c>
      <c r="H29" s="35">
        <v>35191.1</v>
      </c>
      <c r="I29" s="32">
        <f t="shared" si="1"/>
        <v>104.23595272651876</v>
      </c>
      <c r="J29" s="32">
        <f t="shared" si="2"/>
        <v>24.194637332416637</v>
      </c>
      <c r="K29" s="36">
        <v>15086</v>
      </c>
      <c r="L29" s="36">
        <v>17025.5</v>
      </c>
      <c r="M29" s="32">
        <f t="shared" si="3"/>
        <v>112.8562906005568</v>
      </c>
      <c r="N29" s="38">
        <v>65.4</v>
      </c>
      <c r="O29" s="38">
        <v>99.9</v>
      </c>
      <c r="P29" s="32">
        <f t="shared" si="4"/>
        <v>152.75229357798165</v>
      </c>
      <c r="Q29" s="39">
        <v>151</v>
      </c>
      <c r="R29" s="39">
        <v>213.2</v>
      </c>
      <c r="S29" s="32">
        <f t="shared" si="5"/>
        <v>141.19205298013244</v>
      </c>
      <c r="T29" s="46">
        <v>1077.5</v>
      </c>
      <c r="U29" s="40">
        <v>1170.5</v>
      </c>
      <c r="V29" s="32">
        <f t="shared" si="6"/>
        <v>108.63109048723898</v>
      </c>
      <c r="W29" s="41">
        <v>6817.4</v>
      </c>
      <c r="X29" s="41">
        <v>5428.7</v>
      </c>
      <c r="Y29" s="32">
        <f t="shared" si="7"/>
        <v>79.63006424736705</v>
      </c>
      <c r="Z29" s="42">
        <v>8009.4</v>
      </c>
      <c r="AA29" s="42">
        <v>9328.8</v>
      </c>
      <c r="AB29" s="32">
        <f t="shared" si="8"/>
        <v>116.47314405573451</v>
      </c>
      <c r="AC29" s="43">
        <v>4166.2</v>
      </c>
      <c r="AD29" s="43">
        <v>4472.3</v>
      </c>
      <c r="AE29" s="32">
        <f t="shared" si="9"/>
        <v>107.34722288896357</v>
      </c>
      <c r="AF29" s="44">
        <v>2724.5</v>
      </c>
      <c r="AG29" s="44">
        <v>3427.5</v>
      </c>
      <c r="AH29" s="32">
        <f t="shared" si="10"/>
        <v>125.80289961460818</v>
      </c>
      <c r="AI29" s="45">
        <v>248831</v>
      </c>
      <c r="AJ29" s="45">
        <v>44094.9</v>
      </c>
      <c r="AK29" s="32">
        <f t="shared" si="11"/>
        <v>17.720822566320113</v>
      </c>
      <c r="AL29" s="46">
        <v>405320.9</v>
      </c>
      <c r="AM29" s="46">
        <v>89550.1</v>
      </c>
      <c r="AN29" s="32">
        <f t="shared" si="12"/>
        <v>22.09363001019686</v>
      </c>
      <c r="AO29" s="32">
        <f t="shared" si="13"/>
        <v>-11039.900000000023</v>
      </c>
      <c r="AP29" s="32">
        <f t="shared" si="14"/>
        <v>-10264.100000000006</v>
      </c>
    </row>
    <row r="30" spans="1:42" s="3" customFormat="1" ht="19.5" customHeight="1">
      <c r="A30" s="29">
        <v>23</v>
      </c>
      <c r="B30" s="30" t="s">
        <v>37</v>
      </c>
      <c r="C30" s="33">
        <v>1103469.2</v>
      </c>
      <c r="D30" s="33">
        <v>114045.4</v>
      </c>
      <c r="E30" s="32">
        <f t="shared" si="0"/>
        <v>10.335168394369322</v>
      </c>
      <c r="F30" s="35">
        <v>235982.1</v>
      </c>
      <c r="G30" s="35">
        <v>51383.2</v>
      </c>
      <c r="H30" s="35">
        <v>46293.4</v>
      </c>
      <c r="I30" s="32">
        <f t="shared" si="1"/>
        <v>90.09442775070453</v>
      </c>
      <c r="J30" s="32">
        <f t="shared" si="2"/>
        <v>19.61733538264131</v>
      </c>
      <c r="K30" s="36">
        <v>18503.7</v>
      </c>
      <c r="L30" s="36">
        <v>20484.9</v>
      </c>
      <c r="M30" s="32">
        <f t="shared" si="3"/>
        <v>110.70704777963327</v>
      </c>
      <c r="N30" s="38">
        <v>54.6</v>
      </c>
      <c r="O30" s="38">
        <v>235.4</v>
      </c>
      <c r="P30" s="32">
        <f t="shared" si="4"/>
        <v>431.1355311355311</v>
      </c>
      <c r="Q30" s="39">
        <v>203.6</v>
      </c>
      <c r="R30" s="39">
        <v>294.8</v>
      </c>
      <c r="S30" s="32">
        <f t="shared" si="5"/>
        <v>144.79371316306484</v>
      </c>
      <c r="T30" s="46">
        <v>4522.6</v>
      </c>
      <c r="U30" s="40">
        <v>4002.7</v>
      </c>
      <c r="V30" s="32">
        <f t="shared" si="6"/>
        <v>88.50440012382256</v>
      </c>
      <c r="W30" s="41">
        <v>10261.3</v>
      </c>
      <c r="X30" s="41">
        <v>9214.2</v>
      </c>
      <c r="Y30" s="32">
        <f t="shared" si="7"/>
        <v>89.79563992866403</v>
      </c>
      <c r="Z30" s="42">
        <v>14778.5</v>
      </c>
      <c r="AA30" s="42">
        <v>9246.4</v>
      </c>
      <c r="AB30" s="32">
        <f t="shared" si="8"/>
        <v>62.566566295632164</v>
      </c>
      <c r="AC30" s="43">
        <v>5741.2</v>
      </c>
      <c r="AD30" s="43">
        <v>3988.3</v>
      </c>
      <c r="AE30" s="32">
        <f t="shared" si="9"/>
        <v>69.46805545878911</v>
      </c>
      <c r="AF30" s="44">
        <v>5558.7</v>
      </c>
      <c r="AG30" s="44">
        <v>3380.3</v>
      </c>
      <c r="AH30" s="32">
        <f t="shared" si="10"/>
        <v>60.81098098476263</v>
      </c>
      <c r="AI30" s="45">
        <v>867487.1</v>
      </c>
      <c r="AJ30" s="45">
        <v>67752</v>
      </c>
      <c r="AK30" s="32">
        <f t="shared" si="11"/>
        <v>7.810144957775164</v>
      </c>
      <c r="AL30" s="46">
        <v>1128419</v>
      </c>
      <c r="AM30" s="46">
        <v>117166.9</v>
      </c>
      <c r="AN30" s="32">
        <f t="shared" si="12"/>
        <v>10.383279615107508</v>
      </c>
      <c r="AO30" s="32">
        <f t="shared" si="13"/>
        <v>-24949.800000000047</v>
      </c>
      <c r="AP30" s="32">
        <f t="shared" si="14"/>
        <v>-3121.5</v>
      </c>
    </row>
    <row r="31" spans="1:42" s="3" customFormat="1" ht="19.5" customHeight="1">
      <c r="A31" s="29">
        <v>24</v>
      </c>
      <c r="B31" s="30" t="s">
        <v>38</v>
      </c>
      <c r="C31" s="33">
        <v>1543285.8</v>
      </c>
      <c r="D31" s="33">
        <v>357477.6</v>
      </c>
      <c r="E31" s="32">
        <f t="shared" si="0"/>
        <v>23.163408877344686</v>
      </c>
      <c r="F31" s="35">
        <v>532500</v>
      </c>
      <c r="G31" s="35">
        <v>131961.4</v>
      </c>
      <c r="H31" s="35">
        <v>146989</v>
      </c>
      <c r="I31" s="32">
        <f t="shared" si="1"/>
        <v>111.38787554542463</v>
      </c>
      <c r="J31" s="32">
        <f t="shared" si="2"/>
        <v>27.60356807511737</v>
      </c>
      <c r="K31" s="36">
        <v>44232.7</v>
      </c>
      <c r="L31" s="36">
        <v>57724.3</v>
      </c>
      <c r="M31" s="32">
        <f t="shared" si="3"/>
        <v>130.50141637295488</v>
      </c>
      <c r="N31" s="38">
        <v>355.9</v>
      </c>
      <c r="O31" s="38">
        <v>620.7</v>
      </c>
      <c r="P31" s="32">
        <f t="shared" si="4"/>
        <v>174.40292216914867</v>
      </c>
      <c r="Q31" s="39">
        <v>697.7</v>
      </c>
      <c r="R31" s="39">
        <v>868.5</v>
      </c>
      <c r="S31" s="32">
        <f t="shared" si="5"/>
        <v>124.48043571735703</v>
      </c>
      <c r="T31" s="46">
        <v>31676.1</v>
      </c>
      <c r="U31" s="40">
        <v>32523.4</v>
      </c>
      <c r="V31" s="32">
        <f t="shared" si="6"/>
        <v>102.67488737565546</v>
      </c>
      <c r="W31" s="41">
        <v>14633.3</v>
      </c>
      <c r="X31" s="41">
        <v>14711.9</v>
      </c>
      <c r="Y31" s="32">
        <f t="shared" si="7"/>
        <v>100.53713106407986</v>
      </c>
      <c r="Z31" s="42">
        <v>35706.7</v>
      </c>
      <c r="AA31" s="42">
        <v>34446.3</v>
      </c>
      <c r="AB31" s="32">
        <f t="shared" si="8"/>
        <v>96.47013025566632</v>
      </c>
      <c r="AC31" s="43">
        <v>18290.7</v>
      </c>
      <c r="AD31" s="43">
        <v>22284</v>
      </c>
      <c r="AE31" s="32">
        <f t="shared" si="9"/>
        <v>121.832406632879</v>
      </c>
      <c r="AF31" s="44">
        <v>11588.9</v>
      </c>
      <c r="AG31" s="44">
        <v>5343.5</v>
      </c>
      <c r="AH31" s="32">
        <f t="shared" si="10"/>
        <v>46.10877650165244</v>
      </c>
      <c r="AI31" s="45">
        <v>1010785.8</v>
      </c>
      <c r="AJ31" s="45">
        <v>210488.6</v>
      </c>
      <c r="AK31" s="32">
        <f t="shared" si="11"/>
        <v>20.82425376375489</v>
      </c>
      <c r="AL31" s="46">
        <v>1589285.8</v>
      </c>
      <c r="AM31" s="46">
        <v>321065</v>
      </c>
      <c r="AN31" s="32">
        <f t="shared" si="12"/>
        <v>20.20184160709169</v>
      </c>
      <c r="AO31" s="32">
        <f t="shared" si="13"/>
        <v>-46000</v>
      </c>
      <c r="AP31" s="32">
        <f t="shared" si="14"/>
        <v>36412.59999999998</v>
      </c>
    </row>
    <row r="32" spans="1:42" s="3" customFormat="1" ht="19.5" customHeight="1">
      <c r="A32" s="29">
        <v>25</v>
      </c>
      <c r="B32" s="30" t="s">
        <v>39</v>
      </c>
      <c r="C32" s="33">
        <v>472373.7</v>
      </c>
      <c r="D32" s="33">
        <v>68451.5</v>
      </c>
      <c r="E32" s="32">
        <f t="shared" si="0"/>
        <v>14.490963404609527</v>
      </c>
      <c r="F32" s="35">
        <v>152298</v>
      </c>
      <c r="G32" s="35">
        <v>28910.3</v>
      </c>
      <c r="H32" s="35">
        <v>27547.8</v>
      </c>
      <c r="I32" s="32">
        <f t="shared" si="1"/>
        <v>95.28714679543276</v>
      </c>
      <c r="J32" s="32">
        <f t="shared" si="2"/>
        <v>18.088090454241026</v>
      </c>
      <c r="K32" s="36">
        <v>14910.4</v>
      </c>
      <c r="L32" s="36">
        <v>14695.9</v>
      </c>
      <c r="M32" s="32">
        <f t="shared" si="3"/>
        <v>98.56140680330508</v>
      </c>
      <c r="N32" s="38">
        <v>37.3</v>
      </c>
      <c r="O32" s="38">
        <v>100.9</v>
      </c>
      <c r="P32" s="32">
        <f t="shared" si="4"/>
        <v>270.5093833780161</v>
      </c>
      <c r="Q32" s="39">
        <v>122.9</v>
      </c>
      <c r="R32" s="39">
        <v>177.6</v>
      </c>
      <c r="S32" s="32">
        <f t="shared" si="5"/>
        <v>144.50772986167615</v>
      </c>
      <c r="T32" s="46">
        <v>2457.3</v>
      </c>
      <c r="U32" s="40">
        <v>1777.8</v>
      </c>
      <c r="V32" s="32">
        <f t="shared" si="6"/>
        <v>72.34769869368819</v>
      </c>
      <c r="W32" s="41">
        <v>4876.8</v>
      </c>
      <c r="X32" s="41">
        <v>4505.9</v>
      </c>
      <c r="Y32" s="32">
        <f t="shared" si="7"/>
        <v>92.39460301837269</v>
      </c>
      <c r="Z32" s="42">
        <v>4586.2</v>
      </c>
      <c r="AA32" s="42">
        <v>4667.8</v>
      </c>
      <c r="AB32" s="32">
        <f t="shared" si="8"/>
        <v>101.77925079586588</v>
      </c>
      <c r="AC32" s="43">
        <v>3006.1</v>
      </c>
      <c r="AD32" s="43">
        <v>3237.9</v>
      </c>
      <c r="AE32" s="32">
        <f t="shared" si="9"/>
        <v>107.71098765842785</v>
      </c>
      <c r="AF32" s="44">
        <v>456.4</v>
      </c>
      <c r="AG32" s="44">
        <v>369.2</v>
      </c>
      <c r="AH32" s="32">
        <f t="shared" si="10"/>
        <v>80.89395267309378</v>
      </c>
      <c r="AI32" s="45">
        <v>320075.7</v>
      </c>
      <c r="AJ32" s="45">
        <v>40903.7</v>
      </c>
      <c r="AK32" s="32">
        <f t="shared" si="11"/>
        <v>12.779383127178976</v>
      </c>
      <c r="AL32" s="46">
        <v>519557.6</v>
      </c>
      <c r="AM32" s="46">
        <v>74215.7</v>
      </c>
      <c r="AN32" s="32">
        <f t="shared" si="12"/>
        <v>14.284402730322876</v>
      </c>
      <c r="AO32" s="32">
        <f t="shared" si="13"/>
        <v>-47183.899999999965</v>
      </c>
      <c r="AP32" s="32">
        <f t="shared" si="14"/>
        <v>-5764.199999999997</v>
      </c>
    </row>
    <row r="33" spans="1:42" s="3" customFormat="1" ht="19.5" customHeight="1">
      <c r="A33" s="29">
        <v>26</v>
      </c>
      <c r="B33" s="30" t="s">
        <v>40</v>
      </c>
      <c r="C33" s="33">
        <v>8785328.7</v>
      </c>
      <c r="D33" s="33">
        <v>1804531.9</v>
      </c>
      <c r="E33" s="32">
        <f t="shared" si="0"/>
        <v>20.54028894786828</v>
      </c>
      <c r="F33" s="35">
        <v>3961292.2</v>
      </c>
      <c r="G33" s="35">
        <v>776361.6</v>
      </c>
      <c r="H33" s="35">
        <v>1109126.5</v>
      </c>
      <c r="I33" s="32">
        <f t="shared" si="1"/>
        <v>142.8621018865436</v>
      </c>
      <c r="J33" s="32">
        <f t="shared" si="2"/>
        <v>27.999108472735234</v>
      </c>
      <c r="K33" s="36">
        <v>331953.8</v>
      </c>
      <c r="L33" s="36">
        <v>457753.9</v>
      </c>
      <c r="M33" s="32">
        <f t="shared" si="3"/>
        <v>137.89686998612459</v>
      </c>
      <c r="N33" s="38">
        <v>2248.9</v>
      </c>
      <c r="O33" s="38">
        <v>6942.7</v>
      </c>
      <c r="P33" s="32">
        <f t="shared" si="4"/>
        <v>308.7153719596247</v>
      </c>
      <c r="Q33" s="39">
        <v>3976.7</v>
      </c>
      <c r="R33" s="39">
        <v>6006.1</v>
      </c>
      <c r="S33" s="32">
        <f t="shared" si="5"/>
        <v>151.03226293157647</v>
      </c>
      <c r="T33" s="46">
        <v>63481.8</v>
      </c>
      <c r="U33" s="40">
        <v>195264.7</v>
      </c>
      <c r="V33" s="32">
        <f t="shared" si="6"/>
        <v>307.5916246861305</v>
      </c>
      <c r="W33" s="41">
        <v>95765.2</v>
      </c>
      <c r="X33" s="41">
        <v>95069.6</v>
      </c>
      <c r="Y33" s="32">
        <f t="shared" si="7"/>
        <v>99.27364011143925</v>
      </c>
      <c r="Z33" s="42">
        <v>246645.3</v>
      </c>
      <c r="AA33" s="42">
        <v>318789.8</v>
      </c>
      <c r="AB33" s="32">
        <f t="shared" si="8"/>
        <v>129.25030397903384</v>
      </c>
      <c r="AC33" s="43">
        <v>118034.7</v>
      </c>
      <c r="AD33" s="43">
        <v>177552</v>
      </c>
      <c r="AE33" s="32">
        <f t="shared" si="9"/>
        <v>150.4235618847678</v>
      </c>
      <c r="AF33" s="44">
        <v>81908.2</v>
      </c>
      <c r="AG33" s="44">
        <v>100837.7</v>
      </c>
      <c r="AH33" s="32">
        <f t="shared" si="10"/>
        <v>123.1106287282592</v>
      </c>
      <c r="AI33" s="45">
        <v>4824036.5</v>
      </c>
      <c r="AJ33" s="45">
        <v>695405.4</v>
      </c>
      <c r="AK33" s="32">
        <f t="shared" si="11"/>
        <v>14.415425753930345</v>
      </c>
      <c r="AL33" s="46">
        <v>9232417.9</v>
      </c>
      <c r="AM33" s="46">
        <v>1687808.8</v>
      </c>
      <c r="AN33" s="32">
        <f t="shared" si="12"/>
        <v>18.28133018112189</v>
      </c>
      <c r="AO33" s="32">
        <f t="shared" si="13"/>
        <v>-447089.2000000011</v>
      </c>
      <c r="AP33" s="32">
        <f t="shared" si="14"/>
        <v>116723.09999999986</v>
      </c>
    </row>
    <row r="34" spans="1:42" s="3" customFormat="1" ht="19.5" customHeight="1">
      <c r="A34" s="29">
        <v>27</v>
      </c>
      <c r="B34" s="30" t="s">
        <v>41</v>
      </c>
      <c r="C34" s="34">
        <v>1736753.2</v>
      </c>
      <c r="D34" s="32" t="s">
        <v>51</v>
      </c>
      <c r="E34" s="32"/>
      <c r="F34" s="35" t="s">
        <v>51</v>
      </c>
      <c r="G34" s="35" t="s">
        <v>51</v>
      </c>
      <c r="H34" s="35" t="s">
        <v>51</v>
      </c>
      <c r="I34" s="32">
        <v>0</v>
      </c>
      <c r="J34" s="32">
        <v>0</v>
      </c>
      <c r="K34" s="32" t="s">
        <v>51</v>
      </c>
      <c r="L34" s="32" t="s">
        <v>51</v>
      </c>
      <c r="M34" s="32">
        <v>0</v>
      </c>
      <c r="N34" s="32" t="s">
        <v>51</v>
      </c>
      <c r="O34" s="32" t="s">
        <v>51</v>
      </c>
      <c r="P34" s="32">
        <v>0</v>
      </c>
      <c r="Q34" s="32" t="s">
        <v>51</v>
      </c>
      <c r="R34" s="32" t="s">
        <v>51</v>
      </c>
      <c r="S34" s="32">
        <v>0</v>
      </c>
      <c r="T34" s="38" t="s">
        <v>51</v>
      </c>
      <c r="U34" s="32" t="s">
        <v>51</v>
      </c>
      <c r="V34" s="32">
        <v>0</v>
      </c>
      <c r="W34" s="32" t="s">
        <v>51</v>
      </c>
      <c r="X34" s="32" t="s">
        <v>51</v>
      </c>
      <c r="Y34" s="32">
        <v>0</v>
      </c>
      <c r="Z34" s="32" t="s">
        <v>51</v>
      </c>
      <c r="AA34" s="32" t="s">
        <v>51</v>
      </c>
      <c r="AB34" s="32">
        <v>0</v>
      </c>
      <c r="AC34" s="32" t="s">
        <v>51</v>
      </c>
      <c r="AD34" s="32" t="s">
        <v>51</v>
      </c>
      <c r="AE34" s="32">
        <v>0</v>
      </c>
      <c r="AF34" s="32" t="s">
        <v>51</v>
      </c>
      <c r="AG34" s="32" t="s">
        <v>51</v>
      </c>
      <c r="AH34" s="32"/>
      <c r="AI34" s="45">
        <v>1736753.2</v>
      </c>
      <c r="AJ34" s="45" t="s">
        <v>51</v>
      </c>
      <c r="AK34" s="32"/>
      <c r="AL34" s="46">
        <v>1736753.2</v>
      </c>
      <c r="AM34" s="46" t="s">
        <v>51</v>
      </c>
      <c r="AN34" s="32"/>
      <c r="AO34" s="32">
        <f t="shared" si="13"/>
        <v>0</v>
      </c>
      <c r="AP34" s="32"/>
    </row>
    <row r="35" spans="1:47" s="28" customFormat="1" ht="26.25" customHeight="1">
      <c r="A35" s="69" t="s">
        <v>42</v>
      </c>
      <c r="B35" s="69"/>
      <c r="C35" s="31">
        <f>SUM(C8:C34)</f>
        <v>23191569.799999997</v>
      </c>
      <c r="D35" s="31">
        <f>SUM(D8:D34)</f>
        <v>4107415.9999999995</v>
      </c>
      <c r="E35" s="31">
        <f t="shared" si="0"/>
        <v>17.710814901369893</v>
      </c>
      <c r="F35" s="31">
        <f>SUM(F8:F34)</f>
        <v>7521133.699999999</v>
      </c>
      <c r="G35" s="31">
        <f>SUM(G8:G34)</f>
        <v>1522077.7999999998</v>
      </c>
      <c r="H35" s="31">
        <f>SUM(H8:H34)</f>
        <v>1875699.8</v>
      </c>
      <c r="I35" s="31">
        <f t="shared" si="1"/>
        <v>123.23284657328293</v>
      </c>
      <c r="J35" s="31">
        <f t="shared" si="2"/>
        <v>24.939056727578187</v>
      </c>
      <c r="K35" s="31">
        <f>SUM(K8:K33)</f>
        <v>703801.3</v>
      </c>
      <c r="L35" s="31">
        <f>SUM(L8:L33)</f>
        <v>856477.2000000002</v>
      </c>
      <c r="M35" s="31">
        <f t="shared" si="3"/>
        <v>121.69304035101956</v>
      </c>
      <c r="N35" s="31">
        <f>SUM(N8:N33)</f>
        <v>3566.5</v>
      </c>
      <c r="O35" s="31">
        <f>SUM(O8:O33)</f>
        <v>10250.5</v>
      </c>
      <c r="P35" s="31">
        <f t="shared" si="4"/>
        <v>287.4106266647974</v>
      </c>
      <c r="Q35" s="31">
        <f>SUM(Q8:Q34)</f>
        <v>7080.5</v>
      </c>
      <c r="R35" s="31">
        <f>SUM(R8:R34)</f>
        <v>10719</v>
      </c>
      <c r="S35" s="31">
        <f t="shared" si="5"/>
        <v>151.38761386907703</v>
      </c>
      <c r="T35" s="31">
        <f>SUM(T8:T34)</f>
        <v>121351.90000000001</v>
      </c>
      <c r="U35" s="31">
        <f>SUM(U8:U34)</f>
        <v>263724.10000000003</v>
      </c>
      <c r="V35" s="31">
        <f t="shared" si="6"/>
        <v>217.32177246503764</v>
      </c>
      <c r="W35" s="31">
        <f>SUM(W8:W33)</f>
        <v>178037</v>
      </c>
      <c r="X35" s="31">
        <f>SUM(X8:X33)</f>
        <v>173331.5</v>
      </c>
      <c r="Y35" s="31">
        <f t="shared" si="7"/>
        <v>97.3570100597067</v>
      </c>
      <c r="Z35" s="31">
        <f>SUM(Z8:Z33)</f>
        <v>386017.2</v>
      </c>
      <c r="AA35" s="31">
        <f>SUM(AA8:AA33)</f>
        <v>454267.19999999995</v>
      </c>
      <c r="AB35" s="31">
        <f t="shared" si="8"/>
        <v>117.68055931186485</v>
      </c>
      <c r="AC35" s="31">
        <f>SUM(AC8:AC34)</f>
        <v>177435.69999999998</v>
      </c>
      <c r="AD35" s="31">
        <f>SUM(AD8:AD34)</f>
        <v>244443.59999999998</v>
      </c>
      <c r="AE35" s="31">
        <f t="shared" si="9"/>
        <v>137.76460994038968</v>
      </c>
      <c r="AF35" s="31">
        <f>SUM(AF8:AF34)</f>
        <v>131762.9</v>
      </c>
      <c r="AG35" s="31">
        <f>SUM(AG8:AG34)</f>
        <v>140876.1</v>
      </c>
      <c r="AH35" s="31">
        <f t="shared" si="10"/>
        <v>106.91636264836308</v>
      </c>
      <c r="AI35" s="31">
        <f>SUM(AI8:AI34)</f>
        <v>15670435.999999998</v>
      </c>
      <c r="AJ35" s="31">
        <f>SUM(AJ8:AJ34)</f>
        <v>2231716.2</v>
      </c>
      <c r="AK35" s="31">
        <f t="shared" si="11"/>
        <v>14.24157056000229</v>
      </c>
      <c r="AL35" s="31">
        <f>SUM(AL8:AL34)</f>
        <v>23990040.3</v>
      </c>
      <c r="AM35" s="31">
        <f>SUM(AM8:AM34)</f>
        <v>4029093.6000000006</v>
      </c>
      <c r="AN35" s="31">
        <f t="shared" si="12"/>
        <v>16.794859656821835</v>
      </c>
      <c r="AO35" s="31">
        <f>SUM(AO8:AO34)</f>
        <v>-798470.500000001</v>
      </c>
      <c r="AP35" s="31">
        <f>SUM(AP8:AP34)</f>
        <v>78322.39999999985</v>
      </c>
      <c r="AQ35" s="27"/>
      <c r="AR35" s="27"/>
      <c r="AS35" s="27"/>
      <c r="AT35" s="27"/>
      <c r="AU35" s="27"/>
    </row>
    <row r="36" spans="1:47" s="22" customFormat="1" ht="12.75">
      <c r="A36" s="15"/>
      <c r="B36" s="16"/>
      <c r="C36" s="17"/>
      <c r="D36" s="16"/>
      <c r="E36" s="18"/>
      <c r="F36" s="16"/>
      <c r="G36" s="16"/>
      <c r="H36" s="16"/>
      <c r="I36" s="16"/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6"/>
      <c r="AJ36" s="12"/>
      <c r="AK36" s="19"/>
      <c r="AL36" s="16"/>
      <c r="AM36" s="16"/>
      <c r="AN36" s="18"/>
      <c r="AO36" s="16"/>
      <c r="AP36" s="16"/>
      <c r="AQ36" s="21"/>
      <c r="AR36" s="21"/>
      <c r="AS36" s="21"/>
      <c r="AT36" s="21"/>
      <c r="AU36" s="21"/>
    </row>
    <row r="37" spans="1:47" s="22" customFormat="1" ht="12.75">
      <c r="A37" s="15"/>
      <c r="B37" s="16"/>
      <c r="C37" s="17"/>
      <c r="D37" s="16"/>
      <c r="E37" s="18"/>
      <c r="F37" s="16"/>
      <c r="G37" s="16"/>
      <c r="H37" s="16"/>
      <c r="I37" s="16"/>
      <c r="J37" s="1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6"/>
      <c r="AJ37" s="11"/>
      <c r="AK37" s="19"/>
      <c r="AL37" s="16"/>
      <c r="AM37" s="16"/>
      <c r="AN37" s="18"/>
      <c r="AO37" s="16"/>
      <c r="AP37" s="16"/>
      <c r="AQ37" s="21"/>
      <c r="AR37" s="21"/>
      <c r="AS37" s="21"/>
      <c r="AT37" s="21"/>
      <c r="AU37" s="21"/>
    </row>
    <row r="38" spans="1:47" s="22" customFormat="1" ht="11.25">
      <c r="A38" s="15"/>
      <c r="B38" s="16"/>
      <c r="C38" s="20"/>
      <c r="D38" s="16"/>
      <c r="E38" s="18"/>
      <c r="F38" s="16"/>
      <c r="G38" s="16"/>
      <c r="H38" s="16"/>
      <c r="I38" s="16"/>
      <c r="J38" s="1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6"/>
      <c r="AJ38" s="14"/>
      <c r="AK38" s="19"/>
      <c r="AL38" s="16"/>
      <c r="AM38" s="16"/>
      <c r="AN38" s="18"/>
      <c r="AO38" s="16"/>
      <c r="AP38" s="16"/>
      <c r="AQ38" s="21"/>
      <c r="AR38" s="21"/>
      <c r="AS38" s="21"/>
      <c r="AT38" s="21"/>
      <c r="AU38" s="21"/>
    </row>
    <row r="39" spans="1:47" s="22" customFormat="1" ht="11.25">
      <c r="A39" s="15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  <c r="AR39" s="21"/>
      <c r="AS39" s="21"/>
      <c r="AT39" s="21"/>
      <c r="AU39" s="21"/>
    </row>
    <row r="40" spans="1:47" s="22" customFormat="1" ht="11.25">
      <c r="A40" s="15"/>
      <c r="B40" s="1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  <c r="AR40" s="21"/>
      <c r="AS40" s="21"/>
      <c r="AT40" s="21"/>
      <c r="AU40" s="21"/>
    </row>
    <row r="41" spans="1:47" s="22" customFormat="1" ht="11.25">
      <c r="A41" s="15"/>
      <c r="B41" s="1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  <c r="AR41" s="21"/>
      <c r="AS41" s="21"/>
      <c r="AT41" s="21"/>
      <c r="AU41" s="21"/>
    </row>
    <row r="42" spans="1:47" s="22" customFormat="1" ht="11.25">
      <c r="A42" s="15"/>
      <c r="B42" s="1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  <c r="AR42" s="21"/>
      <c r="AS42" s="21"/>
      <c r="AT42" s="21"/>
      <c r="AU42" s="21"/>
    </row>
    <row r="43" spans="1:47" s="22" customFormat="1" ht="11.25">
      <c r="A43" s="2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  <c r="AR43" s="21"/>
      <c r="AS43" s="21"/>
      <c r="AT43" s="21"/>
      <c r="AU43" s="21"/>
    </row>
    <row r="44" spans="1:47" s="22" customFormat="1" ht="11.25">
      <c r="A44" s="2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  <c r="AR44" s="21"/>
      <c r="AS44" s="21"/>
      <c r="AT44" s="21"/>
      <c r="AU44" s="21"/>
    </row>
    <row r="45" spans="1:47" s="22" customFormat="1" ht="11.25">
      <c r="A45" s="2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  <c r="AR45" s="21"/>
      <c r="AS45" s="21"/>
      <c r="AT45" s="21"/>
      <c r="AU45" s="21"/>
    </row>
    <row r="46" spans="1:47" s="22" customFormat="1" ht="11.25">
      <c r="A46" s="2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</row>
    <row r="47" spans="1:47" s="22" customFormat="1" ht="11.25">
      <c r="A47" s="2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  <c r="AR47" s="21"/>
      <c r="AS47" s="21"/>
      <c r="AT47" s="21"/>
      <c r="AU47" s="21"/>
    </row>
    <row r="48" spans="3:42" ht="11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3:42" ht="11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3:42" ht="11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3:42" ht="11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3:42" ht="11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3:42" ht="11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3:42" ht="11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3:42" ht="11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3:42" ht="11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3:42" ht="11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3:42" ht="11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3:42" ht="11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3:42" ht="11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3:42" ht="11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3:42" ht="11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3:42" ht="11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3:42" ht="11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3:42" ht="11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3:42" ht="11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3:42" ht="11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</sheetData>
  <sheetProtection/>
  <mergeCells count="47">
    <mergeCell ref="A1:V1"/>
    <mergeCell ref="AO2:AP2"/>
    <mergeCell ref="N6:O6"/>
    <mergeCell ref="Z5:AB5"/>
    <mergeCell ref="Z6:AA6"/>
    <mergeCell ref="AO3:AP5"/>
    <mergeCell ref="AO6:AO7"/>
    <mergeCell ref="AP6:AP7"/>
    <mergeCell ref="AK6:AK7"/>
    <mergeCell ref="AL6:AL7"/>
    <mergeCell ref="AM6:AM7"/>
    <mergeCell ref="F4:J4"/>
    <mergeCell ref="A35:B35"/>
    <mergeCell ref="C3:E5"/>
    <mergeCell ref="F5:F7"/>
    <mergeCell ref="G5:H5"/>
    <mergeCell ref="I5:J5"/>
    <mergeCell ref="C6:C7"/>
    <mergeCell ref="G6:G7"/>
    <mergeCell ref="H6:H7"/>
    <mergeCell ref="I6:I7"/>
    <mergeCell ref="AN6:AN7"/>
    <mergeCell ref="AM2:AN2"/>
    <mergeCell ref="A3:A7"/>
    <mergeCell ref="B3:B7"/>
    <mergeCell ref="F3:AK3"/>
    <mergeCell ref="AI4:AK5"/>
    <mergeCell ref="AL3:AN5"/>
    <mergeCell ref="AI6:AI7"/>
    <mergeCell ref="D6:D7"/>
    <mergeCell ref="K6:L6"/>
    <mergeCell ref="K5:M5"/>
    <mergeCell ref="AJ6:AJ7"/>
    <mergeCell ref="N5:P5"/>
    <mergeCell ref="W5:Y5"/>
    <mergeCell ref="W6:X6"/>
    <mergeCell ref="Q6:R6"/>
    <mergeCell ref="J6:J7"/>
    <mergeCell ref="E6:E7"/>
    <mergeCell ref="T5:V5"/>
    <mergeCell ref="T6:U6"/>
    <mergeCell ref="K4:AH4"/>
    <mergeCell ref="AC5:AE5"/>
    <mergeCell ref="AC6:AD6"/>
    <mergeCell ref="AF5:AH5"/>
    <mergeCell ref="AF6:AG6"/>
    <mergeCell ref="Q5:S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sobf5</dc:creator>
  <cp:keywords/>
  <dc:description/>
  <cp:lastModifiedBy>Камалтдинова Лейсен Нургалиевна</cp:lastModifiedBy>
  <cp:lastPrinted>2017-04-17T06:46:50Z</cp:lastPrinted>
  <dcterms:created xsi:type="dcterms:W3CDTF">2011-01-28T12:27:47Z</dcterms:created>
  <dcterms:modified xsi:type="dcterms:W3CDTF">2017-04-18T05:12:28Z</dcterms:modified>
  <cp:category/>
  <cp:version/>
  <cp:contentType/>
  <cp:contentStatus/>
</cp:coreProperties>
</file>