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E111" i="1" l="1"/>
  <c r="D114" i="1"/>
  <c r="D115" i="1"/>
  <c r="D116" i="1"/>
  <c r="C111" i="1"/>
  <c r="D111" i="1"/>
  <c r="E103" i="1"/>
  <c r="E104" i="1"/>
  <c r="E105" i="1"/>
  <c r="B103" i="1"/>
  <c r="C103" i="1"/>
  <c r="D103" i="1"/>
  <c r="B104" i="1"/>
  <c r="D104" i="1"/>
  <c r="B105" i="1"/>
  <c r="C105" i="1"/>
  <c r="D105" i="1"/>
  <c r="B167" i="1" l="1"/>
  <c r="C167" i="1"/>
  <c r="F5" i="1" l="1"/>
  <c r="G5" i="1"/>
  <c r="H5" i="1"/>
  <c r="I5" i="1"/>
  <c r="J5" i="1"/>
  <c r="K5" i="1"/>
  <c r="L5" i="1"/>
  <c r="M5" i="1"/>
  <c r="N5" i="1"/>
  <c r="O5" i="1"/>
  <c r="P5" i="1"/>
  <c r="Q5" i="1"/>
  <c r="F7" i="1"/>
  <c r="G7" i="1"/>
  <c r="H7" i="1"/>
  <c r="I7" i="1"/>
  <c r="J7" i="1"/>
  <c r="K7" i="1"/>
  <c r="L7" i="1"/>
  <c r="M7" i="1"/>
  <c r="N7" i="1"/>
  <c r="O7" i="1"/>
  <c r="P7" i="1"/>
  <c r="Q7" i="1"/>
  <c r="F8" i="1"/>
  <c r="G8" i="1"/>
  <c r="H8" i="1"/>
  <c r="I8" i="1"/>
  <c r="J8" i="1"/>
  <c r="K8" i="1"/>
  <c r="L8" i="1"/>
  <c r="M8" i="1"/>
  <c r="N8" i="1"/>
  <c r="O8" i="1"/>
  <c r="P8" i="1"/>
  <c r="Q8" i="1"/>
  <c r="L42" i="1"/>
  <c r="H43" i="1"/>
  <c r="L43" i="1"/>
  <c r="M43" i="1"/>
  <c r="F45" i="1"/>
  <c r="F43" i="1" s="1"/>
  <c r="G45" i="1"/>
  <c r="G39" i="1" s="1"/>
  <c r="H45" i="1"/>
  <c r="H41" i="1" s="1"/>
  <c r="I45" i="1"/>
  <c r="I42" i="1" s="1"/>
  <c r="J45" i="1"/>
  <c r="J43" i="1" s="1"/>
  <c r="K45" i="1"/>
  <c r="K39" i="1" s="1"/>
  <c r="L45" i="1"/>
  <c r="L41" i="1" s="1"/>
  <c r="M45" i="1"/>
  <c r="M42" i="1" s="1"/>
  <c r="N45" i="1"/>
  <c r="N43" i="1" s="1"/>
  <c r="O45" i="1"/>
  <c r="O39" i="1" s="1"/>
  <c r="P45" i="1"/>
  <c r="P41" i="1" s="1"/>
  <c r="O41" i="1" l="1"/>
  <c r="G43" i="1"/>
  <c r="K41" i="1"/>
  <c r="O43" i="1"/>
  <c r="I43" i="1"/>
  <c r="O42" i="1"/>
  <c r="G42" i="1"/>
  <c r="K42" i="1"/>
  <c r="P43" i="1"/>
  <c r="K43" i="1"/>
  <c r="P42" i="1"/>
  <c r="H42" i="1"/>
  <c r="G41" i="1"/>
  <c r="N39" i="1"/>
  <c r="F39" i="1"/>
  <c r="J41" i="1"/>
  <c r="F41" i="1"/>
  <c r="I39" i="1"/>
  <c r="N42" i="1"/>
  <c r="J42" i="1"/>
  <c r="F42" i="1"/>
  <c r="M41" i="1"/>
  <c r="I41" i="1"/>
  <c r="P39" i="1"/>
  <c r="L39" i="1"/>
  <c r="H39" i="1"/>
  <c r="J39" i="1"/>
  <c r="N41" i="1"/>
  <c r="M39" i="1"/>
</calcChain>
</file>

<file path=xl/sharedStrings.xml><?xml version="1.0" encoding="utf-8"?>
<sst xmlns="http://schemas.openxmlformats.org/spreadsheetml/2006/main" count="307" uniqueCount="266">
  <si>
    <t>тыс. рублей</t>
  </si>
  <si>
    <t>Наименование отраслей, государственных 
заказчиков и объектов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</si>
  <si>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</si>
  <si>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</si>
  <si>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</si>
  <si>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</si>
  <si>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</si>
  <si>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</si>
  <si>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</si>
  <si>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</si>
  <si>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Причина невыполнения контрактных обязательств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</si>
  <si>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</si>
  <si>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</si>
  <si>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</si>
  <si>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</si>
  <si>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</si>
  <si>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</si>
  <si>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</si>
  <si>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</si>
  <si>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</si>
  <si>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жилищное строительство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</si>
  <si>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</si>
  <si>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</si>
  <si>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</si>
  <si>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</si>
  <si>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прочие расходы</t>
  </si>
  <si>
    <t>Программная часть</t>
  </si>
  <si>
    <t>ОБРАЗОВАНИЕ, всего</t>
  </si>
  <si>
    <t xml:space="preserve">Государственная программа Чувашской Республики  "Развитие образования" на 2012-2020 годы 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</si>
  <si>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</si>
  <si>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</si>
  <si>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 xml:space="preserve"> </t>
  </si>
  <si>
    <t>администрация Аликовского района</t>
  </si>
  <si>
    <t>Реконструкция здания детского сада МБОУ "Раскильдинская средняя общеобразовательная школа" в с. Раскильдино Аликовского района на 40 мест</t>
  </si>
  <si>
    <t>ООО "Петроникс-1", ИНН 2130003775,  госэкспертиза №21-1-5-0082 от 19.03.2015 г.</t>
  </si>
  <si>
    <t>ООО "СМУ -21" (Петров Евгений Валерьевич) ИНН 2130127153</t>
  </si>
  <si>
    <t>МК №71 от 23.12.2014 г.</t>
  </si>
  <si>
    <t>сентябрь 2015 г.</t>
  </si>
  <si>
    <t>Работы ведутся в соответствии с графиком работ</t>
  </si>
  <si>
    <t>администрация Вурнарского района</t>
  </si>
  <si>
    <t xml:space="preserve">Строительство здания детского сада-яслей в пгт Вурнары Вурнарского района, пер. Северный, д. 4б  на 145 мест </t>
  </si>
  <si>
    <t>ООО "Стройиндустрия"  госэкспертиза № 21-1-5-0034-13 от 11.02.13</t>
  </si>
  <si>
    <t>ООО "Аридаль" (Юрий Александрович Альхимович) ИНН 2130005067</t>
  </si>
  <si>
    <t>МК от 03.04.2014 г.</t>
  </si>
  <si>
    <t>декабрь 2014 г.</t>
  </si>
  <si>
    <t>администрация Красночетайского района</t>
  </si>
  <si>
    <t>Строительство здания детского сада в с. Красные Четаи Красночетайского района на 160 мест</t>
  </si>
  <si>
    <t>ОАО "Проектно-сметное бюро" - г.Чебоксары, пер.Бабушкина, д.8.  ИНН 2130066670. Ген.директор - В.П. Михайлов, гоэкспертиза №0755-14/КГЭ-2020/03 от 14.11.2014 г.</t>
  </si>
  <si>
    <t>ООО "Волга-Ресурс" (Алексеев Сергей Владиславович)</t>
  </si>
  <si>
    <t>МК от 18.12.2014 г.</t>
  </si>
  <si>
    <t>декабрь 2015 года</t>
  </si>
  <si>
    <t>администрация г. Канаша</t>
  </si>
  <si>
    <t>декабрь 2015 г.</t>
  </si>
  <si>
    <t>администрация г. Чебоксары</t>
  </si>
  <si>
    <t>приобретение здания (помещений) под размещение дошкольного образовательного учреждения в г. Чебоксары</t>
  </si>
  <si>
    <t>приобретение здания планируется в декабре т.г.</t>
  </si>
  <si>
    <t>ООО "Союзстройинвест" (Резяпов Э.М.) ИНН 2130083717</t>
  </si>
  <si>
    <t>МК №221 от 31.12.2014 г.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</si>
  <si>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</si>
  <si>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Подпрограмма "Устойчивое развитие сельских территорий"</t>
  </si>
  <si>
    <t>администрация Чебоксарского  района</t>
  </si>
  <si>
    <t xml:space="preserve">Строительство здания средней общеобразовательной школы на 165 уч. мест с пристроем помещений для дошкольных групп  на 40 мест в д.Яныши Чебоксарского района </t>
  </si>
  <si>
    <t>ООО "Проектный институт "Суварстройпроект" - г.Чебоксары, ул.К.Маркса, 52. ИНН 2129041303. Ген.директор - Захаров В.А., гоэкспертиза №21-1-5-0052-13 от 05.03.2013 г</t>
  </si>
  <si>
    <t>контракт с ООО "ТПК "Шыгырданы" (Халитов Зофер Иауфикович), ИНН 2103004755</t>
  </si>
  <si>
    <t>МК от 27.08.2013 № 1622</t>
  </si>
  <si>
    <t>работы ведутся в соответствии с графиком работ</t>
  </si>
  <si>
    <t>администрация Комсомольского района</t>
  </si>
  <si>
    <t>Строительство здания средней обшеобразовательной школы на 165 учащихся с пристроем помещений для дошкольных групп на 40 мест в д.Альбусь-Сюрбеево Комсомольского района</t>
  </si>
  <si>
    <t>ООО "Проектный институт "Суварстройпроект" - г.Чебоксары, ул.К.Маркса, 52. ИНН 2129041303. Ген.директор - Захаров В.А. гоэкспертиза 04.09.2013 г. №21-1-5-02227-13</t>
  </si>
  <si>
    <t>ООО "Арка" (Шарафутдинов Фагиль Фазылянович), ИНН 2124010478</t>
  </si>
  <si>
    <t>МК от 30.04.2015</t>
  </si>
  <si>
    <t>сентябрь 2016 г.</t>
  </si>
  <si>
    <t>КУЛЬТУРА, всего</t>
  </si>
  <si>
    <t xml:space="preserve">Государственная программа Чувашской Республики  "Развитие культуры и туризма" на 2014-2020 годы </t>
  </si>
  <si>
    <t>Министерство культуры, по делам  национальностей, информационной политики  и архивного дела Чувашской Республики</t>
  </si>
  <si>
    <t>администрация г.Чебоксары</t>
  </si>
  <si>
    <t>Подпрограмма "Туризм"</t>
  </si>
  <si>
    <t>Создание комплекса обеспечивающей инфраструктуры туристско-рекреационного кластера "Этническая Чувашия" Чувашской Республики (в т.ч. ПИР - 986,0 тыс. рублей)</t>
  </si>
  <si>
    <t xml:space="preserve">ООО "Вереск" ИНН: 2130018411 г. Чебоксары,ул. Афанасьева, д.9/2,Кожанов С.Ю., ООО "Агротехпроект", ИНН 2128026013,г. Чебоксары,пр. И.Яковлева, д. 19, оф. № 402,Иванов Н.Б., ООО "Чешская деревня",ИНН 5256069988,Нижегородская область, Богородский район, д. Шумилово, коттеджный поселок «Чешская
деревня», ул. Татры, д. 1 Б
         </t>
  </si>
  <si>
    <t>ОАО "Чувашавто-дор",ИНН 2130047821, г. Чебоксары,пр. И.Я. Яковлева, 2а, Пулатов Д.А., ООО "Элегант",ИНН 2122006606,ЧР,г. Чебоксары, пр. М. Горького,д. 12, кв. 91,Скрипилин Ю.А.; ООО "Сельский комфорт",ИНН2130099604,г.Чебоксары, Лапсарский проезд, д. 57,Фондеркин В.А.; ООО "Энергосервис" ИНН 218002335,ЧР, Комсомольский район,с. Комсомольское,ул. Мира, д. 15,Волков Г.Ф., ООО "ПромСпецСтрой" ИНН 2130115180, г. Чебоксары,ул. Крылова, д.17б,Андреев С.М.</t>
  </si>
  <si>
    <t xml:space="preserve">2015.210575 от 22.06.2015;0115200001114002098_44669 от 07.07.2014 ;  0115200001114002536_44669 от 05.08.2014; 13 от 19.11.2013; 2014.316376 от 11.11.2014; 2014.386066 от 17.12.2014
</t>
  </si>
  <si>
    <t>Все контракты (кроме водоотведение этнокомплекса "Амазония" -  электрон аукцион состоялся 27ю07.2015) заключены. Ведутся строительные работы. Работы по электроснабжению и водоснабжению Амозонии практически  завершены.  Акты выполненных работ и справукт остомости выполненных работ водо - и газо снабжения Ясны нахлдятся на проверке в КУ  ЧР "республиканская служба единого заказчика" Минстроя Чувашии</t>
  </si>
  <si>
    <t>Создание комплекса обеспечивающей инфраструктуры туристско-рекреационного кластера "Этническая Чувашия" Чувашской Республики *  (ПИР = 14000,0 тыс. рублей)</t>
  </si>
  <si>
    <t xml:space="preserve">ООО "Вереск" г. Чебоксары, ул. Афанасьева, д.9/2 ИНН: 2130018411 Директор: Кожанов С.Ю.          (Инвестор ЗАО «Тригрупп»
Проектировщик ООО «Агротехпроект», СРО-П-037-26102009
Инвестор ЗАО «Тригрупп»
Проектировщик ООО «Агротехпроект», СРО-П-037-26102009)
</t>
  </si>
  <si>
    <t xml:space="preserve"> ООО «Энергосервис», ИНН 2108002335, ЧР, Комсомольский район, с. Комсомольское, ул. Мира, 15. Директор Волков Г.Ф.  "Элегант" ЧР, г. Чебоксары, пр. М. Горького, д. 12, кв. 91 Ген. директор Скрипилин А.Ю. </t>
  </si>
  <si>
    <t>Контракт по электроснабжению от 19.11.2013 №13. Срок выполнения работ 20.09.2014, доп.согшашение № 1 к ГК №13 от 09.04.2014,  Госконтракт № 0115200001114002098_44669 на выполнение работ по  водоотведению и водоснабжению этноэкологического комплекса «Ясна»</t>
  </si>
  <si>
    <t>ЖИЛИЩНОЕ СТРОИТЕЛЬСТВО, всего</t>
  </si>
  <si>
    <t>пообъектное распределение средств осуществляется отдельными постановлениями КМ ЧР, после чего проводятся аукционы и выбираются подрядчики.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</t>
  </si>
  <si>
    <t>Государственная программа Чувашской Республики "Развитие жилищного строительства и сферы жилищно-коммунального хозяйства" на 2012-2020 годы</t>
  </si>
  <si>
    <t>Республиканская адресная программа "Переселение граждан из ветхого и аварийного жилищного фонда, расположенного на территории Чувашской Республики"</t>
  </si>
  <si>
    <t>Министерство строительства, архитектуры и жилищно-коммунального хозяйства Чувашской  Республики</t>
  </si>
  <si>
    <t>переселение граждан из аварийного жилищного 
фонда ***</t>
  </si>
  <si>
    <t>ЗДРАВООХРАНЕНИЕ, всего</t>
  </si>
  <si>
    <t xml:space="preserve">              в том числе:</t>
  </si>
  <si>
    <t>Государственная программа Чувашской Республики "Развитие здравоохранения" на 2013-2020 годы</t>
  </si>
  <si>
    <t>Подпрограмма "Совершенствование оказания специализированной, включая высокотехнологичную, медицинской помощи, скорой, в т.ч. скорой специализированной, медицинской помощи, медицинской эвакуации"</t>
  </si>
  <si>
    <t>Министерство здравоохранения и социального развития Чувашской Республики</t>
  </si>
  <si>
    <t xml:space="preserve">Строительство хирургического корпуса БУ Чувашской Республики "Республиканский клинический онкологический диспансер" Минздравсоцразвития Чувашии, г. Чебоксары </t>
  </si>
  <si>
    <t>ООО "Стройлидер"</t>
  </si>
  <si>
    <t>ГУП "РУКС" Минстроя Чувашии, ИНН2127011247, г.Чебоксары, Московский пр-т, 38/1, Ильин А.В.</t>
  </si>
  <si>
    <t>от 29.10.2012
№10-22/927</t>
  </si>
  <si>
    <t>2012-2015 годы</t>
  </si>
  <si>
    <t xml:space="preserve">По объекту финансирование Минфином Чувашии приостановлено. Объём выполненных работ на сумму 5,3 млн.руб., принят и оплачен в августе </t>
  </si>
  <si>
    <t xml:space="preserve">Строительство модульных фельдшерско-акушерских пунктов в рамках Указа Главы Чувашской Республики от 2 ноября 2012 года №124 "О дополнительных мерах по совершенствованию оказания первичной медико-санитарной помощи сельскому населению в Чувашской Республике" </t>
  </si>
  <si>
    <t>ОАО "Чувашгражданпроект"</t>
  </si>
  <si>
    <t>на весь выделенный лимит бюджетных ассигнований 2015 года в разрезе районов заключены государственные контракты с подрядными организациями в соответствии с ФЗ № 44-ФЗ от 05.04.2013</t>
  </si>
  <si>
    <t>ФИЗИЧЕСКАЯ КУЛЬТУРА И СПОРТ, всего</t>
  </si>
  <si>
    <t>Государственная программа Чувашской Республики "Развитие физической культуры и спорта" на 2014-2020 годы</t>
  </si>
  <si>
    <t>Подрограмма "Развитие физической культуры и массового спорта"</t>
  </si>
  <si>
    <t>Министерство по физической культуре, спорту и туризму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</si>
  <si>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</si>
  <si>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ГК № 17 от 26.12.2012</t>
  </si>
  <si>
    <t xml:space="preserve">реконструкция зданий и сооружений центра спортивной подготовки сборных команд Чувашской Республики на территории ГУП Чувашской Республики "Стадион "Олимпийский" Минспорта Чувашии  ( в т.ч  ПИР = 1080,7 тыс рублей) </t>
  </si>
  <si>
    <t>(ПИР) ООО ИК "Аспро", ИНН 7451333911, г. Челябинск, ул. Телевизионная, 6-14, директор - Кузьмин Александр Владимирович</t>
  </si>
  <si>
    <t>ООО "Стройпроект-Холдинг", ИНН 2130111298,г.Чебоксары, ул.К.иванова.79/16, директор Оривалов Дмитрий Владимирович</t>
  </si>
  <si>
    <t>Государственный контракт № 15 от 29.11.2013</t>
  </si>
  <si>
    <t>Строительство объекта аведется согласно утвержденного графика</t>
  </si>
  <si>
    <t>ДОРОЖНОЕ ХОЗЯЙСТВО</t>
  </si>
  <si>
    <t>Подрограмма "Туризм"</t>
  </si>
  <si>
    <t>Министерство транспорта и дорожного хозяйства Чувашской Республики</t>
  </si>
  <si>
    <t xml:space="preserve">администрация Моргаушского района </t>
  </si>
  <si>
    <t>реализация инвестиционного проекта "Чувашия - сердце Волги", строительство автомобильных дорог в Моргаушском районе</t>
  </si>
  <si>
    <t>денежные средства не разыграны</t>
  </si>
  <si>
    <t xml:space="preserve">администрация Чебоксарского района 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</si>
  <si>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</si>
  <si>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>Контракт заключен 22 июня 2015 г. На 15 июля 2015 г. КС-2 и КС-3 Минкультуры Чувашии не приняты</t>
  </si>
  <si>
    <t>реализация инвестиционного проекта "Чувашия - сердце Волги", строительство автомобильных дорог в Чебоксарском районе</t>
  </si>
  <si>
    <t xml:space="preserve">администрация г. Чебоксары </t>
  </si>
  <si>
    <t xml:space="preserve">строительство транспортной инфраструктуры этноэкологического комплекса "Амазония" г. Чебоксары </t>
  </si>
  <si>
    <t>Администрацией г. Чебокасры обяъвлен конкурс. Срок подачии заявок до 22 июля 2015 г., подведение итогов 28 июля 2015 г.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</si>
  <si>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</si>
  <si>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</si>
  <si>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</si>
  <si>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автомобильная дорога по ул. Машиностроителей - автодорога "Аниш" в г. Канаше Чувашской Республики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</si>
  <si>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</si>
  <si>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</si>
  <si>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>cтроительство и реконструкция автомобильных дорог в городских округах  Чувашской Республики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</si>
  <si>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</si>
  <si>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строительство и реконструкция автомобильных дорог общего пользования регионального и межмуниципального значения</t>
  </si>
  <si>
    <t xml:space="preserve">реконструкция мостового перехода через р. Соломенку на автодороге "Аниш" км 49+105 в Янтиковском районе, </t>
  </si>
  <si>
    <t>ПСБ ОАО "Чувашавтодор"  (производится корректровка ПСД)</t>
  </si>
  <si>
    <t>ПСБ ОАО "Чувашавтодор"  Адрес: 428024, Чувашская Республика, г. Чебоксары, пр. И.Яковлева 2А, тел: (8352) 51-31-94, факс: (8352) 51-39-75, директор - Орлов Сергей Викторович</t>
  </si>
  <si>
    <t>№ 2п от 01.03.2014</t>
  </si>
  <si>
    <t>строительство автомобильной дороги в обход    г. Ядрин с выходом через с. Сареево на автодорогу "Сура" с реконструкцией участка республиканской автодороги Никольское – Ядрин – Калинино км 0+000 – км 5+900 в Ядринском районе</t>
  </si>
  <si>
    <t>строительство наружного освещения автомобильной дороги "Калинино – Батырево – Яльчики", км 00+000 – км 2+000 в Вурнарском районе, в т.ч. ПИР - 350,0 тыс. рублей)</t>
  </si>
  <si>
    <t>ООО "Проектный институт"Гипродор", 428000, ЧР, г.Чебоксары, ул. Ярморочная, 11 пом.2, т. 7-8352-21-17-75</t>
  </si>
  <si>
    <t>строительство наружного освещения автомобильной дороги Атлашево – автомобильная дорога "Волга" – Марпосад на участке км 5+240 – км 5+990 в Мариинско-Посадском районе, в т.ч. ПИР - 556,0 тыс. рублей</t>
  </si>
  <si>
    <t>строительство автомобильной дороги "Чебоксары – Сурское" – Урусово – Старое Ардатово в Порецком районе</t>
  </si>
  <si>
    <t>строительство наружного освещения автомобильной дороги "Чебоксары-Сурское" на участке км 31+300 - км 32+705 в Чебоксарском районе, в т.ч. ПИР 114,4 тыс, рублей</t>
  </si>
  <si>
    <t>2014 ноябрь</t>
  </si>
  <si>
    <t xml:space="preserve">строительство наружного освещения автомобильной дороги "Чебоксары-Сурское" на участке км 5+200 - км 8+800 в Чебоксарском районе </t>
  </si>
  <si>
    <t>строительство наружного освещения и светофоров автомобильной дороги "Никольское-Ядрин-Калинино" на участке км 3+340 - км 10+650 в Ядринском районе, в т.ч. ПИР - 220,6 тыс. рублей</t>
  </si>
  <si>
    <t>строительство наружного освещения и светофоров автомобильной дороги "Никольское-Ядрин-Калинино" на участке км 3+340 - км 15+124 в Ядринском районе,  в т.ч. ПИР - 350,0 тыс. рублей</t>
  </si>
  <si>
    <t xml:space="preserve">ОАО "Чувашавтодор"  </t>
  </si>
  <si>
    <t>гк№14-п от 01.07.2014</t>
  </si>
  <si>
    <t>строительство остановочной площадки для стоянки машин при автомобильной дороге "Никольское – Ядрин – Калинино" на км 10+602 в Ядринском районе, в т.ч. ПИР - 151,0 тыс. рублей</t>
  </si>
  <si>
    <t>строительство остановочной площадки для стоянки машин при автомобильной дороге "Чебоксары – Сурское" на км 18+600 в Чебоксарском районе, в т.ч. ПИР - 420,0 тыс. рублей</t>
  </si>
  <si>
    <t>строительство остановочной площадки для стоянки машин при автомобильной дороге "Чебоксары – Сурское" на км 44+080 в Красноармейском районе, в т.ч. ПИР - 190,0 тыс. рублей</t>
  </si>
  <si>
    <t>строительство остановочной площадки для стоянки машин при автомобильной дороге "Чебоксары – Сурское" на км 110+000 в Шумерлинском районе, в т.ч. ПИР - 410,0 тыс. рублей</t>
  </si>
  <si>
    <t>строительство наружного освещения автомобильной дороги "Чебоксары-Сурское" на участке км 89+950 - км 91+000 и  км 106+190 - км 109+200 в Шумерлинском районе</t>
  </si>
  <si>
    <t xml:space="preserve">ООО "Инжиниронговый центр"  </t>
  </si>
  <si>
    <t>строительство наружного освещения автомобильной дороги "Чебоксары-Сурское" на участке км 118+885 - км 120+075  в Шумерлинском районе, в т.ч. ПИР - 384,8 тыс. рублей)</t>
  </si>
  <si>
    <t>428018, ЧР, г.Чебоксары, Афанасьева ул, 9 копрус 2 офис (квартира) 3 ООО "Вереск" т.: 7-8352-439177, 439177 E-Mail: veresk21@mail.ru</t>
  </si>
  <si>
    <t>гк№5-п от 17.02.2015</t>
  </si>
  <si>
    <t>строительство наружного освещения автомо-бильной дороги "Сура", км 65+140 – км 66+505 в Шумерлинском районе, в т.ч. ПИР - 387,2 тыс. рублей</t>
  </si>
  <si>
    <t>428018,ЧР, г.Чебоксары, Афанасьева ул, 9 копрус 2 офис (квартира) 3 ООО "Вереск" телефон: 7-8352-439177, 439177 E-Mail: veresk21@mail.ru</t>
  </si>
  <si>
    <t>гк№9-п от 17.02.2015</t>
  </si>
  <si>
    <t>строительство наружного освещения автомобильной дороги Кугеси-Атлашево-Новочебоксарск на участке км 0+20 - км 1+735 в Чебоксарском районе, в т.ч. ПИР - 115,9 тыс. рублей</t>
  </si>
  <si>
    <t xml:space="preserve">ПСБ ОАО "Чувашавтодор" </t>
  </si>
  <si>
    <t>строительство автомобильной дороги в обход с. Янтиково в Янтиковском районе</t>
  </si>
  <si>
    <t xml:space="preserve">ООО"Земля" </t>
  </si>
  <si>
    <t>2016 ноябрь</t>
  </si>
  <si>
    <t>строительство пешеходных дорожек к автопавильонам на автобусных остановках у дд. Большой Чигирь, Типнеры и автобусной остановке у д. Челкасы на автомобильной дороге Кугеси – Атлашево - Новочебоксарск в Чебоксарском районе</t>
  </si>
  <si>
    <t>ЗАО "Институт "Чувашгипроводхоз"</t>
  </si>
  <si>
    <t>строительство республиканской автомобильной дороги "Калинино – Батырево – Яльчики" – Большое Чеменево – "Шемурша – Сойгино – Алтышево". Участок Старые Айбеси – граница Батыревского района в Алатырском районе и участок граница Алатырского района – Большое Чеменево в Батыревском районе</t>
  </si>
  <si>
    <t>строительство автоматизированной системы метеорологического обеспечения на территории Чувашской Республики, в т.ч. ПИР - 100,0 тыс. рублей</t>
  </si>
  <si>
    <t>строительство пешеходного перехода вблизи образовательного учреждения автомобильной дороги Калинино – Батырево – Яльчики км 92+430 и остановочного пункта км 83+965 в Батыревском районе, в т.ч. ПИР - 530,0 тыс. рублей</t>
  </si>
  <si>
    <t>строительство наружного освещения на автомобильной дороге Калинино – Батырево – Яльчики  на участках км 93+935 – км 94+740 (слева) и км 94+740 – км 98+060 (справа) с пешеходными переходами вблизи образовательного учреждения км 96+636 и км 95+215 и остановочного пункта на км 94+060 в Батыревском районе, в т.ч. ПИР - 1500,0 тыс. рублей</t>
  </si>
  <si>
    <t>строительство пешеходного перехода вблизи образовательного учреждения автомобильной дороги Калинино – Батырево – Яльчики на км 102+968 в Батыревском районе, в т.ч. ПИР - 1500,0 тыс. рублей</t>
  </si>
  <si>
    <t>строительство наружного освещения на автомобильной дороге "Чебоксары – Сурское" – Мишуково – Ардатов на участке км 2+315 – км 25+910 (выборочно) с пешеходными переходами км 5+800 и км 15+264 в Порецком районе, в т.ч. ПИР - 4200,0 тыс. рублей</t>
  </si>
  <si>
    <t>проектно-изыскательские работы
строительство остановочного пункта на автомобильной дороге "Волга" – Марпосад на км 17+150 (справа, слева) с устройством тротуаров в Мариинско-Посадском районе, в т.ч. ПИР -230,0 тыс. рублей</t>
  </si>
  <si>
    <t>строительство наружного освещения на автомобильной дороге Шемурша – Сойгино – Алтышево – а.д. "Аниш" на участках км 19+230 – км 19+965 (выборочно) и км 20+000 – км 20+175 в Шемуршинском районе, в т.ч. ПИР -435,0 тыс. рублей</t>
  </si>
  <si>
    <t>строительство наружного освещения автомобильной дороги Шихазаны – Калинино на участке км 0+000 – км 4+430 (выборочно) с пешеходными переходами вблизи образовательного учреждения км 0+868, км 1+719, км 4+118 и км 8+246 в Канашском районе, в т.ч. ПИР -1400,2 тыс. рублей</t>
  </si>
  <si>
    <t>строительство тротуара вдоль автомобильной дороги Шихазаны – Калинино на участке км 0+000 – км 2+350 (выборочно) в Канашском районе, в т.ч. ПИР -423,3 тыс. рублей</t>
  </si>
  <si>
    <t>строительство тротуара вдоль автомобильной дороги "Волга" – Козловка на участке 
км 5+550 – км 5+890 в Козловском районе, в т.ч. ПИР -131,0 тыс. рублей</t>
  </si>
  <si>
    <t>строительство тротуаров вдоль автомобильной дороги "Волга" – Марпосад – Октябрьское – Козловка на участках км 50+100 – км 51+325 и км 51+340 – км 51+587 (справа) в Козловском районе, в т.ч. ПИР -184,3 тыс. рублей</t>
  </si>
  <si>
    <t>строительство наружного освещения автомобильной дороги Моргауши – Тораево – "Сура" на участке км 0+420 – км 1+890 с пешеходным переходом км 0+650 в Моргаушском районе, в т.ч. ПИР -680,2 тыс. рублей</t>
  </si>
  <si>
    <t>строительство тротуара вдоль автомобильной дороги Моргауши – Тораево – "Сура" на участке км 0+570 – км 1+850 в Моргаушском районе, в т.ч. ПИР -430,1 тыс. рублей</t>
  </si>
  <si>
    <t>строительство тротуаров вдоль автомобильной дороги Никольское – Ядрин – Калинино в          с. Стрелецкое на участках км 3+357 – км 4+900 (слева) и км 6+000 – км 3+457 (справа), в д. Сареево на участках км 14+122 – км 14+184, км 14+435 – км 15+149 (слева) и км 14+130 – км 14+230 (справа) и пешеходных переходов вблизи образовательного учреждения км 6+455, км 7+119, км 7+145, км 7+885 в Ядринском районе, в т.ч. ПИР -1009,3 тыс. рублей</t>
  </si>
  <si>
    <t>строительство наружного освещения на автомобильной дороге Ядрин – Николаевское – Новые Атаи с км 2+855 – 5+190 и км 13+455 – 15+200 с пешеходными переходами вблизи образовательного учреждения км 13+756, 3+527 в Ядринском районе, в т.ч. ПИР -539,4 тыс. рублей</t>
  </si>
  <si>
    <t>строительство остановочного пункта на автомобильной дороге Авданкасы – Моргауши – Козьмодемьянск на км 2+100 в Моргаушском районе, в т.ч. ПИР -310,0 тыс. рублей</t>
  </si>
  <si>
    <t>строительство тротуаров вдоль автомобильной дороги "Волга" – Марпосад – Октябрьское – Козловка на участке км 11+500 – км 12+220 (справа) в Мариинско-Посадском районе, в т.ч. ПИР - 500,0 тыс. рублей</t>
  </si>
  <si>
    <t>строительство наружного освещения на автомобильной дороге Никольское – Ядрин – Калинино на участках км 22+282 – км 22+912, км 31+120 – км 31+817 и км 33+182 – км 34+897 в Ядринском районе, в т.ч. ПИР - 876,7 тыс. рублей</t>
  </si>
  <si>
    <t>строительство наружного освещения на автомобильной дороге Алатырь – Ахматово – Ардатов на участке км 4+555 – км 6+970 (выборочно) с пешеходным переходом вблизи образовательного учреждения км 5+431 и км 6+090 в Алатырском районе, в т.ч. ПИР - 835,4 тыс. рублей</t>
  </si>
  <si>
    <t>строительство наружного освещения на автомобильной дороге Авданкасы – Моргауши – Козь¬модемьянск на участке км 11+620 – км 14+070 с пешеходным переходом на км 11+809 в с. Сятракасы в Моргаушском районе, в т.ч. ПИР - 867,8 тыс. рублей</t>
  </si>
  <si>
    <t>строительство остановочного пункта на автомобильной дороге "Сура" на км 70+324 с устройством тротуаров в Шумерлинском районе, в т.ч. ПИР -334,0 тыс. рублей</t>
  </si>
  <si>
    <t>строительство наружного освещения автомобильной дороги "Цивильск – Ульяновск" – Ачакасы – Янгорчино – "Вурнары – Убеево – Красноармейское" на участке км 5+150 – км 7+895 и пешеходных переходов вблизи образовательного учреждения км 6+090 и км 2+550 в Канашском районе, в т.ч. ПИР - 796,3 тыс. рублей</t>
  </si>
  <si>
    <t>строительство тротуаров вдоль автомобильной дороги Алатырь – Ахматово – Ардатов на участке км 4+555 – км 6+987 (выборочно) в Алатырском районе, в т.ч. ПИР - 678,0 тыс. рублей</t>
  </si>
  <si>
    <t>строительство остановочных пунктов и тротуаров на автомобильной дороге Ядрин – Николаевское – Новые Атаи в с. Большие Шемердяны на участке км 10+155 (слева, справа) и в д. Верхние Ачаки на участке км 13+470 (справа) в Ядринском районе, в т.ч. ПИР - 420,0 тыс. рублей</t>
  </si>
  <si>
    <t>строительство тротуаров на автомобильной дороге Никольское – Ядрин – Калинино на участках км 22+282 – км 22+912, км 31+120 – км 31+817 и км 33+182 – км 34+897 в Ядринском районе, в т.ч. ПИР - 720,0 тыс. рублей</t>
  </si>
  <si>
    <t>строительство тротуаров вдоль автомобильной дороги Атлашево – автомобильная дорога "Волга" – Марпосад на участках км 5+250 – км 5+985 (слева, выборочно), км 5+686 – км 5+740 (справа) в Мариинско-Посадском районе, в т.ч. ПИР - 510,0 тыс. рублей</t>
  </si>
  <si>
    <t>сстроительство тротуаров вдоль автомобильной дороги "Цивильск – Ульяновск" – Ачакасы – Янгорчино – "Вурнары – Убеево – Красноармейское" на участке км 5+236 – км 6+271 (выборочно) в Канашском районе, в т.ч. ПИР - 580,0 тыс. рублей</t>
  </si>
  <si>
    <t>реконструкция автомобильной дороги "Чебоксары – Сурское" с путепроводом через железную дорогу у ст. Ишлеи на участке км 14+300 – км 19+358 в Чебоксарском районе</t>
  </si>
  <si>
    <t>Министерство транспорта и дорожного хозяйства 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</si>
  <si>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населенных пунктов, не имеющих круглогодичной связи с сетью автомобильных дорог общего пользования</t>
  </si>
  <si>
    <t>КОММУНАЛЬНОЕ ХОЗЯЙСТВО, всего</t>
  </si>
  <si>
    <t>Подпрограмма "Обеспечение комфортных условий проживания граждан в Чувашской Республике"</t>
  </si>
  <si>
    <t>электрификация новых улиц (населенных пунктов) в Чувашской Республике</t>
  </si>
  <si>
    <t>Подпрограмма "Обеспечение населения Чувашской Республики качественной питьевой водой"</t>
  </si>
  <si>
    <t>Государственное унитарное предприятие Чувашской Республики "Биологические очистные сооружения" Минстроя Чувашии</t>
  </si>
  <si>
    <t xml:space="preserve">реконструкция биологических очистных сооружений г.Новочебоксарска </t>
  </si>
  <si>
    <t>ООО «Экополимер», № 21-1-5-0115-09 от 30.03.2009, г. Москва, Б. Строченовский пер., 7, эт.8</t>
  </si>
  <si>
    <t xml:space="preserve">ООО «Строительная компания «Стройсфера» , ЗАО НПФ «ЭкоТОН» ,                  ОАО "Чувашавтодор", ИНН 2130047821, г. Чебоксары, ул. И.Яковлева, д.2а, В.В. Разумов;  </t>
  </si>
  <si>
    <t>ГК № 00/23/136 от 18.11.2010, Кредитный договор № 6482/2295-БОС от 23.06.2010 между Сбербанка России и ГУП ЧР "БОС" Минстроя Чувашии,                                    4474 от 31.03.2014 ООО "Стройсфера", 4505 от 04.04.2014 ООО "Альянс"</t>
  </si>
  <si>
    <t xml:space="preserve">2010-2018         </t>
  </si>
  <si>
    <t xml:space="preserve">срок погашения кредита - декабрь </t>
  </si>
  <si>
    <t xml:space="preserve">строительство биологических очистных сооружений производительностью 1000 куб. м/сут  в пгт Ибреси Ибресинского района*
</t>
  </si>
  <si>
    <t>ООО "Акватис",  21-1-5-0170-12 от 20.07.2012</t>
  </si>
  <si>
    <t xml:space="preserve">ООО "Союзстройинвест", ИНН 2130083717, г. Чебоксары, ул. Ярославская, 39, Резяпов Э.М. (средства выделены Законом ЧР № 31 от 26.07.2013)         </t>
  </si>
  <si>
    <t>ГК № 00/05/154 от 10.09.2013</t>
  </si>
  <si>
    <t>2013-2014</t>
  </si>
  <si>
    <t>работы ведутся в соответствии с графиком, завершение работ и окончание расчетов планируется до 30.09.2015</t>
  </si>
  <si>
    <t>строительство группового водовода Батыревского, Шемуршинского и южной части Комсомольского районов (комплекс водозаборных сооружений, сооружений очистки воды для хозяйственно-питьевых целей и санитарных зон источника питьевого водоснабжения группового водовода Батыревского, Шемуршинского и Комсомольского районов Чувашской Республики)*</t>
  </si>
  <si>
    <t>ООО «Отечественные водные технологии»,  № 21-1-6-0016-11 от 11.07.2011</t>
  </si>
  <si>
    <t>ООО "фирма "Старко", ИНН 2129014959, г.Чебоксары, ул. Водопроводная, 22, А.С. Александров
ОАО "Жилремстрой", ИНН 2130066101, г.Чебоксары, ул. Энгельса, 42А, Ю.В.Алексеев</t>
  </si>
  <si>
    <t>ГК № 02/03/141 от 05.03.2011
ГК № 02/00/36 от 09.11.2006г</t>
  </si>
  <si>
    <t>2011-2014</t>
  </si>
  <si>
    <t>строительство группового водовода Батыревского, Шемуршинского, Комсомольского районов Чувашской Республики (I пусковой комплекс)</t>
  </si>
  <si>
    <t>заблокировано Минфином Чувашии</t>
  </si>
  <si>
    <t>Реконструкция канализационных очистных сооружений производительностью 25000 куб. м/сут в г. Канаше Чувашской Республики</t>
  </si>
  <si>
    <t>ПРОЧИЕ  РАСХОДЫ, всего</t>
  </si>
  <si>
    <t>Государственная программа Чувашской республики "Экономическое развитие и инновационная экономика на 2012-2020 годы"</t>
  </si>
  <si>
    <t>Подпрограмма "Совершенствование системы управления экономическим развитием Чувашской Республики"</t>
  </si>
  <si>
    <t>Министерство экономического развития, промышленности и торговли Чувашской Республики</t>
  </si>
  <si>
    <t>Поощрение победителей между сельскими,  городскими поселениями Чувашской Республики</t>
  </si>
  <si>
    <t>поощрение победителей по рейтингу инвестиционной активности муниципальных районов, городских округов Чувашской Республики</t>
  </si>
  <si>
    <t>Подпрограмма "Развитие субъектов малого и среднего предпринимательства в Чувашской Республике"</t>
  </si>
  <si>
    <t>строительство инженерной инфраструктуры индустриального парка г. Чебоксары Чувашской Республики</t>
  </si>
  <si>
    <t>строительство инженерной инфраструктуры индустриального парка г. Чебоксары Чувашской Республики (II очередь)</t>
  </si>
  <si>
    <t>ООО "Проектный центр "Экра"</t>
  </si>
  <si>
    <t>ГУП "РУКС"  Минстроя Чувашии  (директор - Ильин А.В.)</t>
  </si>
  <si>
    <t>ГК от 04.10.2013 № 0115200001113001379-94955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</si>
  <si>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</t>
  </si>
  <si>
    <t>строительство многофункционального центра в Калининском районе г. Чебоксары</t>
  </si>
  <si>
    <t>** * - перечисление средств в районы и города республики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</si>
  <si>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январь-июль  2015 года</t>
  </si>
  <si>
    <t>Реквизиты проектной организации, разработавшей ПСД  (наименова-ние, ИНН, адрес, ФИО руководите-ля)</t>
  </si>
  <si>
    <t>Отставание от графика работ - 4 месяца, в связи с внесением изменений в ПСД</t>
  </si>
  <si>
    <t xml:space="preserve">Работы ведутся в соответствии с графиком </t>
  </si>
  <si>
    <t>ООО "Проектный институт "Суварстройпроект" - г.Чебоксары, ул.К.Маркса, 52. ИНН 2129041303. Ген.директор - Захаров В.А. гоэкспертиза №21-1-5-008-15 от 30.01.2015</t>
  </si>
  <si>
    <t>введены в эксплуатацию 22 модульных ФАПа (из 40 запланированных к вводу в 2015 году) на 180 посещений в смену, еще на 13 ФАПах завершены строительные работы, готовятся документы для сдачи объектов в эксплуатацию</t>
  </si>
  <si>
    <t>ЗАО "ХК "Голицын",  ИНН 50060004480, адрес: г.Новочебоксарск ул.Коммунальная, д.9, директор Коротков  А.В.</t>
  </si>
  <si>
    <t>ООО "Мой город"  ИНН 2130018877, ул.М.Павлова д.39, оф.3, Лукиянов С.П.</t>
  </si>
  <si>
    <t>ООО "Проектный институт "Суварстройпроект" - г.Чебоксары, ул.К.Маркса, 52. ИНН 2129041303. Ген.директор - Захаров В.А. гоэкспертиза №21-1-5-0050-15 от 27.02.2015</t>
  </si>
  <si>
    <t>ООО "Булат", Чувашская Республика, Батыревский район, с.Шыгырдан, ул.Наримана, 12. ИНН 2103004730, директор Абдулвалеев Ринат Абдулахатович</t>
  </si>
  <si>
    <t>ООО "Проект-Мастер" (Хижнякова Надежда Николаевна) ИНН 2128707936</t>
  </si>
  <si>
    <t>ООО "Алза" (Лаврентьев С.В.) ИНН 2127311850</t>
  </si>
  <si>
    <t xml:space="preserve">троги не объявлены в связи с тем, что не заключено Соглашение с Фондом развития моногородов </t>
  </si>
  <si>
    <t>ИП Кожанов С.Ю.</t>
  </si>
  <si>
    <t xml:space="preserve">ОАО "Чувашавто-дор",ИНН 2130047821, г. Чебоксары,пр. И.Я. Яковлева, 2а, Пулатов Д.А., </t>
  </si>
  <si>
    <t>22.06.2015 №2015.210575</t>
  </si>
  <si>
    <t>ООО "ВОЛГА-РЕСУРС"</t>
  </si>
  <si>
    <t>ООО «Воддорстрой-Красноармейское»</t>
  </si>
  <si>
    <t>строительство детского сада в мкр. VI "А" по ул. Чернышевского на 220 мест</t>
  </si>
  <si>
    <t>ноябрь 2015 г.</t>
  </si>
  <si>
    <t>реконструкция здания по адресу: г. Чебоксары,     ул. 50 лет Октября, д. 24 "а" под дошкольное образовательное учреждение на 185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</si>
</sst>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sz val="11"/>
      <name val="Arial Cyr"/>
      <charset val="204"/>
    </font>
    <font>
      <u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Arial"/>
      <family val="2"/>
      <charset val="204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u/>
      <sz val="10"/>
      <color indexed="10"/>
      <name val="Arial"/>
      <family val="2"/>
      <charset val="204"/>
    </font>
    <font>
      <u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9" fillId="0" borderId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4">
    <xf numFmtId="0" fontId="0" fillId="0" borderId="0" xfId="0"/>
    <xf numFmtId="0" fontId="27" fillId="24" borderId="10" xfId="1" applyFont="1" applyFill="1" applyBorder="1" applyAlignment="1">
      <alignment vertical="top" wrapText="1"/>
    </xf>
    <xf numFmtId="164" fontId="2" fillId="24" borderId="10" xfId="1" applyNumberFormat="1" applyFont="1" applyFill="1" applyBorder="1" applyAlignment="1">
      <alignment horizontal="right" vertical="top"/>
    </xf>
    <xf numFmtId="164" fontId="5" fillId="24" borderId="1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right" vertical="top"/>
    </xf>
    <xf numFmtId="164" fontId="2" fillId="24" borderId="10" xfId="1" applyNumberFormat="1" applyFont="1" applyFill="1" applyBorder="1" applyAlignment="1">
      <alignment horizontal="right" vertical="top" wrapText="1"/>
    </xf>
    <xf numFmtId="0" fontId="26" fillId="24" borderId="10" xfId="1" applyFont="1" applyFill="1" applyBorder="1" applyAlignment="1">
      <alignment vertical="top" wrapText="1"/>
    </xf>
    <xf numFmtId="0" fontId="2" fillId="24" borderId="10" xfId="1" applyFont="1" applyFill="1" applyBorder="1" applyAlignment="1">
      <alignment horizontal="left" vertical="top" wrapText="1" indent="2"/>
    </xf>
    <xf numFmtId="0" fontId="2" fillId="24" borderId="10" xfId="1" applyFont="1" applyFill="1" applyBorder="1" applyAlignment="1">
      <alignment horizontal="right" vertical="top" wrapText="1" indent="2"/>
    </xf>
    <xf numFmtId="0" fontId="26" fillId="24" borderId="10" xfId="38" applyFont="1" applyFill="1" applyBorder="1" applyAlignment="1">
      <alignment horizontal="center" vertical="top" wrapText="1"/>
    </xf>
    <xf numFmtId="0" fontId="0" fillId="24" borderId="0" xfId="0" applyFill="1"/>
    <xf numFmtId="0" fontId="7" fillId="24" borderId="0" xfId="1" applyFont="1" applyFill="1" applyBorder="1" applyAlignment="1">
      <alignment horizontal="center" vertical="center" wrapText="1"/>
    </xf>
    <xf numFmtId="0" fontId="7" fillId="24" borderId="0" xfId="1" applyFont="1" applyFill="1" applyBorder="1" applyAlignment="1">
      <alignment horizontal="center" vertical="center"/>
    </xf>
    <xf numFmtId="0" fontId="2" fillId="24" borderId="10" xfId="1" applyFont="1" applyFill="1" applyBorder="1" applyAlignment="1">
      <alignment horizontal="center" vertical="top" wrapText="1"/>
    </xf>
    <xf numFmtId="0" fontId="3" fillId="24" borderId="10" xfId="1" applyFont="1" applyFill="1" applyBorder="1" applyAlignment="1">
      <alignment horizontal="left" vertical="center" wrapText="1"/>
    </xf>
    <xf numFmtId="164" fontId="3" fillId="24" borderId="10" xfId="0" applyNumberFormat="1" applyFont="1" applyFill="1" applyBorder="1" applyAlignment="1">
      <alignment horizontal="right" vertical="center" wrapText="1"/>
    </xf>
    <xf numFmtId="164" fontId="3" fillId="24" borderId="10" xfId="0" applyNumberFormat="1" applyFont="1" applyFill="1" applyBorder="1" applyAlignment="1">
      <alignment horizontal="right" vertical="center"/>
    </xf>
    <xf numFmtId="164" fontId="3" fillId="24" borderId="10" xfId="0" applyNumberFormat="1" applyFont="1" applyFill="1" applyBorder="1" applyAlignment="1">
      <alignment horizontal="right" vertical="top" wrapText="1"/>
    </xf>
    <xf numFmtId="164" fontId="27" fillId="24" borderId="10" xfId="0" applyNumberFormat="1" applyFont="1" applyFill="1" applyBorder="1"/>
    <xf numFmtId="0" fontId="2" fillId="24" borderId="10" xfId="1" applyFont="1" applyFill="1" applyBorder="1" applyAlignment="1">
      <alignment horizontal="left" vertical="top" wrapText="1"/>
    </xf>
    <xf numFmtId="0" fontId="27" fillId="24" borderId="10" xfId="1" applyFont="1" applyFill="1" applyBorder="1" applyAlignment="1">
      <alignment horizontal="left" vertical="top" wrapText="1"/>
    </xf>
    <xf numFmtId="0" fontId="27" fillId="24" borderId="10" xfId="1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right" vertical="top" wrapText="1"/>
    </xf>
    <xf numFmtId="164" fontId="2" fillId="24" borderId="10" xfId="0" applyNumberFormat="1" applyFont="1" applyFill="1" applyBorder="1" applyAlignment="1">
      <alignment horizontal="right" vertical="top" wrapText="1"/>
    </xf>
    <xf numFmtId="164" fontId="3" fillId="24" borderId="10" xfId="0" applyNumberFormat="1" applyFont="1" applyFill="1" applyBorder="1" applyAlignment="1">
      <alignment horizontal="right" vertical="top"/>
    </xf>
    <xf numFmtId="164" fontId="2" fillId="24" borderId="10" xfId="0" applyNumberFormat="1" applyFont="1" applyFill="1" applyBorder="1" applyAlignment="1">
      <alignment horizontal="right" vertical="top"/>
    </xf>
    <xf numFmtId="0" fontId="2" fillId="24" borderId="10" xfId="1" applyFont="1" applyFill="1" applyBorder="1" applyAlignment="1">
      <alignment horizontal="left" vertical="top" wrapText="1" indent="1"/>
    </xf>
    <xf numFmtId="0" fontId="27" fillId="24" borderId="10" xfId="1" applyFont="1" applyFill="1" applyBorder="1" applyAlignment="1">
      <alignment horizontal="left" vertical="top" wrapText="1" indent="1"/>
    </xf>
    <xf numFmtId="164" fontId="2" fillId="24" borderId="10" xfId="0" applyNumberFormat="1" applyFont="1" applyFill="1" applyBorder="1" applyAlignment="1">
      <alignment horizontal="right" vertical="center" wrapText="1"/>
    </xf>
    <xf numFmtId="164" fontId="2" fillId="24" borderId="10" xfId="0" applyNumberFormat="1" applyFont="1" applyFill="1" applyBorder="1" applyAlignment="1">
      <alignment horizontal="right" vertical="center"/>
    </xf>
    <xf numFmtId="164" fontId="2" fillId="24" borderId="10" xfId="1" applyNumberFormat="1" applyFont="1" applyFill="1" applyBorder="1" applyAlignment="1">
      <alignment horizontal="right" vertical="center" wrapText="1"/>
    </xf>
    <xf numFmtId="164" fontId="2" fillId="24" borderId="10" xfId="1" applyNumberFormat="1" applyFont="1" applyFill="1" applyBorder="1" applyAlignment="1">
      <alignment horizontal="right" vertical="center"/>
    </xf>
    <xf numFmtId="164" fontId="26" fillId="24" borderId="10" xfId="1" applyNumberFormat="1" applyFont="1" applyFill="1" applyBorder="1"/>
    <xf numFmtId="0" fontId="2" fillId="24" borderId="10" xfId="1" applyFont="1" applyFill="1" applyBorder="1" applyAlignment="1">
      <alignment horizontal="right" vertical="top" wrapText="1"/>
    </xf>
    <xf numFmtId="164" fontId="3" fillId="24" borderId="10" xfId="1" applyNumberFormat="1" applyFont="1" applyFill="1" applyBorder="1" applyAlignment="1">
      <alignment horizontal="right" vertical="top"/>
    </xf>
    <xf numFmtId="0" fontId="1" fillId="24" borderId="10" xfId="1" applyFont="1" applyFill="1" applyBorder="1"/>
    <xf numFmtId="0" fontId="3" fillId="24" borderId="10" xfId="1" applyFont="1" applyFill="1" applyBorder="1" applyAlignment="1">
      <alignment horizontal="center" vertical="top"/>
    </xf>
    <xf numFmtId="0" fontId="37" fillId="24" borderId="10" xfId="1" applyFont="1" applyFill="1" applyBorder="1" applyAlignment="1">
      <alignment horizontal="center" vertical="top"/>
    </xf>
    <xf numFmtId="164" fontId="3" fillId="24" borderId="10" xfId="1" applyNumberFormat="1" applyFont="1" applyFill="1" applyBorder="1" applyAlignment="1">
      <alignment horizontal="right" vertical="center" wrapText="1"/>
    </xf>
    <xf numFmtId="164" fontId="5" fillId="24" borderId="10" xfId="1" applyNumberFormat="1" applyFont="1" applyFill="1" applyBorder="1" applyAlignment="1">
      <alignment horizontal="right" vertical="top"/>
    </xf>
    <xf numFmtId="164" fontId="3" fillId="24" borderId="10" xfId="1" applyNumberFormat="1" applyFont="1" applyFill="1" applyBorder="1" applyAlignment="1">
      <alignment horizontal="right" vertical="center"/>
    </xf>
    <xf numFmtId="164" fontId="3" fillId="24" borderId="10" xfId="1" applyNumberFormat="1" applyFont="1" applyFill="1" applyBorder="1" applyAlignment="1">
      <alignment horizontal="right" vertical="top" wrapText="1"/>
    </xf>
    <xf numFmtId="0" fontId="26" fillId="24" borderId="10" xfId="1" applyFont="1" applyFill="1" applyBorder="1"/>
    <xf numFmtId="0" fontId="2" fillId="24" borderId="10" xfId="1" applyFont="1" applyFill="1" applyBorder="1" applyAlignment="1">
      <alignment horizontal="left" vertical="top"/>
    </xf>
    <xf numFmtId="0" fontId="27" fillId="24" borderId="10" xfId="1" applyFont="1" applyFill="1" applyBorder="1" applyAlignment="1">
      <alignment horizontal="left" vertical="top"/>
    </xf>
    <xf numFmtId="0" fontId="2" fillId="24" borderId="10" xfId="1" applyFont="1" applyFill="1" applyBorder="1" applyAlignment="1">
      <alignment horizontal="right" vertical="top"/>
    </xf>
    <xf numFmtId="0" fontId="4" fillId="24" borderId="10" xfId="1" applyFont="1" applyFill="1" applyBorder="1" applyAlignment="1">
      <alignment horizontal="center" vertical="top"/>
    </xf>
    <xf numFmtId="0" fontId="36" fillId="24" borderId="10" xfId="1" applyFont="1" applyFill="1" applyBorder="1" applyAlignment="1">
      <alignment horizontal="center" vertical="top"/>
    </xf>
    <xf numFmtId="0" fontId="32" fillId="24" borderId="10" xfId="1" applyFont="1" applyFill="1" applyBorder="1" applyAlignment="1">
      <alignment vertical="top" wrapText="1"/>
    </xf>
    <xf numFmtId="0" fontId="38" fillId="24" borderId="10" xfId="1" applyFont="1" applyFill="1" applyBorder="1" applyAlignment="1">
      <alignment vertical="top" wrapText="1"/>
    </xf>
    <xf numFmtId="0" fontId="5" fillId="24" borderId="10" xfId="1" applyFont="1" applyFill="1" applyBorder="1" applyAlignment="1">
      <alignment vertical="top" wrapText="1"/>
    </xf>
    <xf numFmtId="0" fontId="2" fillId="24" borderId="10" xfId="1" applyFont="1" applyFill="1" applyBorder="1" applyAlignment="1">
      <alignment horizontal="right" vertical="top" wrapText="1" indent="1"/>
    </xf>
    <xf numFmtId="0" fontId="28" fillId="24" borderId="10" xfId="1" applyFont="1" applyFill="1" applyBorder="1" applyAlignment="1">
      <alignment vertical="top" wrapText="1"/>
    </xf>
    <xf numFmtId="0" fontId="27" fillId="24" borderId="10" xfId="44" applyFont="1" applyFill="1" applyBorder="1" applyAlignment="1">
      <alignment horizontal="left" vertical="top" wrapText="1"/>
    </xf>
    <xf numFmtId="0" fontId="27" fillId="24" borderId="10" xfId="44" applyFont="1" applyFill="1" applyBorder="1" applyAlignment="1">
      <alignment vertical="top" wrapText="1"/>
    </xf>
    <xf numFmtId="17" fontId="27" fillId="24" borderId="10" xfId="1" applyNumberFormat="1" applyFont="1" applyFill="1" applyBorder="1" applyAlignment="1">
      <alignment horizontal="left" vertical="top" wrapText="1"/>
    </xf>
    <xf numFmtId="2" fontId="2" fillId="24" borderId="10" xfId="1" applyNumberFormat="1" applyFont="1" applyFill="1" applyBorder="1" applyAlignment="1">
      <alignment horizontal="left" vertical="top" wrapText="1"/>
    </xf>
    <xf numFmtId="0" fontId="30" fillId="24" borderId="10" xfId="1" applyFont="1" applyFill="1" applyBorder="1" applyAlignment="1">
      <alignment vertical="top" wrapText="1"/>
    </xf>
    <xf numFmtId="14" fontId="30" fillId="24" borderId="10" xfId="1" applyNumberFormat="1" applyFont="1" applyFill="1" applyBorder="1" applyAlignment="1">
      <alignment vertical="top" wrapText="1"/>
    </xf>
    <xf numFmtId="0" fontId="32" fillId="24" borderId="10" xfId="1" applyFont="1" applyFill="1" applyBorder="1" applyAlignment="1">
      <alignment horizontal="left" vertical="top" wrapText="1"/>
    </xf>
    <xf numFmtId="0" fontId="35" fillId="24" borderId="10" xfId="1" applyFont="1" applyFill="1" applyBorder="1" applyAlignment="1">
      <alignment vertical="top" wrapText="1"/>
    </xf>
    <xf numFmtId="0" fontId="26" fillId="24" borderId="10" xfId="1" applyFont="1" applyFill="1" applyBorder="1" applyAlignment="1">
      <alignment horizontal="left" vertical="top" wrapText="1"/>
    </xf>
    <xf numFmtId="0" fontId="5" fillId="24" borderId="10" xfId="1" applyFont="1" applyFill="1" applyBorder="1" applyAlignment="1">
      <alignment horizontal="left" vertical="top" wrapText="1"/>
    </xf>
    <xf numFmtId="0" fontId="30" fillId="24" borderId="10" xfId="44" applyFont="1" applyFill="1" applyBorder="1" applyAlignment="1">
      <alignment vertical="top" wrapText="1"/>
    </xf>
    <xf numFmtId="2" fontId="2" fillId="24" borderId="10" xfId="1" applyNumberFormat="1" applyFont="1" applyFill="1" applyBorder="1" applyAlignment="1">
      <alignment horizontal="right" vertical="top" wrapText="1"/>
    </xf>
    <xf numFmtId="164" fontId="40" fillId="24" borderId="10" xfId="1" applyNumberFormat="1" applyFont="1" applyFill="1" applyBorder="1" applyAlignment="1">
      <alignment horizontal="right" vertical="top"/>
    </xf>
    <xf numFmtId="0" fontId="3" fillId="24" borderId="10" xfId="1" applyFont="1" applyFill="1" applyBorder="1" applyAlignment="1">
      <alignment horizontal="center" vertical="top" wrapText="1"/>
    </xf>
    <xf numFmtId="0" fontId="27" fillId="24" borderId="10" xfId="1" applyFont="1" applyFill="1" applyBorder="1"/>
    <xf numFmtId="0" fontId="1" fillId="24" borderId="0" xfId="1" applyFill="1"/>
    <xf numFmtId="0" fontId="3" fillId="24" borderId="10" xfId="1" applyFont="1" applyFill="1" applyBorder="1" applyAlignment="1">
      <alignment horizontal="left" vertical="top" wrapText="1" indent="1"/>
    </xf>
    <xf numFmtId="0" fontId="39" fillId="24" borderId="10" xfId="1" applyFont="1" applyFill="1" applyBorder="1" applyAlignment="1">
      <alignment horizontal="center" vertical="top" wrapText="1"/>
    </xf>
    <xf numFmtId="0" fontId="41" fillId="24" borderId="10" xfId="1" applyFont="1" applyFill="1" applyBorder="1" applyAlignment="1">
      <alignment horizontal="center" vertical="top" wrapText="1"/>
    </xf>
    <xf numFmtId="0" fontId="32" fillId="24" borderId="10" xfId="1" applyFont="1" applyFill="1" applyBorder="1" applyAlignment="1">
      <alignment vertical="top" wrapText="1" shrinkToFit="1"/>
    </xf>
    <xf numFmtId="0" fontId="5" fillId="24" borderId="10" xfId="1" applyFont="1" applyFill="1" applyBorder="1" applyAlignment="1">
      <alignment vertical="top" wrapText="1" shrinkToFit="1"/>
    </xf>
    <xf numFmtId="0" fontId="27" fillId="24" borderId="11" xfId="1" applyFont="1" applyFill="1" applyBorder="1" applyAlignment="1">
      <alignment vertical="top" wrapText="1"/>
    </xf>
    <xf numFmtId="14" fontId="27" fillId="24" borderId="11" xfId="1" applyNumberFormat="1" applyFont="1" applyFill="1" applyBorder="1" applyAlignment="1">
      <alignment horizontal="left" vertical="top" wrapText="1"/>
    </xf>
    <xf numFmtId="14" fontId="27" fillId="24" borderId="10" xfId="1" applyNumberFormat="1" applyFont="1" applyFill="1" applyBorder="1" applyAlignment="1">
      <alignment horizontal="left" vertical="top" wrapText="1"/>
    </xf>
    <xf numFmtId="14" fontId="27" fillId="24" borderId="10" xfId="1" applyNumberFormat="1" applyFont="1" applyFill="1" applyBorder="1" applyAlignment="1">
      <alignment vertical="top" wrapText="1"/>
    </xf>
    <xf numFmtId="0" fontId="6" fillId="24" borderId="10" xfId="1" applyFont="1" applyFill="1" applyBorder="1"/>
    <xf numFmtId="0" fontId="6" fillId="24" borderId="10" xfId="1" applyFont="1" applyFill="1" applyBorder="1" applyAlignment="1">
      <alignment vertical="top" wrapText="1"/>
    </xf>
    <xf numFmtId="0" fontId="25" fillId="24" borderId="10" xfId="1" applyNumberFormat="1" applyFont="1" applyFill="1" applyBorder="1" applyAlignment="1">
      <alignment vertical="top" wrapText="1"/>
    </xf>
    <xf numFmtId="0" fontId="34" fillId="24" borderId="10" xfId="1" applyNumberFormat="1" applyFont="1" applyFill="1" applyBorder="1" applyAlignment="1">
      <alignment vertical="top"/>
    </xf>
    <xf numFmtId="0" fontId="42" fillId="24" borderId="10" xfId="1" applyFont="1" applyFill="1" applyBorder="1" applyAlignment="1">
      <alignment horizontal="left" vertical="top" wrapText="1"/>
    </xf>
    <xf numFmtId="0" fontId="25" fillId="24" borderId="11" xfId="1" applyNumberFormat="1" applyFont="1" applyFill="1" applyBorder="1" applyAlignment="1">
      <alignment vertical="top" wrapText="1"/>
    </xf>
    <xf numFmtId="0" fontId="25" fillId="24" borderId="15" xfId="1" applyNumberFormat="1" applyFont="1" applyFill="1" applyBorder="1" applyAlignment="1">
      <alignment vertical="top" wrapText="1"/>
    </xf>
    <xf numFmtId="0" fontId="34" fillId="24" borderId="0" xfId="1" applyNumberFormat="1" applyFont="1" applyFill="1" applyBorder="1" applyAlignment="1">
      <alignment vertical="top"/>
    </xf>
    <xf numFmtId="164" fontId="2" fillId="24" borderId="12" xfId="1" applyNumberFormat="1" applyFont="1" applyFill="1" applyBorder="1" applyAlignment="1">
      <alignment horizontal="right" vertical="top" wrapText="1"/>
    </xf>
    <xf numFmtId="0" fontId="33" fillId="24" borderId="10" xfId="1" applyFont="1" applyFill="1" applyBorder="1" applyAlignment="1">
      <alignment vertical="top" wrapText="1"/>
    </xf>
    <xf numFmtId="0" fontId="25" fillId="24" borderId="10" xfId="1" applyFont="1" applyFill="1" applyBorder="1" applyAlignment="1">
      <alignment vertical="top" wrapText="1"/>
    </xf>
    <xf numFmtId="0" fontId="34" fillId="24" borderId="10" xfId="1" applyFont="1" applyFill="1" applyBorder="1" applyAlignment="1">
      <alignment vertical="top" wrapText="1"/>
    </xf>
    <xf numFmtId="0" fontId="1" fillId="24" borderId="10" xfId="1" applyFill="1" applyBorder="1" applyAlignment="1">
      <alignment vertical="top"/>
    </xf>
    <xf numFmtId="0" fontId="31" fillId="24" borderId="10" xfId="1" applyFont="1" applyFill="1" applyBorder="1" applyAlignment="1">
      <alignment horizontal="left" vertical="top" wrapText="1"/>
    </xf>
    <xf numFmtId="164" fontId="2" fillId="24" borderId="10" xfId="29" applyNumberFormat="1" applyFont="1" applyFill="1" applyBorder="1" applyAlignment="1">
      <alignment horizontal="right" vertical="top"/>
    </xf>
    <xf numFmtId="164" fontId="4" fillId="24" borderId="10" xfId="29" applyNumberFormat="1" applyFont="1" applyFill="1" applyBorder="1" applyAlignment="1">
      <alignment horizontal="right" vertical="top"/>
    </xf>
    <xf numFmtId="0" fontId="1" fillId="24" borderId="10" xfId="1" applyFont="1" applyFill="1" applyBorder="1" applyAlignment="1">
      <alignment vertical="top" wrapText="1"/>
    </xf>
    <xf numFmtId="0" fontId="1" fillId="24" borderId="10" xfId="1" applyFont="1" applyFill="1" applyBorder="1" applyAlignment="1">
      <alignment vertical="center" wrapText="1"/>
    </xf>
    <xf numFmtId="0" fontId="27" fillId="24" borderId="10" xfId="45" applyFont="1" applyFill="1" applyBorder="1" applyAlignment="1">
      <alignment vertical="top" wrapText="1"/>
    </xf>
    <xf numFmtId="0" fontId="27" fillId="24" borderId="10" xfId="45" applyFont="1" applyFill="1" applyBorder="1" applyAlignment="1">
      <alignment horizontal="left" vertical="top" wrapText="1"/>
    </xf>
    <xf numFmtId="0" fontId="31" fillId="24" borderId="10" xfId="1" applyFont="1" applyFill="1" applyBorder="1" applyAlignment="1">
      <alignment vertical="top" wrapText="1"/>
    </xf>
    <xf numFmtId="0" fontId="43" fillId="24" borderId="10" xfId="1" applyFont="1" applyFill="1" applyBorder="1" applyAlignment="1">
      <alignment vertical="top" wrapText="1"/>
    </xf>
    <xf numFmtId="0" fontId="44" fillId="24" borderId="0" xfId="0" applyFont="1" applyFill="1"/>
    <xf numFmtId="0" fontId="27" fillId="24" borderId="10" xfId="1" applyFont="1" applyFill="1" applyBorder="1" applyAlignment="1">
      <alignment vertical="top" wrapText="1"/>
    </xf>
    <xf numFmtId="0" fontId="27" fillId="0" borderId="10" xfId="45" applyFont="1" applyFill="1" applyBorder="1" applyAlignment="1">
      <alignment horizontal="left" vertical="top" wrapText="1"/>
    </xf>
    <xf numFmtId="0" fontId="27" fillId="0" borderId="10" xfId="45" applyFont="1" applyFill="1" applyBorder="1" applyAlignment="1">
      <alignment vertical="top" wrapText="1"/>
    </xf>
    <xf numFmtId="0" fontId="27" fillId="24" borderId="10" xfId="1" applyFont="1" applyFill="1" applyBorder="1" applyAlignment="1">
      <alignment horizontal="center" vertical="top"/>
    </xf>
    <xf numFmtId="0" fontId="27" fillId="24" borderId="10" xfId="1" applyFont="1" applyFill="1" applyBorder="1" applyAlignment="1">
      <alignment horizontal="center" vertical="top" wrapText="1"/>
    </xf>
    <xf numFmtId="0" fontId="27" fillId="25" borderId="10" xfId="1" applyFont="1" applyFill="1" applyBorder="1" applyAlignment="1">
      <alignment horizontal="center" vertical="top" wrapText="1"/>
    </xf>
    <xf numFmtId="0" fontId="25" fillId="24" borderId="10" xfId="1" applyFont="1" applyFill="1" applyBorder="1" applyAlignment="1">
      <alignment horizontal="center" vertical="top" wrapText="1"/>
    </xf>
    <xf numFmtId="14" fontId="25" fillId="24" borderId="10" xfId="1" applyNumberFormat="1" applyFont="1" applyFill="1" applyBorder="1" applyAlignment="1">
      <alignment horizontal="center" vertical="top" wrapText="1"/>
    </xf>
    <xf numFmtId="14" fontId="25" fillId="24" borderId="10" xfId="1" applyNumberFormat="1" applyFont="1" applyFill="1" applyBorder="1" applyAlignment="1">
      <alignment vertical="top" wrapText="1"/>
    </xf>
    <xf numFmtId="0" fontId="27" fillId="24" borderId="10" xfId="1" applyFont="1" applyFill="1" applyBorder="1" applyAlignment="1">
      <alignment vertical="top" wrapText="1"/>
    </xf>
    <xf numFmtId="0" fontId="7" fillId="24" borderId="18" xfId="1" applyFont="1" applyFill="1" applyBorder="1" applyAlignment="1">
      <alignment vertical="top" wrapText="1"/>
    </xf>
    <xf numFmtId="0" fontId="27" fillId="24" borderId="14" xfId="1" applyFont="1" applyFill="1" applyBorder="1" applyAlignment="1">
      <alignment vertical="top" wrapText="1"/>
    </xf>
    <xf numFmtId="0" fontId="27" fillId="24" borderId="13" xfId="1" applyFont="1" applyFill="1" applyBorder="1" applyAlignment="1">
      <alignment vertical="top" wrapText="1"/>
    </xf>
    <xf numFmtId="0" fontId="26" fillId="24" borderId="10" xfId="1" applyFont="1" applyFill="1" applyBorder="1" applyAlignment="1">
      <alignment horizontal="center" vertical="center" wrapText="1"/>
    </xf>
    <xf numFmtId="0" fontId="7" fillId="24" borderId="0" xfId="1" applyFont="1" applyFill="1" applyBorder="1" applyAlignment="1">
      <alignment horizontal="center" wrapText="1"/>
    </xf>
    <xf numFmtId="0" fontId="2" fillId="24" borderId="10" xfId="1" applyFont="1" applyFill="1" applyBorder="1" applyAlignment="1">
      <alignment horizontal="center" vertical="top" wrapText="1"/>
    </xf>
    <xf numFmtId="0" fontId="2" fillId="24" borderId="10" xfId="43" applyFont="1" applyFill="1" applyBorder="1" applyAlignment="1">
      <alignment horizontal="center" vertical="top" wrapText="1"/>
    </xf>
    <xf numFmtId="0" fontId="2" fillId="24" borderId="11" xfId="1" applyFont="1" applyFill="1" applyBorder="1" applyAlignment="1">
      <alignment horizontal="center" vertical="top" wrapText="1"/>
    </xf>
    <xf numFmtId="0" fontId="2" fillId="24" borderId="12" xfId="1" applyFont="1" applyFill="1" applyBorder="1" applyAlignment="1">
      <alignment horizontal="center" vertical="top" wrapText="1"/>
    </xf>
    <xf numFmtId="0" fontId="6" fillId="24" borderId="16" xfId="1" applyFont="1" applyFill="1" applyBorder="1" applyAlignment="1">
      <alignment horizontal="right" vertical="center"/>
    </xf>
    <xf numFmtId="0" fontId="6" fillId="24" borderId="17" xfId="1" applyFont="1" applyFill="1" applyBorder="1" applyAlignment="1">
      <alignment horizontal="right" vertical="center"/>
    </xf>
    <xf numFmtId="0" fontId="3" fillId="24" borderId="10" xfId="1" applyFont="1" applyFill="1" applyBorder="1" applyAlignment="1">
      <alignment horizontal="center" vertical="top" wrapText="1"/>
    </xf>
    <xf numFmtId="0" fontId="26" fillId="24" borderId="10" xfId="1" applyFont="1" applyFill="1" applyBorder="1" applyAlignment="1">
      <alignment horizontal="center" vertical="top" wrapText="1"/>
    </xf>
  </cellXfs>
  <cellStyles count="7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40"/>
    <cellStyle name="Обычный 2 4" xfId="41"/>
    <cellStyle name="Обычный 2 5" xfId="42"/>
    <cellStyle name="Обычный 3" xfId="43"/>
    <cellStyle name="Обычный 4" xfId="44"/>
    <cellStyle name="Обычный 5" xfId="45"/>
    <cellStyle name="Обычный 6" xfId="46"/>
    <cellStyle name="Обычный 7" xfId="1"/>
    <cellStyle name="Плохой 2" xfId="47"/>
    <cellStyle name="Пояснение 2" xfId="48"/>
    <cellStyle name="Примечание 2" xfId="49"/>
    <cellStyle name="Процентный 2" xfId="50"/>
    <cellStyle name="Процентный 2 2" xfId="51"/>
    <cellStyle name="Процентный 2 2 2" xfId="52"/>
    <cellStyle name="Процентный 2 2 3" xfId="53"/>
    <cellStyle name="Процентный 2 2 4" xfId="54"/>
    <cellStyle name="Процентный 2 2 5" xfId="55"/>
    <cellStyle name="Процентный 2 3" xfId="56"/>
    <cellStyle name="Процентный 2 4" xfId="57"/>
    <cellStyle name="Процентный 2 5" xfId="58"/>
    <cellStyle name="Процентный 2 6" xfId="59"/>
    <cellStyle name="Связанная ячейка 2" xfId="60"/>
    <cellStyle name="Стиль 1" xfId="61"/>
    <cellStyle name="Текст предупреждения 2" xfId="62"/>
    <cellStyle name="Финансовый 2" xfId="64"/>
    <cellStyle name="Финансовый 2 2" xfId="65"/>
    <cellStyle name="Финансовый 2 2 2" xfId="66"/>
    <cellStyle name="Финансовый 2 2 3" xfId="67"/>
    <cellStyle name="Финансовый 2 2 4" xfId="68"/>
    <cellStyle name="Финансовый 2 2 5" xfId="69"/>
    <cellStyle name="Финансовый 2 3" xfId="70"/>
    <cellStyle name="Финансовый 2 4" xfId="71"/>
    <cellStyle name="Финансовый 2 5" xfId="72"/>
    <cellStyle name="Финансовый 2 6" xfId="73"/>
    <cellStyle name="Финансовый 3" xfId="74"/>
    <cellStyle name="Финансовый 4" xfId="63"/>
    <cellStyle name="Хороший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y53/Desktop/&#1041;&#1102;&#1076;&#1078;&#1077;&#1090;&#1085;&#1099;&#1077;%20&#1080;&#1085;&#1074;&#1077;&#1089;&#1090;&#1080;&#1094;&#1080;&#1080;-2015%20&#1052;&#1072;&#1088;&#1075;&#1072;&#1088;&#1080;&#1090;&#1072;%20&#1086;&#1087;&#1099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y53/AppData/Local/Microsoft/Windows/Temporary%20Internet%20Files/Content.Outlook/SE19HKYT/&#1052;&#1058;%20&#1064;&#1072;&#1090;&#1072;&#1083;&#1080;&#1085;&#1086;&#1081;%20&#1056;&#1040;&#1048;&#1055;%20&#1072;&#1074;&#1075;&#1091;&#1089;&#1090;%20&#1076;&#1083;&#1103;%20&#1052;&#106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y53/AppData/Local/Microsoft/Windows/Temporary%20Internet%20Files/Content.Outlook/SE19HKYT/01%2008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ИП"/>
      <sheetName val="ФАИП"/>
      <sheetName val="Отчет.период"/>
      <sheetName val="Госинвестиции_накопит"/>
      <sheetName val="ФЦП"/>
      <sheetName val="РАИП для справок"/>
      <sheetName val="Отчет о совместимости"/>
    </sheetNames>
    <sheetDataSet>
      <sheetData sheetId="0">
        <row r="5">
          <cell r="F5">
            <v>4511940.13</v>
          </cell>
          <cell r="G5">
            <v>2280523.2000000002</v>
          </cell>
          <cell r="H5">
            <v>2029632.2999999998</v>
          </cell>
          <cell r="I5">
            <v>201784.63</v>
          </cell>
          <cell r="J5">
            <v>2087042.6520000002</v>
          </cell>
          <cell r="K5">
            <v>46.255991699074258</v>
          </cell>
          <cell r="L5">
            <v>1485189.55</v>
          </cell>
          <cell r="M5">
            <v>608880.86</v>
          </cell>
          <cell r="N5">
            <v>714575.2</v>
          </cell>
          <cell r="O5">
            <v>161733.49</v>
          </cell>
          <cell r="P5">
            <v>32.916871838013506</v>
          </cell>
          <cell r="Q5">
            <v>35.207125940989407</v>
          </cell>
        </row>
        <row r="7">
          <cell r="F7">
            <v>517232.60000000003</v>
          </cell>
          <cell r="G7">
            <v>197649.7</v>
          </cell>
          <cell r="H7">
            <v>288492.7</v>
          </cell>
          <cell r="I7">
            <v>31090.2</v>
          </cell>
          <cell r="J7">
            <v>210351.6</v>
          </cell>
          <cell r="K7">
            <v>40.668666282829044</v>
          </cell>
          <cell r="L7">
            <v>211324.97</v>
          </cell>
          <cell r="M7">
            <v>55662.9</v>
          </cell>
          <cell r="N7">
            <v>126191.09999999999</v>
          </cell>
          <cell r="O7">
            <v>29470.969999999998</v>
          </cell>
          <cell r="P7">
            <v>40.856854343674392</v>
          </cell>
          <cell r="Q7">
            <v>43.741522749102487</v>
          </cell>
        </row>
        <row r="8">
          <cell r="F8">
            <v>206045.40000000002</v>
          </cell>
          <cell r="G8">
            <v>187251.20000000001</v>
          </cell>
          <cell r="H8">
            <v>18794.2</v>
          </cell>
          <cell r="I8">
            <v>0</v>
          </cell>
          <cell r="J8">
            <v>45721.93</v>
          </cell>
          <cell r="K8">
            <v>22.190221184263272</v>
          </cell>
          <cell r="L8">
            <v>44083.5</v>
          </cell>
          <cell r="M8">
            <v>44083.5</v>
          </cell>
          <cell r="N8">
            <v>0</v>
          </cell>
          <cell r="O8">
            <v>0</v>
          </cell>
          <cell r="P8">
            <v>21.395042063545215</v>
          </cell>
          <cell r="Q8">
            <v>0</v>
          </cell>
        </row>
        <row r="63">
          <cell r="F63">
            <v>206045.40000000002</v>
          </cell>
          <cell r="G63">
            <v>187251.20000000001</v>
          </cell>
          <cell r="H63">
            <v>18794.2</v>
          </cell>
          <cell r="J63">
            <v>45721.93</v>
          </cell>
          <cell r="K63">
            <v>22.190221184263272</v>
          </cell>
          <cell r="L63">
            <v>44083.5</v>
          </cell>
          <cell r="M63">
            <v>44083.5</v>
          </cell>
          <cell r="N63">
            <v>0</v>
          </cell>
          <cell r="P63">
            <v>21.395042063545215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3">
          <cell r="B103" t="str">
            <v xml:space="preserve">ПСБ ОАО "Чувашавтодор"  </v>
          </cell>
          <cell r="C103" t="str">
            <v>ЗАО "Электроуют"</v>
          </cell>
          <cell r="D103" t="str">
            <v>№40-с от 06.07.2015</v>
          </cell>
          <cell r="E103">
            <v>42247</v>
          </cell>
        </row>
        <row r="104">
          <cell r="B104" t="str">
            <v xml:space="preserve">ООО "Инжиниронговый центр" </v>
          </cell>
          <cell r="D104" t="str">
            <v>гк№17-п от 03.07.2014</v>
          </cell>
          <cell r="E104" t="str">
            <v>2014 ноябрь</v>
          </cell>
        </row>
        <row r="105">
          <cell r="B105" t="str">
            <v xml:space="preserve">ОАО "Чувашавтодор"  </v>
          </cell>
          <cell r="C105" t="str">
            <v>ООО "ЭлитСтрой+"</v>
          </cell>
          <cell r="D105" t="str">
            <v>гк№52-с от 11.08.2014</v>
          </cell>
          <cell r="E105">
            <v>42307</v>
          </cell>
        </row>
        <row r="111">
          <cell r="C111" t="str">
            <v>ООО "Уралэлектрострой"</v>
          </cell>
          <cell r="D111" t="str">
            <v>гк№17-с от 28.04.2015</v>
          </cell>
          <cell r="E111" t="str">
            <v>2015 июль</v>
          </cell>
        </row>
        <row r="114">
          <cell r="D114" t="str">
            <v>гк№38-с от 16.06.2015</v>
          </cell>
        </row>
        <row r="115">
          <cell r="D115" t="str">
            <v>№19 от 03.07.2014</v>
          </cell>
        </row>
        <row r="116">
          <cell r="D116" t="str">
            <v>гк№15-с от 07.04.2015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Лист1"/>
    </sheetNames>
    <sheetDataSet>
      <sheetData sheetId="0">
        <row r="17">
          <cell r="B17" t="str">
            <v>ИП Умеров Р.М.</v>
          </cell>
          <cell r="C17" t="str">
            <v>не определена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3"/>
  <sheetViews>
    <sheetView tabSelected="1" topLeftCell="A36" zoomScale="85" zoomScaleNormal="85" workbookViewId="0">
      <selection activeCell="A38" sqref="A38"/>
    </sheetView>
  </sheetViews>
  <sheetFormatPr defaultRowHeight="15" x14ac:dyDescent="0.25"/>
  <cols>
    <col min="1" max="1" width="37.85546875" style="10" customWidth="1"/>
    <col min="2" max="2" width="15.5703125" style="10" customWidth="1"/>
    <col min="3" max="3" width="18" style="10" customWidth="1"/>
    <col min="4" max="4" width="13.5703125" style="10" customWidth="1"/>
    <col min="5" max="5" width="12" style="10" customWidth="1"/>
    <col min="6" max="7" width="13.28515625" style="10" customWidth="1"/>
    <col min="8" max="8" width="14" style="10" customWidth="1"/>
    <col min="9" max="9" width="12.5703125" style="10" customWidth="1"/>
    <col min="10" max="10" width="14.42578125" style="10" customWidth="1"/>
    <col min="11" max="11" width="11" style="10" customWidth="1"/>
    <col min="12" max="12" width="13.28515625" style="10" customWidth="1"/>
    <col min="13" max="14" width="11.42578125" style="10" customWidth="1"/>
    <col min="15" max="15" width="11.28515625" style="10" customWidth="1"/>
    <col min="16" max="16" width="12.140625" style="10" customWidth="1"/>
    <col min="17" max="17" width="0.5703125" style="100" hidden="1" customWidth="1"/>
    <col min="18" max="16384" width="9.140625" style="10"/>
  </cols>
  <sheetData>
    <row r="1" spans="1:17" ht="29.25" customHeight="1" x14ac:dyDescent="0.25">
      <c r="A1" s="115" t="s">
        <v>245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5.75" x14ac:dyDescent="0.25">
      <c r="A2" s="11"/>
      <c r="B2" s="11"/>
      <c r="C2" s="11"/>
      <c r="D2" s="11"/>
      <c r="E2" s="11"/>
      <c r="F2" s="11"/>
      <c r="G2" s="11"/>
      <c r="H2" s="12"/>
      <c r="I2" s="12"/>
      <c r="J2" s="12"/>
      <c r="K2" s="12"/>
      <c r="L2" s="12"/>
      <c r="M2" s="120" t="s">
        <v>0</v>
      </c>
      <c r="N2" s="120"/>
      <c r="O2" s="120"/>
      <c r="P2" s="120"/>
      <c r="Q2" s="121"/>
    </row>
    <row r="3" spans="1:17" ht="15.75" x14ac:dyDescent="0.25">
      <c r="A3" s="116" t="s">
        <v>1</v>
      </c>
      <c r="B3" s="116" t="s">
        <v>246</v>
      </c>
      <c r="C3" s="116" t="s">
        <v>2</v>
      </c>
      <c r="D3" s="117" t="s">
        <v>3</v>
      </c>
      <c r="E3" s="116" t="s">
        <v>4</v>
      </c>
      <c r="F3" s="122" t="s">
        <v>5</v>
      </c>
      <c r="G3" s="122"/>
      <c r="H3" s="122"/>
      <c r="I3" s="122"/>
      <c r="J3" s="118" t="s">
        <v>6</v>
      </c>
      <c r="K3" s="118" t="s">
        <v>7</v>
      </c>
      <c r="L3" s="122" t="s">
        <v>8</v>
      </c>
      <c r="M3" s="122"/>
      <c r="N3" s="122"/>
      <c r="O3" s="122"/>
      <c r="P3" s="118" t="s">
        <v>9</v>
      </c>
      <c r="Q3" s="123" t="s">
        <v>10</v>
      </c>
    </row>
    <row r="4" spans="1:17" ht="167.25" customHeight="1" x14ac:dyDescent="0.25">
      <c r="A4" s="116"/>
      <c r="B4" s="116"/>
      <c r="C4" s="116"/>
      <c r="D4" s="117"/>
      <c r="E4" s="116"/>
      <c r="F4" s="13" t="s">
        <v>11</v>
      </c>
      <c r="G4" s="13" t="s">
        <v>12</v>
      </c>
      <c r="H4" s="13" t="s">
        <v>13</v>
      </c>
      <c r="I4" s="13" t="s">
        <v>14</v>
      </c>
      <c r="J4" s="119"/>
      <c r="K4" s="119"/>
      <c r="L4" s="13" t="s">
        <v>11</v>
      </c>
      <c r="M4" s="13" t="s">
        <v>12</v>
      </c>
      <c r="N4" s="13" t="s">
        <v>15</v>
      </c>
      <c r="O4" s="13" t="s">
        <v>14</v>
      </c>
      <c r="P4" s="119"/>
      <c r="Q4" s="123"/>
    </row>
    <row r="5" spans="1:17" ht="15.75" x14ac:dyDescent="0.25">
      <c r="A5" s="14" t="s">
        <v>16</v>
      </c>
      <c r="B5" s="14"/>
      <c r="C5" s="14"/>
      <c r="D5" s="14"/>
      <c r="E5" s="14"/>
      <c r="F5" s="15">
        <f>[1]РАИП!F5</f>
        <v>4511940.13</v>
      </c>
      <c r="G5" s="15">
        <f>[1]РАИП!G5</f>
        <v>2280523.2000000002</v>
      </c>
      <c r="H5" s="15">
        <f>[1]РАИП!H5</f>
        <v>2029632.2999999998</v>
      </c>
      <c r="I5" s="15">
        <f>[1]РАИП!I5</f>
        <v>201784.63</v>
      </c>
      <c r="J5" s="15">
        <f>[1]РАИП!J5</f>
        <v>2087042.6520000002</v>
      </c>
      <c r="K5" s="16">
        <f>[1]РАИП!K5</f>
        <v>46.255991699074258</v>
      </c>
      <c r="L5" s="16">
        <f>[1]РАИП!L5</f>
        <v>1485189.55</v>
      </c>
      <c r="M5" s="15">
        <f>[1]РАИП!M5</f>
        <v>608880.86</v>
      </c>
      <c r="N5" s="15">
        <f>[1]РАИП!N5</f>
        <v>714575.2</v>
      </c>
      <c r="O5" s="15">
        <f>[1]РАИП!O5</f>
        <v>161733.49</v>
      </c>
      <c r="P5" s="17">
        <f>[1]РАИП!P5</f>
        <v>32.916871838013506</v>
      </c>
      <c r="Q5" s="18">
        <f>[1]РАИП!Q5</f>
        <v>35.207125940989407</v>
      </c>
    </row>
    <row r="6" spans="1:17" ht="15.75" x14ac:dyDescent="0.25">
      <c r="A6" s="19" t="s">
        <v>17</v>
      </c>
      <c r="B6" s="20"/>
      <c r="C6" s="20"/>
      <c r="D6" s="21"/>
      <c r="E6" s="19"/>
      <c r="F6" s="22"/>
      <c r="G6" s="22"/>
      <c r="H6" s="23"/>
      <c r="I6" s="24"/>
      <c r="J6" s="25"/>
      <c r="K6" s="24"/>
      <c r="L6" s="24"/>
      <c r="M6" s="25"/>
      <c r="N6" s="25"/>
      <c r="O6" s="25"/>
      <c r="P6" s="25"/>
      <c r="Q6" s="18"/>
    </row>
    <row r="7" spans="1:17" x14ac:dyDescent="0.25">
      <c r="A7" s="26" t="s">
        <v>18</v>
      </c>
      <c r="B7" s="27"/>
      <c r="C7" s="27"/>
      <c r="D7" s="27"/>
      <c r="E7" s="26"/>
      <c r="F7" s="28">
        <f>[1]РАИП!F7</f>
        <v>517232.60000000003</v>
      </c>
      <c r="G7" s="23">
        <f>[1]РАИП!G7</f>
        <v>197649.7</v>
      </c>
      <c r="H7" s="23">
        <f>[1]РАИП!H7</f>
        <v>288492.7</v>
      </c>
      <c r="I7" s="23">
        <f>[1]РАИП!I7</f>
        <v>31090.2</v>
      </c>
      <c r="J7" s="23">
        <f>[1]РАИП!J7</f>
        <v>210351.6</v>
      </c>
      <c r="K7" s="25">
        <f>[1]РАИП!K7</f>
        <v>40.668666282829044</v>
      </c>
      <c r="L7" s="29">
        <f>[1]РАИП!L7</f>
        <v>211324.97</v>
      </c>
      <c r="M7" s="23">
        <f>[1]РАИП!M7</f>
        <v>55662.9</v>
      </c>
      <c r="N7" s="23">
        <f>[1]РАИП!N7</f>
        <v>126191.09999999999</v>
      </c>
      <c r="O7" s="23">
        <f>[1]РАИП!O7</f>
        <v>29470.969999999998</v>
      </c>
      <c r="P7" s="23">
        <f>[1]РАИП!P7</f>
        <v>40.856854343674392</v>
      </c>
      <c r="Q7" s="18">
        <f>[1]РАИП!Q7</f>
        <v>43.741522749102487</v>
      </c>
    </row>
    <row r="8" spans="1:17" x14ac:dyDescent="0.25">
      <c r="A8" s="26" t="s">
        <v>19</v>
      </c>
      <c r="B8" s="27"/>
      <c r="C8" s="27"/>
      <c r="D8" s="27"/>
      <c r="E8" s="26"/>
      <c r="F8" s="28">
        <f>[1]РАИП!F8</f>
        <v>206045.40000000002</v>
      </c>
      <c r="G8" s="23">
        <f>[1]РАИП!G8</f>
        <v>187251.20000000001</v>
      </c>
      <c r="H8" s="23">
        <f>[1]РАИП!H8</f>
        <v>18794.2</v>
      </c>
      <c r="I8" s="23">
        <f>[1]РАИП!I8</f>
        <v>0</v>
      </c>
      <c r="J8" s="23">
        <f>[1]РАИП!J8</f>
        <v>45721.93</v>
      </c>
      <c r="K8" s="25">
        <f>[1]РАИП!K8</f>
        <v>22.190221184263272</v>
      </c>
      <c r="L8" s="29">
        <f>[1]РАИП!L8</f>
        <v>44083.5</v>
      </c>
      <c r="M8" s="23">
        <f>[1]РАИП!M8</f>
        <v>44083.5</v>
      </c>
      <c r="N8" s="23">
        <f>[1]РАИП!N8</f>
        <v>0</v>
      </c>
      <c r="O8" s="23">
        <f>[1]РАИП!O8</f>
        <v>0</v>
      </c>
      <c r="P8" s="23">
        <f>[1]РАИП!P8</f>
        <v>21.395042063545215</v>
      </c>
      <c r="Q8" s="18">
        <f>[1]РАИП!Q8</f>
        <v>0</v>
      </c>
    </row>
    <row r="9" spans="1:17" x14ac:dyDescent="0.25">
      <c r="A9" s="26" t="s">
        <v>20</v>
      </c>
      <c r="B9" s="27"/>
      <c r="C9" s="27"/>
      <c r="D9" s="27"/>
      <c r="E9" s="26"/>
      <c r="F9" s="30">
        <v>1193956.25</v>
      </c>
      <c r="G9" s="5">
        <v>762297.9</v>
      </c>
      <c r="H9" s="5">
        <v>375496.3</v>
      </c>
      <c r="I9" s="5">
        <v>56162.05</v>
      </c>
      <c r="J9" s="5">
        <v>915402.04</v>
      </c>
      <c r="K9" s="2">
        <v>76.669646814948209</v>
      </c>
      <c r="L9" s="31">
        <v>417131.98</v>
      </c>
      <c r="M9" s="5">
        <v>238606.56</v>
      </c>
      <c r="N9" s="5">
        <v>87329.9</v>
      </c>
      <c r="O9" s="5">
        <v>91195.520000000004</v>
      </c>
      <c r="P9" s="5">
        <v>34.936956860856498</v>
      </c>
      <c r="Q9" s="32">
        <v>23.257193213355233</v>
      </c>
    </row>
    <row r="10" spans="1:17" x14ac:dyDescent="0.25">
      <c r="A10" s="26" t="s">
        <v>21</v>
      </c>
      <c r="B10" s="27"/>
      <c r="C10" s="27"/>
      <c r="D10" s="27"/>
      <c r="E10" s="26"/>
      <c r="F10" s="30">
        <v>145429.20000000001</v>
      </c>
      <c r="G10" s="5">
        <v>3070</v>
      </c>
      <c r="H10" s="5">
        <v>142359.20000000001</v>
      </c>
      <c r="I10" s="5">
        <v>0</v>
      </c>
      <c r="J10" s="2">
        <v>122405.6</v>
      </c>
      <c r="K10" s="2">
        <v>84.168516363976423</v>
      </c>
      <c r="L10" s="31">
        <v>118698.8</v>
      </c>
      <c r="M10" s="5">
        <v>3070</v>
      </c>
      <c r="N10" s="5">
        <v>115628.8</v>
      </c>
      <c r="O10" s="5">
        <v>0</v>
      </c>
      <c r="P10" s="5">
        <v>81.619647223528688</v>
      </c>
      <c r="Q10" s="32">
        <v>81.223271836312648</v>
      </c>
    </row>
    <row r="11" spans="1:17" x14ac:dyDescent="0.25">
      <c r="A11" s="26" t="s">
        <v>22</v>
      </c>
      <c r="B11" s="27"/>
      <c r="C11" s="27"/>
      <c r="D11" s="27"/>
      <c r="E11" s="26"/>
      <c r="F11" s="30">
        <v>433600</v>
      </c>
      <c r="G11" s="5">
        <v>213600</v>
      </c>
      <c r="H11" s="5">
        <v>220000</v>
      </c>
      <c r="I11" s="5">
        <v>0</v>
      </c>
      <c r="J11" s="5">
        <v>433600</v>
      </c>
      <c r="K11" s="2">
        <v>100</v>
      </c>
      <c r="L11" s="31">
        <v>433287.7</v>
      </c>
      <c r="M11" s="5">
        <v>213600</v>
      </c>
      <c r="N11" s="5">
        <v>219687.7</v>
      </c>
      <c r="O11" s="5">
        <v>0</v>
      </c>
      <c r="P11" s="5">
        <v>99.927975092250918</v>
      </c>
      <c r="Q11" s="32">
        <v>99.858045454545461</v>
      </c>
    </row>
    <row r="12" spans="1:17" x14ac:dyDescent="0.25">
      <c r="A12" s="26" t="s">
        <v>23</v>
      </c>
      <c r="B12" s="27"/>
      <c r="C12" s="27"/>
      <c r="D12" s="27"/>
      <c r="E12" s="26"/>
      <c r="F12" s="30">
        <v>1609312.88</v>
      </c>
      <c r="G12" s="5">
        <v>722908.8</v>
      </c>
      <c r="H12" s="5">
        <v>794794.39999999991</v>
      </c>
      <c r="I12" s="5">
        <v>91609.68</v>
      </c>
      <c r="J12" s="5">
        <v>294593.18200000003</v>
      </c>
      <c r="K12" s="2">
        <v>18.305525647691333</v>
      </c>
      <c r="L12" s="31">
        <v>194042.59999999998</v>
      </c>
      <c r="M12" s="5">
        <v>0</v>
      </c>
      <c r="N12" s="5">
        <v>158443.9</v>
      </c>
      <c r="O12" s="5">
        <v>35598.699999999997</v>
      </c>
      <c r="P12" s="5">
        <v>12.057481327061769</v>
      </c>
      <c r="Q12" s="32">
        <v>19.93520588469169</v>
      </c>
    </row>
    <row r="13" spans="1:17" x14ac:dyDescent="0.25">
      <c r="A13" s="26" t="s">
        <v>24</v>
      </c>
      <c r="B13" s="27"/>
      <c r="C13" s="27"/>
      <c r="D13" s="27"/>
      <c r="E13" s="26"/>
      <c r="F13" s="30">
        <v>170267.3</v>
      </c>
      <c r="G13" s="5">
        <v>0</v>
      </c>
      <c r="H13" s="5">
        <v>170267.3</v>
      </c>
      <c r="I13" s="5">
        <v>0</v>
      </c>
      <c r="J13" s="5">
        <v>4803.1000000000004</v>
      </c>
      <c r="K13" s="2">
        <v>2.8209174633062255</v>
      </c>
      <c r="L13" s="31">
        <v>4803.1000000000004</v>
      </c>
      <c r="M13" s="5">
        <v>0</v>
      </c>
      <c r="N13" s="5">
        <v>4803.1000000000004</v>
      </c>
      <c r="O13" s="5">
        <v>0</v>
      </c>
      <c r="P13" s="5">
        <v>2.8209174633062255</v>
      </c>
      <c r="Q13" s="32">
        <v>2.8209174633062255</v>
      </c>
    </row>
    <row r="14" spans="1:17" x14ac:dyDescent="0.25">
      <c r="A14" s="26" t="s">
        <v>25</v>
      </c>
      <c r="B14" s="27"/>
      <c r="C14" s="27"/>
      <c r="D14" s="27"/>
      <c r="E14" s="26"/>
      <c r="F14" s="30">
        <v>236096.50000000003</v>
      </c>
      <c r="G14" s="5">
        <v>193745.6</v>
      </c>
      <c r="H14" s="5">
        <v>19428.2</v>
      </c>
      <c r="I14" s="5">
        <v>22922.7</v>
      </c>
      <c r="J14" s="5">
        <v>60165.200000000004</v>
      </c>
      <c r="K14" s="2">
        <v>25.483308731810933</v>
      </c>
      <c r="L14" s="31">
        <v>61816.9</v>
      </c>
      <c r="M14" s="5">
        <v>53857.9</v>
      </c>
      <c r="N14" s="5">
        <v>2490.6999999999998</v>
      </c>
      <c r="O14" s="5">
        <v>5468.3</v>
      </c>
      <c r="P14" s="5">
        <v>26.182895553301293</v>
      </c>
      <c r="Q14" s="32">
        <v>12.82002450046839</v>
      </c>
    </row>
    <row r="15" spans="1:17" ht="15.75" x14ac:dyDescent="0.25">
      <c r="A15" s="19"/>
      <c r="B15" s="20"/>
      <c r="C15" s="20"/>
      <c r="D15" s="20"/>
      <c r="E15" s="19"/>
      <c r="F15" s="33"/>
      <c r="G15" s="33"/>
      <c r="H15" s="5"/>
      <c r="I15" s="34"/>
      <c r="J15" s="2"/>
      <c r="K15" s="34"/>
      <c r="L15" s="34"/>
      <c r="M15" s="34"/>
      <c r="N15" s="2"/>
      <c r="O15" s="2"/>
      <c r="P15" s="2"/>
      <c r="Q15" s="35"/>
    </row>
    <row r="16" spans="1:17" ht="15.75" x14ac:dyDescent="0.25">
      <c r="A16" s="36" t="s">
        <v>27</v>
      </c>
      <c r="B16" s="37"/>
      <c r="C16" s="37"/>
      <c r="D16" s="37"/>
      <c r="E16" s="36"/>
      <c r="F16" s="38">
        <v>517232.60000000003</v>
      </c>
      <c r="G16" s="34">
        <v>197649.7</v>
      </c>
      <c r="H16" s="34">
        <v>288492.7</v>
      </c>
      <c r="I16" s="34">
        <v>31090.2</v>
      </c>
      <c r="J16" s="34">
        <v>210351.6</v>
      </c>
      <c r="K16" s="39">
        <v>40.668666282829044</v>
      </c>
      <c r="L16" s="40">
        <v>211324.97</v>
      </c>
      <c r="M16" s="34">
        <v>55662.9</v>
      </c>
      <c r="N16" s="34">
        <v>126191.09999999999</v>
      </c>
      <c r="O16" s="34">
        <v>29470.969999999998</v>
      </c>
      <c r="P16" s="41">
        <v>40.856854343674392</v>
      </c>
      <c r="Q16" s="42"/>
    </row>
    <row r="17" spans="1:17" ht="15.75" x14ac:dyDescent="0.25">
      <c r="A17" s="43" t="s">
        <v>17</v>
      </c>
      <c r="B17" s="44"/>
      <c r="C17" s="44"/>
      <c r="D17" s="44"/>
      <c r="E17" s="43"/>
      <c r="F17" s="45"/>
      <c r="G17" s="45"/>
      <c r="H17" s="2"/>
      <c r="I17" s="34"/>
      <c r="J17" s="34"/>
      <c r="K17" s="34"/>
      <c r="L17" s="34"/>
      <c r="M17" s="34"/>
      <c r="N17" s="2"/>
      <c r="O17" s="2"/>
      <c r="P17" s="2"/>
      <c r="Q17" s="35"/>
    </row>
    <row r="18" spans="1:17" ht="15.75" x14ac:dyDescent="0.25">
      <c r="A18" s="46" t="s">
        <v>26</v>
      </c>
      <c r="B18" s="47"/>
      <c r="C18" s="47"/>
      <c r="D18" s="47"/>
      <c r="E18" s="46"/>
      <c r="F18" s="2">
        <v>517232.60000000003</v>
      </c>
      <c r="G18" s="2">
        <v>197649.7</v>
      </c>
      <c r="H18" s="2">
        <v>288492.7</v>
      </c>
      <c r="I18" s="2">
        <v>31090.2</v>
      </c>
      <c r="J18" s="2">
        <v>210351.6</v>
      </c>
      <c r="K18" s="39">
        <v>40.668666282829044</v>
      </c>
      <c r="L18" s="2">
        <v>211324.97</v>
      </c>
      <c r="M18" s="2">
        <v>55662.9</v>
      </c>
      <c r="N18" s="2">
        <v>126191.09999999999</v>
      </c>
      <c r="O18" s="2">
        <v>29470.969999999998</v>
      </c>
      <c r="P18" s="5">
        <v>40.856854343674392</v>
      </c>
      <c r="Q18" s="35"/>
    </row>
    <row r="19" spans="1:17" ht="64.5" customHeight="1" x14ac:dyDescent="0.25">
      <c r="A19" s="48" t="s">
        <v>28</v>
      </c>
      <c r="B19" s="49"/>
      <c r="C19" s="49"/>
      <c r="D19" s="49"/>
      <c r="E19" s="50"/>
      <c r="F19" s="5">
        <v>354802.60000000003</v>
      </c>
      <c r="G19" s="39">
        <v>185719.7</v>
      </c>
      <c r="H19" s="39">
        <v>138492.70000000001</v>
      </c>
      <c r="I19" s="39">
        <v>30590.2</v>
      </c>
      <c r="J19" s="39">
        <v>99951.200000000012</v>
      </c>
      <c r="K19" s="39">
        <v>28.17093223104904</v>
      </c>
      <c r="L19" s="2">
        <v>100424.57</v>
      </c>
      <c r="M19" s="39">
        <v>43732.9</v>
      </c>
      <c r="N19" s="39">
        <v>27720.699999999997</v>
      </c>
      <c r="O19" s="39">
        <v>28970.969999999998</v>
      </c>
      <c r="P19" s="5">
        <v>28.304350080861862</v>
      </c>
      <c r="Q19" s="35"/>
    </row>
    <row r="20" spans="1:17" ht="45" x14ac:dyDescent="0.25">
      <c r="A20" s="50" t="s">
        <v>29</v>
      </c>
      <c r="B20" s="49"/>
      <c r="C20" s="49"/>
      <c r="D20" s="49"/>
      <c r="E20" s="50"/>
      <c r="F20" s="5">
        <v>354802.60000000003</v>
      </c>
      <c r="G20" s="39">
        <v>185719.7</v>
      </c>
      <c r="H20" s="39">
        <v>138492.70000000001</v>
      </c>
      <c r="I20" s="39">
        <v>30590.2</v>
      </c>
      <c r="J20" s="39">
        <v>99951.200000000012</v>
      </c>
      <c r="K20" s="39">
        <v>28.17093223104904</v>
      </c>
      <c r="L20" s="2">
        <v>100424.57</v>
      </c>
      <c r="M20" s="39">
        <v>43732.9</v>
      </c>
      <c r="N20" s="39">
        <v>27720.699999999997</v>
      </c>
      <c r="O20" s="39">
        <v>28970.969999999998</v>
      </c>
      <c r="P20" s="5">
        <v>28.304350080861862</v>
      </c>
      <c r="Q20" s="35"/>
    </row>
    <row r="21" spans="1:17" ht="45" x14ac:dyDescent="0.25">
      <c r="A21" s="26" t="s">
        <v>30</v>
      </c>
      <c r="B21" s="27"/>
      <c r="C21" s="27"/>
      <c r="D21" s="27"/>
      <c r="E21" s="26"/>
      <c r="F21" s="51"/>
      <c r="G21" s="51"/>
      <c r="H21" s="2"/>
      <c r="I21" s="34"/>
      <c r="J21" s="2"/>
      <c r="K21" s="34" t="s">
        <v>31</v>
      </c>
      <c r="L21" s="34"/>
      <c r="M21" s="34"/>
      <c r="N21" s="2"/>
      <c r="O21" s="2"/>
      <c r="P21" s="2"/>
      <c r="Q21" s="35"/>
    </row>
    <row r="22" spans="1:17" ht="30" x14ac:dyDescent="0.25">
      <c r="A22" s="7" t="s">
        <v>32</v>
      </c>
      <c r="B22" s="1"/>
      <c r="C22" s="1"/>
      <c r="D22" s="1"/>
      <c r="E22" s="1"/>
      <c r="F22" s="5"/>
      <c r="G22" s="33"/>
      <c r="H22" s="2"/>
      <c r="I22" s="2"/>
      <c r="J22" s="2"/>
      <c r="K22" s="2"/>
      <c r="L22" s="2"/>
      <c r="M22" s="2"/>
      <c r="N22" s="2"/>
      <c r="O22" s="2"/>
      <c r="P22" s="5"/>
      <c r="Q22" s="52"/>
    </row>
    <row r="23" spans="1:17" ht="99.75" customHeight="1" x14ac:dyDescent="0.25">
      <c r="A23" s="19" t="s">
        <v>33</v>
      </c>
      <c r="B23" s="1" t="s">
        <v>34</v>
      </c>
      <c r="C23" s="1" t="s">
        <v>35</v>
      </c>
      <c r="D23" s="1" t="s">
        <v>36</v>
      </c>
      <c r="E23" s="1" t="s">
        <v>37</v>
      </c>
      <c r="F23" s="5">
        <v>24642.799999999999</v>
      </c>
      <c r="G23" s="5">
        <v>13896</v>
      </c>
      <c r="H23" s="2">
        <v>9620</v>
      </c>
      <c r="I23" s="2">
        <v>1126.8</v>
      </c>
      <c r="J23" s="2">
        <v>9537.6</v>
      </c>
      <c r="K23" s="2">
        <v>38.703394094826891</v>
      </c>
      <c r="L23" s="2">
        <v>9610.5999999999985</v>
      </c>
      <c r="M23" s="2"/>
      <c r="N23" s="2">
        <v>9060.7999999999993</v>
      </c>
      <c r="O23" s="2">
        <v>549.79999999999995</v>
      </c>
      <c r="P23" s="5">
        <v>38.99962666580096</v>
      </c>
      <c r="Q23" s="6" t="s">
        <v>38</v>
      </c>
    </row>
    <row r="24" spans="1:17" ht="30" x14ac:dyDescent="0.25">
      <c r="A24" s="7" t="s">
        <v>39</v>
      </c>
      <c r="B24" s="20"/>
      <c r="C24" s="1"/>
      <c r="D24" s="1"/>
      <c r="E24" s="1"/>
      <c r="F24" s="5"/>
      <c r="G24" s="33"/>
      <c r="H24" s="2"/>
      <c r="I24" s="2"/>
      <c r="J24" s="2"/>
      <c r="K24" s="2"/>
      <c r="L24" s="2"/>
      <c r="M24" s="2"/>
      <c r="N24" s="2"/>
      <c r="O24" s="2"/>
      <c r="P24" s="5"/>
      <c r="Q24" s="6"/>
    </row>
    <row r="25" spans="1:17" ht="114" customHeight="1" x14ac:dyDescent="0.25">
      <c r="A25" s="19" t="s">
        <v>40</v>
      </c>
      <c r="B25" s="20" t="s">
        <v>41</v>
      </c>
      <c r="C25" s="1" t="s">
        <v>42</v>
      </c>
      <c r="D25" s="1" t="s">
        <v>43</v>
      </c>
      <c r="E25" s="1" t="s">
        <v>44</v>
      </c>
      <c r="F25" s="5">
        <v>29892.9</v>
      </c>
      <c r="G25" s="5">
        <v>15699.5</v>
      </c>
      <c r="H25" s="2">
        <v>13090</v>
      </c>
      <c r="I25" s="2">
        <v>1103.4000000000001</v>
      </c>
      <c r="J25" s="2">
        <v>18273.900000000001</v>
      </c>
      <c r="K25" s="2">
        <v>61.131238521521837</v>
      </c>
      <c r="L25" s="2">
        <v>18481.3</v>
      </c>
      <c r="M25" s="2">
        <v>8732</v>
      </c>
      <c r="N25" s="2">
        <v>9155</v>
      </c>
      <c r="O25" s="2">
        <v>594.29999999999995</v>
      </c>
      <c r="P25" s="5">
        <v>61.825048757397241</v>
      </c>
      <c r="Q25" s="6" t="s">
        <v>247</v>
      </c>
    </row>
    <row r="26" spans="1:17" ht="30" x14ac:dyDescent="0.25">
      <c r="A26" s="7" t="s">
        <v>45</v>
      </c>
      <c r="B26" s="53"/>
      <c r="C26" s="54"/>
      <c r="D26" s="54"/>
      <c r="E26" s="55"/>
      <c r="F26" s="5"/>
      <c r="G26" s="33"/>
      <c r="H26" s="2"/>
      <c r="I26" s="2"/>
      <c r="J26" s="2"/>
      <c r="K26" s="2"/>
      <c r="L26" s="2"/>
      <c r="M26" s="2"/>
      <c r="N26" s="2"/>
      <c r="O26" s="2"/>
      <c r="P26" s="5"/>
      <c r="Q26" s="6"/>
    </row>
    <row r="27" spans="1:17" ht="172.5" customHeight="1" x14ac:dyDescent="0.25">
      <c r="A27" s="19" t="s">
        <v>46</v>
      </c>
      <c r="B27" s="53" t="s">
        <v>47</v>
      </c>
      <c r="C27" s="54" t="s">
        <v>48</v>
      </c>
      <c r="D27" s="54" t="s">
        <v>49</v>
      </c>
      <c r="E27" s="55" t="s">
        <v>50</v>
      </c>
      <c r="F27" s="5">
        <v>92063.5</v>
      </c>
      <c r="G27" s="5">
        <v>67790.8</v>
      </c>
      <c r="H27" s="2">
        <v>23312.7</v>
      </c>
      <c r="I27" s="2">
        <v>960</v>
      </c>
      <c r="J27" s="2">
        <v>24415.9</v>
      </c>
      <c r="K27" s="2">
        <v>26.520716679248562</v>
      </c>
      <c r="L27" s="2">
        <v>24415.899999999998</v>
      </c>
      <c r="M27" s="2">
        <v>14511.8</v>
      </c>
      <c r="N27" s="2">
        <v>9504.9</v>
      </c>
      <c r="O27" s="2">
        <v>399.2</v>
      </c>
      <c r="P27" s="5">
        <v>26.520716679248558</v>
      </c>
      <c r="Q27" s="6" t="s">
        <v>38</v>
      </c>
    </row>
    <row r="28" spans="1:17" x14ac:dyDescent="0.25">
      <c r="A28" s="7" t="s">
        <v>53</v>
      </c>
      <c r="B28" s="1"/>
      <c r="C28" s="1"/>
      <c r="D28" s="1"/>
      <c r="E28" s="1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6"/>
    </row>
    <row r="29" spans="1:17" ht="75.75" customHeight="1" x14ac:dyDescent="0.25">
      <c r="A29" s="7" t="s">
        <v>54</v>
      </c>
      <c r="B29" s="1"/>
      <c r="C29" s="1"/>
      <c r="D29" s="1"/>
      <c r="E29" s="1"/>
      <c r="F29" s="5">
        <v>50000</v>
      </c>
      <c r="G29" s="8"/>
      <c r="H29" s="2">
        <v>50000</v>
      </c>
      <c r="I29" s="2"/>
      <c r="J29" s="2"/>
      <c r="K29" s="2"/>
      <c r="L29" s="2">
        <v>0</v>
      </c>
      <c r="M29" s="2"/>
      <c r="N29" s="2"/>
      <c r="O29" s="2"/>
      <c r="P29" s="5">
        <v>0</v>
      </c>
      <c r="Q29" s="6" t="s">
        <v>55</v>
      </c>
    </row>
    <row r="30" spans="1:17" ht="112.5" customHeight="1" x14ac:dyDescent="0.25">
      <c r="A30" s="7" t="s">
        <v>263</v>
      </c>
      <c r="B30" s="101" t="s">
        <v>255</v>
      </c>
      <c r="C30" s="101" t="s">
        <v>256</v>
      </c>
      <c r="D30" s="1"/>
      <c r="E30" s="1" t="s">
        <v>264</v>
      </c>
      <c r="F30" s="5">
        <v>91256.8</v>
      </c>
      <c r="G30" s="8">
        <v>43886.8</v>
      </c>
      <c r="H30" s="2">
        <v>30170</v>
      </c>
      <c r="I30" s="2">
        <v>17200</v>
      </c>
      <c r="J30" s="2">
        <v>34120.300000000003</v>
      </c>
      <c r="K30" s="2">
        <v>37.389323316180274</v>
      </c>
      <c r="L30" s="2">
        <v>34313.31</v>
      </c>
      <c r="M30" s="2">
        <v>17002.3</v>
      </c>
      <c r="N30" s="2"/>
      <c r="O30" s="2">
        <v>17311.009999999998</v>
      </c>
      <c r="P30" s="5">
        <v>37.600825363151017</v>
      </c>
      <c r="Q30" s="6" t="s">
        <v>248</v>
      </c>
    </row>
    <row r="31" spans="1:17" ht="213.75" x14ac:dyDescent="0.25">
      <c r="A31" s="56" t="s">
        <v>265</v>
      </c>
      <c r="B31" s="57" t="s">
        <v>249</v>
      </c>
      <c r="C31" s="57" t="s">
        <v>56</v>
      </c>
      <c r="D31" s="57" t="s">
        <v>57</v>
      </c>
      <c r="E31" s="58" t="s">
        <v>52</v>
      </c>
      <c r="F31" s="5">
        <v>66946.600000000006</v>
      </c>
      <c r="G31" s="33">
        <v>44446.6</v>
      </c>
      <c r="H31" s="2">
        <v>12300</v>
      </c>
      <c r="I31" s="2">
        <v>10200</v>
      </c>
      <c r="J31" s="2">
        <v>13603.5</v>
      </c>
      <c r="K31" s="2">
        <v>20.319926628088655</v>
      </c>
      <c r="L31" s="2">
        <v>13603.46</v>
      </c>
      <c r="M31" s="2">
        <v>3486.8</v>
      </c>
      <c r="N31" s="2">
        <v>0</v>
      </c>
      <c r="O31" s="2">
        <v>10116.66</v>
      </c>
      <c r="P31" s="5">
        <v>20.31986687897518</v>
      </c>
      <c r="Q31" s="6" t="s">
        <v>38</v>
      </c>
    </row>
    <row r="32" spans="1:17" ht="135" x14ac:dyDescent="0.25">
      <c r="A32" s="59" t="s">
        <v>58</v>
      </c>
      <c r="B32" s="60"/>
      <c r="C32" s="60"/>
      <c r="D32" s="60"/>
      <c r="E32" s="1"/>
      <c r="F32" s="5">
        <v>162430</v>
      </c>
      <c r="G32" s="39">
        <v>11930</v>
      </c>
      <c r="H32" s="39">
        <v>150000</v>
      </c>
      <c r="I32" s="39">
        <v>500</v>
      </c>
      <c r="J32" s="39">
        <v>110400.4</v>
      </c>
      <c r="K32" s="2">
        <v>67.967986209444064</v>
      </c>
      <c r="L32" s="2">
        <v>110900.4</v>
      </c>
      <c r="M32" s="39">
        <v>11930</v>
      </c>
      <c r="N32" s="39">
        <v>98470.399999999994</v>
      </c>
      <c r="O32" s="39">
        <v>500</v>
      </c>
      <c r="P32" s="5">
        <v>68.275811118635716</v>
      </c>
      <c r="Q32" s="61"/>
    </row>
    <row r="33" spans="1:17" ht="45" x14ac:dyDescent="0.25">
      <c r="A33" s="62" t="s">
        <v>59</v>
      </c>
      <c r="B33" s="60"/>
      <c r="C33" s="60"/>
      <c r="D33" s="60"/>
      <c r="E33" s="1"/>
      <c r="F33" s="5">
        <v>162430</v>
      </c>
      <c r="G33" s="39">
        <v>11930</v>
      </c>
      <c r="H33" s="39">
        <v>150000</v>
      </c>
      <c r="I33" s="39">
        <v>500</v>
      </c>
      <c r="J33" s="39">
        <v>110400.4</v>
      </c>
      <c r="K33" s="2">
        <v>67.967986209444064</v>
      </c>
      <c r="L33" s="2">
        <v>110900.4</v>
      </c>
      <c r="M33" s="39">
        <v>11930</v>
      </c>
      <c r="N33" s="39">
        <v>98470.399999999994</v>
      </c>
      <c r="O33" s="39">
        <v>500</v>
      </c>
      <c r="P33" s="5">
        <v>68.275811118635716</v>
      </c>
      <c r="Q33" s="61"/>
    </row>
    <row r="34" spans="1:17" ht="45" x14ac:dyDescent="0.25">
      <c r="A34" s="56" t="s">
        <v>30</v>
      </c>
      <c r="B34" s="60"/>
      <c r="C34" s="60"/>
      <c r="D34" s="60"/>
      <c r="E34" s="1"/>
      <c r="F34" s="5"/>
      <c r="G34" s="33"/>
      <c r="H34" s="2"/>
      <c r="I34" s="2"/>
      <c r="J34" s="2"/>
      <c r="K34" s="2"/>
      <c r="L34" s="2"/>
      <c r="M34" s="39"/>
      <c r="N34" s="39"/>
      <c r="O34" s="39"/>
      <c r="P34" s="5"/>
      <c r="Q34" s="61"/>
    </row>
    <row r="35" spans="1:17" ht="30" x14ac:dyDescent="0.25">
      <c r="A35" s="7" t="s">
        <v>60</v>
      </c>
      <c r="B35" s="60"/>
      <c r="C35" s="60"/>
      <c r="D35" s="60"/>
      <c r="E35" s="1"/>
      <c r="F35" s="5"/>
      <c r="G35" s="33"/>
      <c r="H35" s="2"/>
      <c r="I35" s="2"/>
      <c r="J35" s="2"/>
      <c r="K35" s="2"/>
      <c r="L35" s="2"/>
      <c r="M35" s="39"/>
      <c r="N35" s="39"/>
      <c r="O35" s="39"/>
      <c r="P35" s="5"/>
      <c r="Q35" s="61"/>
    </row>
    <row r="36" spans="1:17" ht="213.75" x14ac:dyDescent="0.25">
      <c r="A36" s="56" t="s">
        <v>61</v>
      </c>
      <c r="B36" s="54" t="s">
        <v>62</v>
      </c>
      <c r="C36" s="54" t="s">
        <v>63</v>
      </c>
      <c r="D36" s="63" t="s">
        <v>64</v>
      </c>
      <c r="E36" s="54" t="s">
        <v>44</v>
      </c>
      <c r="F36" s="5">
        <v>140000</v>
      </c>
      <c r="G36" s="64"/>
      <c r="H36" s="2">
        <v>140000</v>
      </c>
      <c r="I36" s="2"/>
      <c r="J36" s="2">
        <v>98470.399999999994</v>
      </c>
      <c r="K36" s="2">
        <v>70.335999999999999</v>
      </c>
      <c r="L36" s="2">
        <v>98970.4</v>
      </c>
      <c r="M36" s="2"/>
      <c r="N36" s="2">
        <v>98470.399999999994</v>
      </c>
      <c r="O36" s="65">
        <v>500</v>
      </c>
      <c r="P36" s="5">
        <v>70.69314285714286</v>
      </c>
      <c r="Q36" s="6" t="s">
        <v>65</v>
      </c>
    </row>
    <row r="37" spans="1:17" ht="30" x14ac:dyDescent="0.25">
      <c r="A37" s="7" t="s">
        <v>66</v>
      </c>
      <c r="B37" s="60"/>
      <c r="C37" s="1"/>
      <c r="D37" s="60"/>
      <c r="E37" s="1"/>
      <c r="F37" s="5"/>
      <c r="G37" s="33"/>
      <c r="H37" s="2"/>
      <c r="I37" s="2"/>
      <c r="J37" s="2"/>
      <c r="K37" s="2"/>
      <c r="L37" s="2"/>
      <c r="M37" s="2"/>
      <c r="N37" s="2"/>
      <c r="O37" s="2"/>
      <c r="P37" s="5"/>
      <c r="Q37" s="61"/>
    </row>
    <row r="38" spans="1:17" ht="213.75" x14ac:dyDescent="0.25">
      <c r="A38" s="56" t="s">
        <v>67</v>
      </c>
      <c r="B38" s="1" t="s">
        <v>68</v>
      </c>
      <c r="C38" s="1" t="s">
        <v>69</v>
      </c>
      <c r="D38" s="1" t="s">
        <v>70</v>
      </c>
      <c r="E38" s="1" t="s">
        <v>71</v>
      </c>
      <c r="F38" s="5">
        <v>22430</v>
      </c>
      <c r="G38" s="33">
        <v>11930</v>
      </c>
      <c r="H38" s="2">
        <v>10000</v>
      </c>
      <c r="I38" s="2">
        <v>500</v>
      </c>
      <c r="J38" s="2">
        <v>11930</v>
      </c>
      <c r="K38" s="2">
        <v>53.187695051270623</v>
      </c>
      <c r="L38" s="2">
        <v>11930</v>
      </c>
      <c r="M38" s="2">
        <v>11930</v>
      </c>
      <c r="N38" s="2">
        <v>0</v>
      </c>
      <c r="O38" s="2"/>
      <c r="P38" s="5">
        <v>53.187695051270623</v>
      </c>
      <c r="Q38" s="6" t="s">
        <v>65</v>
      </c>
    </row>
    <row r="39" spans="1:17" ht="15.75" x14ac:dyDescent="0.25">
      <c r="A39" s="66" t="s">
        <v>72</v>
      </c>
      <c r="B39" s="67"/>
      <c r="C39" s="67"/>
      <c r="D39" s="67"/>
      <c r="E39" s="67"/>
      <c r="F39" s="34">
        <f t="shared" ref="F39:P39" si="0">F45</f>
        <v>206045.40000000002</v>
      </c>
      <c r="G39" s="34">
        <f t="shared" si="0"/>
        <v>187251.20000000001</v>
      </c>
      <c r="H39" s="34">
        <f t="shared" si="0"/>
        <v>18794.2</v>
      </c>
      <c r="I39" s="34">
        <f t="shared" si="0"/>
        <v>0</v>
      </c>
      <c r="J39" s="34">
        <f t="shared" si="0"/>
        <v>45721.93</v>
      </c>
      <c r="K39" s="34">
        <f t="shared" si="0"/>
        <v>22.190221184263272</v>
      </c>
      <c r="L39" s="34">
        <f t="shared" si="0"/>
        <v>44083.5</v>
      </c>
      <c r="M39" s="34">
        <f t="shared" si="0"/>
        <v>44083.5</v>
      </c>
      <c r="N39" s="34">
        <f t="shared" si="0"/>
        <v>0</v>
      </c>
      <c r="O39" s="34">
        <f t="shared" si="0"/>
        <v>0</v>
      </c>
      <c r="P39" s="41">
        <f t="shared" si="0"/>
        <v>21.395042063545215</v>
      </c>
      <c r="Q39" s="42"/>
    </row>
    <row r="40" spans="1:17" ht="15.75" x14ac:dyDescent="0.25">
      <c r="A40" s="19" t="s">
        <v>17</v>
      </c>
      <c r="B40" s="67"/>
      <c r="C40" s="67"/>
      <c r="D40" s="67"/>
      <c r="E40" s="67"/>
      <c r="F40" s="33"/>
      <c r="G40" s="33"/>
      <c r="H40" s="2"/>
      <c r="I40" s="34"/>
      <c r="J40" s="2"/>
      <c r="K40" s="34"/>
      <c r="L40" s="68"/>
      <c r="M40" s="34"/>
      <c r="N40" s="2"/>
      <c r="O40" s="2"/>
      <c r="P40" s="2"/>
      <c r="Q40" s="35"/>
    </row>
    <row r="41" spans="1:17" ht="15.75" x14ac:dyDescent="0.25">
      <c r="A41" s="46" t="s">
        <v>26</v>
      </c>
      <c r="B41" s="67"/>
      <c r="C41" s="67"/>
      <c r="D41" s="67"/>
      <c r="E41" s="67"/>
      <c r="F41" s="2">
        <f t="shared" ref="F41:P41" si="1">F45</f>
        <v>206045.40000000002</v>
      </c>
      <c r="G41" s="2">
        <f t="shared" si="1"/>
        <v>187251.20000000001</v>
      </c>
      <c r="H41" s="2">
        <f t="shared" si="1"/>
        <v>18794.2</v>
      </c>
      <c r="I41" s="2">
        <f t="shared" si="1"/>
        <v>0</v>
      </c>
      <c r="J41" s="2">
        <f t="shared" si="1"/>
        <v>45721.93</v>
      </c>
      <c r="K41" s="2">
        <f t="shared" si="1"/>
        <v>22.190221184263272</v>
      </c>
      <c r="L41" s="2">
        <f t="shared" si="1"/>
        <v>44083.5</v>
      </c>
      <c r="M41" s="2">
        <f t="shared" si="1"/>
        <v>44083.5</v>
      </c>
      <c r="N41" s="2">
        <f t="shared" si="1"/>
        <v>0</v>
      </c>
      <c r="O41" s="2">
        <f t="shared" si="1"/>
        <v>0</v>
      </c>
      <c r="P41" s="5">
        <f t="shared" si="1"/>
        <v>21.395042063545215</v>
      </c>
      <c r="Q41" s="35"/>
    </row>
    <row r="42" spans="1:17" ht="60" x14ac:dyDescent="0.25">
      <c r="A42" s="48" t="s">
        <v>73</v>
      </c>
      <c r="B42" s="67"/>
      <c r="C42" s="67"/>
      <c r="D42" s="67"/>
      <c r="E42" s="67"/>
      <c r="F42" s="2">
        <f t="shared" ref="F42:P42" si="2">F45</f>
        <v>206045.40000000002</v>
      </c>
      <c r="G42" s="2">
        <f t="shared" si="2"/>
        <v>187251.20000000001</v>
      </c>
      <c r="H42" s="2">
        <f t="shared" si="2"/>
        <v>18794.2</v>
      </c>
      <c r="I42" s="2">
        <f t="shared" si="2"/>
        <v>0</v>
      </c>
      <c r="J42" s="2">
        <f t="shared" si="2"/>
        <v>45721.93</v>
      </c>
      <c r="K42" s="2">
        <f t="shared" si="2"/>
        <v>22.190221184263272</v>
      </c>
      <c r="L42" s="2">
        <f t="shared" si="2"/>
        <v>44083.5</v>
      </c>
      <c r="M42" s="2">
        <f t="shared" si="2"/>
        <v>44083.5</v>
      </c>
      <c r="N42" s="2">
        <f t="shared" si="2"/>
        <v>0</v>
      </c>
      <c r="O42" s="2">
        <f t="shared" si="2"/>
        <v>0</v>
      </c>
      <c r="P42" s="5">
        <f t="shared" si="2"/>
        <v>21.395042063545215</v>
      </c>
      <c r="Q42" s="35"/>
    </row>
    <row r="43" spans="1:17" x14ac:dyDescent="0.25">
      <c r="A43" s="50" t="s">
        <v>76</v>
      </c>
      <c r="B43" s="20"/>
      <c r="C43" s="1"/>
      <c r="D43" s="1"/>
      <c r="E43" s="1"/>
      <c r="F43" s="2">
        <f t="shared" ref="F43:P43" si="3">F45</f>
        <v>206045.40000000002</v>
      </c>
      <c r="G43" s="5">
        <f t="shared" si="3"/>
        <v>187251.20000000001</v>
      </c>
      <c r="H43" s="5">
        <f t="shared" si="3"/>
        <v>18794.2</v>
      </c>
      <c r="I43" s="5">
        <f t="shared" si="3"/>
        <v>0</v>
      </c>
      <c r="J43" s="5">
        <f t="shared" si="3"/>
        <v>45721.93</v>
      </c>
      <c r="K43" s="2">
        <f t="shared" si="3"/>
        <v>22.190221184263272</v>
      </c>
      <c r="L43" s="2">
        <f t="shared" si="3"/>
        <v>44083.5</v>
      </c>
      <c r="M43" s="5">
        <f t="shared" si="3"/>
        <v>44083.5</v>
      </c>
      <c r="N43" s="5">
        <f t="shared" si="3"/>
        <v>0</v>
      </c>
      <c r="O43" s="5">
        <f t="shared" si="3"/>
        <v>0</v>
      </c>
      <c r="P43" s="5">
        <f t="shared" si="3"/>
        <v>21.395042063545215</v>
      </c>
      <c r="Q43" s="6"/>
    </row>
    <row r="44" spans="1:17" ht="78.75" x14ac:dyDescent="0.25">
      <c r="A44" s="69" t="s">
        <v>74</v>
      </c>
      <c r="B44" s="20"/>
      <c r="C44" s="1"/>
      <c r="D44" s="1"/>
      <c r="E44" s="1"/>
      <c r="F44" s="2"/>
      <c r="G44" s="33"/>
      <c r="H44" s="2"/>
      <c r="I44" s="2"/>
      <c r="J44" s="2"/>
      <c r="K44" s="2"/>
      <c r="L44" s="2"/>
      <c r="M44" s="2"/>
      <c r="N44" s="2"/>
      <c r="O44" s="2"/>
      <c r="P44" s="5"/>
      <c r="Q44" s="6"/>
    </row>
    <row r="45" spans="1:17" ht="409.5" x14ac:dyDescent="0.25">
      <c r="A45" s="26" t="s">
        <v>77</v>
      </c>
      <c r="B45" s="70" t="s">
        <v>78</v>
      </c>
      <c r="C45" s="70" t="s">
        <v>79</v>
      </c>
      <c r="D45" s="70" t="s">
        <v>80</v>
      </c>
      <c r="E45" s="1"/>
      <c r="F45" s="2">
        <f>[1]РАИП!F63</f>
        <v>206045.40000000002</v>
      </c>
      <c r="G45" s="33">
        <f>[1]РАИП!G63</f>
        <v>187251.20000000001</v>
      </c>
      <c r="H45" s="2">
        <f>[1]РАИП!H63</f>
        <v>18794.2</v>
      </c>
      <c r="I45" s="2">
        <f>[1]РАИП!I63</f>
        <v>0</v>
      </c>
      <c r="J45" s="2">
        <f>[1]РАИП!J63</f>
        <v>45721.93</v>
      </c>
      <c r="K45" s="2">
        <f>[1]РАИП!K63</f>
        <v>22.190221184263272</v>
      </c>
      <c r="L45" s="2">
        <f>[1]РАИП!L63</f>
        <v>44083.5</v>
      </c>
      <c r="M45" s="2">
        <f>[1]РАИП!M63</f>
        <v>44083.5</v>
      </c>
      <c r="N45" s="2">
        <f>[1]РАИП!N63</f>
        <v>0</v>
      </c>
      <c r="O45" s="2">
        <f>[1]РАИП!O63</f>
        <v>0</v>
      </c>
      <c r="P45" s="5">
        <f>[1]РАИП!P63</f>
        <v>21.395042063545215</v>
      </c>
      <c r="Q45" s="9" t="s">
        <v>81</v>
      </c>
    </row>
    <row r="46" spans="1:17" ht="384.75" x14ac:dyDescent="0.25">
      <c r="A46" s="56" t="s">
        <v>82</v>
      </c>
      <c r="B46" s="20" t="s">
        <v>83</v>
      </c>
      <c r="C46" s="1" t="s">
        <v>84</v>
      </c>
      <c r="D46" s="1" t="s">
        <v>85</v>
      </c>
      <c r="E46" s="1"/>
      <c r="F46" s="2">
        <v>0</v>
      </c>
      <c r="G46" s="5"/>
      <c r="H46" s="2">
        <v>0</v>
      </c>
      <c r="I46" s="2"/>
      <c r="J46" s="2">
        <v>0</v>
      </c>
      <c r="K46" s="2" t="e">
        <v>#DIV/0!</v>
      </c>
      <c r="L46" s="2">
        <v>0</v>
      </c>
      <c r="M46" s="2"/>
      <c r="N46" s="2">
        <v>0</v>
      </c>
      <c r="O46" s="2"/>
      <c r="P46" s="5" t="e">
        <v>#DIV/0!</v>
      </c>
      <c r="Q46" s="71"/>
    </row>
    <row r="47" spans="1:17" ht="31.5" x14ac:dyDescent="0.25">
      <c r="A47" s="66" t="s">
        <v>86</v>
      </c>
      <c r="B47" s="110" t="s">
        <v>87</v>
      </c>
      <c r="C47" s="110"/>
      <c r="D47" s="110"/>
      <c r="E47" s="1"/>
      <c r="F47" s="41">
        <v>1193956.25</v>
      </c>
      <c r="G47" s="34">
        <v>762297.9</v>
      </c>
      <c r="H47" s="34">
        <v>375496.3</v>
      </c>
      <c r="I47" s="34">
        <v>56162.05</v>
      </c>
      <c r="J47" s="34">
        <v>915402.04</v>
      </c>
      <c r="K47" s="34">
        <v>76.669646814948209</v>
      </c>
      <c r="L47" s="34">
        <v>417131.98</v>
      </c>
      <c r="M47" s="34">
        <v>238606.56</v>
      </c>
      <c r="N47" s="34">
        <v>87329.9</v>
      </c>
      <c r="O47" s="34">
        <v>91195.520000000004</v>
      </c>
      <c r="P47" s="3">
        <v>34.936956860856498</v>
      </c>
      <c r="Q47" s="114"/>
    </row>
    <row r="48" spans="1:17" ht="15.75" x14ac:dyDescent="0.25">
      <c r="A48" s="19" t="s">
        <v>17</v>
      </c>
      <c r="B48" s="1"/>
      <c r="C48" s="1"/>
      <c r="D48" s="1"/>
      <c r="E48" s="1"/>
      <c r="F48" s="33"/>
      <c r="G48" s="2"/>
      <c r="H48" s="2"/>
      <c r="I48" s="2"/>
      <c r="J48" s="2"/>
      <c r="K48" s="34"/>
      <c r="L48" s="2"/>
      <c r="M48" s="34"/>
      <c r="N48" s="2"/>
      <c r="O48" s="2"/>
      <c r="P48" s="3"/>
      <c r="Q48" s="114"/>
    </row>
    <row r="49" spans="1:17" ht="15.75" x14ac:dyDescent="0.25">
      <c r="A49" s="46" t="s">
        <v>26</v>
      </c>
      <c r="B49" s="1"/>
      <c r="C49" s="1"/>
      <c r="D49" s="1"/>
      <c r="E49" s="1"/>
      <c r="F49" s="41">
        <v>1193956.25</v>
      </c>
      <c r="G49" s="34">
        <v>762297.9</v>
      </c>
      <c r="H49" s="34">
        <v>375496.3</v>
      </c>
      <c r="I49" s="34">
        <v>56162.05</v>
      </c>
      <c r="J49" s="34">
        <v>915402.04</v>
      </c>
      <c r="K49" s="34">
        <v>76.669646814948209</v>
      </c>
      <c r="L49" s="34">
        <v>417131.98</v>
      </c>
      <c r="M49" s="34">
        <v>238606.56</v>
      </c>
      <c r="N49" s="34">
        <v>87329.9</v>
      </c>
      <c r="O49" s="34">
        <v>91195.520000000004</v>
      </c>
      <c r="P49" s="3">
        <v>34.936956860856498</v>
      </c>
      <c r="Q49" s="114"/>
    </row>
    <row r="50" spans="1:17" ht="90" x14ac:dyDescent="0.25">
      <c r="A50" s="72" t="s">
        <v>88</v>
      </c>
      <c r="B50" s="1"/>
      <c r="C50" s="1"/>
      <c r="D50" s="1"/>
      <c r="E50" s="1"/>
      <c r="F50" s="5">
        <v>1193956.25</v>
      </c>
      <c r="G50" s="2">
        <v>762297.9</v>
      </c>
      <c r="H50" s="2">
        <v>375496.3</v>
      </c>
      <c r="I50" s="2">
        <v>56162.05</v>
      </c>
      <c r="J50" s="2">
        <v>915402.04</v>
      </c>
      <c r="K50" s="2">
        <v>76.669646814948209</v>
      </c>
      <c r="L50" s="2">
        <v>417131.98</v>
      </c>
      <c r="M50" s="2">
        <v>238606.56</v>
      </c>
      <c r="N50" s="2">
        <v>87329.9</v>
      </c>
      <c r="O50" s="2">
        <v>91195.520000000004</v>
      </c>
      <c r="P50" s="3">
        <v>34.936956860856498</v>
      </c>
      <c r="Q50" s="114"/>
    </row>
    <row r="51" spans="1:17" ht="105" x14ac:dyDescent="0.25">
      <c r="A51" s="73" t="s">
        <v>89</v>
      </c>
      <c r="B51" s="1"/>
      <c r="C51" s="1"/>
      <c r="D51" s="1"/>
      <c r="E51" s="1"/>
      <c r="F51" s="5">
        <v>1193956.25</v>
      </c>
      <c r="G51" s="39">
        <v>762297.9</v>
      </c>
      <c r="H51" s="39">
        <v>375496.3</v>
      </c>
      <c r="I51" s="39">
        <v>56162.05</v>
      </c>
      <c r="J51" s="39">
        <v>915402.04</v>
      </c>
      <c r="K51" s="2">
        <v>76.669646814948209</v>
      </c>
      <c r="L51" s="39">
        <v>417131.98</v>
      </c>
      <c r="M51" s="39">
        <v>238606.56</v>
      </c>
      <c r="N51" s="39">
        <v>87329.9</v>
      </c>
      <c r="O51" s="39">
        <v>91195.520000000004</v>
      </c>
      <c r="P51" s="3">
        <v>34.936956860856498</v>
      </c>
      <c r="Q51" s="114"/>
    </row>
    <row r="52" spans="1:17" ht="60" x14ac:dyDescent="0.25">
      <c r="A52" s="26" t="s">
        <v>90</v>
      </c>
      <c r="B52" s="1"/>
      <c r="C52" s="1"/>
      <c r="D52" s="1"/>
      <c r="E52" s="1"/>
      <c r="F52" s="51"/>
      <c r="G52" s="51"/>
      <c r="H52" s="2"/>
      <c r="I52" s="34"/>
      <c r="J52" s="2"/>
      <c r="K52" s="34"/>
      <c r="L52" s="2"/>
      <c r="M52" s="34"/>
      <c r="N52" s="2"/>
      <c r="O52" s="2"/>
      <c r="P52" s="2"/>
      <c r="Q52" s="114"/>
    </row>
    <row r="53" spans="1:17" ht="45" x14ac:dyDescent="0.25">
      <c r="A53" s="19" t="s">
        <v>91</v>
      </c>
      <c r="B53" s="1"/>
      <c r="C53" s="1"/>
      <c r="D53" s="1"/>
      <c r="E53" s="1"/>
      <c r="F53" s="5">
        <v>1193956.25</v>
      </c>
      <c r="G53" s="33">
        <v>762297.9</v>
      </c>
      <c r="H53" s="2">
        <v>375496.3</v>
      </c>
      <c r="I53" s="2">
        <v>56162.05</v>
      </c>
      <c r="J53" s="2">
        <v>915402.04</v>
      </c>
      <c r="K53" s="2">
        <v>76.669646814948209</v>
      </c>
      <c r="L53" s="2">
        <v>417131.98</v>
      </c>
      <c r="M53" s="2">
        <v>238606.56</v>
      </c>
      <c r="N53" s="2">
        <v>87329.9</v>
      </c>
      <c r="O53" s="2">
        <v>91195.520000000004</v>
      </c>
      <c r="P53" s="5">
        <v>34.936956860856498</v>
      </c>
      <c r="Q53" s="114"/>
    </row>
    <row r="54" spans="1:17" ht="15.75" x14ac:dyDescent="0.25">
      <c r="A54" s="66" t="s">
        <v>92</v>
      </c>
      <c r="B54" s="67"/>
      <c r="C54" s="67"/>
      <c r="D54" s="67"/>
      <c r="E54" s="67"/>
      <c r="F54" s="41">
        <v>145429.20000000001</v>
      </c>
      <c r="G54" s="34">
        <v>3070</v>
      </c>
      <c r="H54" s="34">
        <v>142359.20000000001</v>
      </c>
      <c r="I54" s="34">
        <v>0</v>
      </c>
      <c r="J54" s="34">
        <v>122405.6</v>
      </c>
      <c r="K54" s="34">
        <v>84.168516363976423</v>
      </c>
      <c r="L54" s="34">
        <v>118698.8</v>
      </c>
      <c r="M54" s="34">
        <v>3070</v>
      </c>
      <c r="N54" s="34">
        <v>115628.8</v>
      </c>
      <c r="O54" s="34">
        <v>0</v>
      </c>
      <c r="P54" s="41">
        <v>81.619647223528688</v>
      </c>
      <c r="Q54" s="42"/>
    </row>
    <row r="55" spans="1:17" ht="15.75" x14ac:dyDescent="0.25">
      <c r="A55" s="19" t="s">
        <v>93</v>
      </c>
      <c r="B55" s="67"/>
      <c r="C55" s="67"/>
      <c r="D55" s="67"/>
      <c r="E55" s="67"/>
      <c r="F55" s="5">
        <v>0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</row>
    <row r="56" spans="1:17" ht="15.75" x14ac:dyDescent="0.25">
      <c r="A56" s="46" t="s">
        <v>26</v>
      </c>
      <c r="B56" s="67"/>
      <c r="C56" s="67"/>
      <c r="D56" s="67"/>
      <c r="E56" s="67"/>
      <c r="F56" s="5">
        <v>145429.20000000001</v>
      </c>
      <c r="G56" s="2">
        <v>3070</v>
      </c>
      <c r="H56" s="2">
        <v>142359.20000000001</v>
      </c>
      <c r="I56" s="2">
        <v>0</v>
      </c>
      <c r="J56" s="2">
        <v>122405.6</v>
      </c>
      <c r="K56" s="2">
        <v>84.168516363976423</v>
      </c>
      <c r="L56" s="2">
        <v>118698.8</v>
      </c>
      <c r="M56" s="2">
        <v>3070</v>
      </c>
      <c r="N56" s="2">
        <v>115628.8</v>
      </c>
      <c r="O56" s="2">
        <v>0</v>
      </c>
      <c r="P56" s="5">
        <v>81.619647223528688</v>
      </c>
      <c r="Q56" s="35"/>
    </row>
    <row r="57" spans="1:17" ht="60" x14ac:dyDescent="0.25">
      <c r="A57" s="59" t="s">
        <v>94</v>
      </c>
      <c r="B57" s="67"/>
      <c r="C57" s="67"/>
      <c r="D57" s="67"/>
      <c r="E57" s="67"/>
      <c r="F57" s="5">
        <v>9739.5</v>
      </c>
      <c r="G57" s="39">
        <v>0</v>
      </c>
      <c r="H57" s="39">
        <v>9739.5</v>
      </c>
      <c r="I57" s="39">
        <v>0</v>
      </c>
      <c r="J57" s="39">
        <v>0</v>
      </c>
      <c r="K57" s="39">
        <v>0</v>
      </c>
      <c r="L57" s="39">
        <v>3235.5</v>
      </c>
      <c r="M57" s="39">
        <v>0</v>
      </c>
      <c r="N57" s="39">
        <v>3235.5</v>
      </c>
      <c r="O57" s="39">
        <v>0</v>
      </c>
      <c r="P57" s="3">
        <v>33.220391190512863</v>
      </c>
      <c r="Q57" s="35"/>
    </row>
    <row r="58" spans="1:17" ht="135" x14ac:dyDescent="0.25">
      <c r="A58" s="62" t="s">
        <v>95</v>
      </c>
      <c r="B58" s="67"/>
      <c r="C58" s="67"/>
      <c r="D58" s="67"/>
      <c r="E58" s="67"/>
      <c r="F58" s="5">
        <v>9739.5</v>
      </c>
      <c r="G58" s="39">
        <v>0</v>
      </c>
      <c r="H58" s="39">
        <v>9739.5</v>
      </c>
      <c r="I58" s="39">
        <v>0</v>
      </c>
      <c r="J58" s="39">
        <v>0</v>
      </c>
      <c r="K58" s="39">
        <v>0</v>
      </c>
      <c r="L58" s="39">
        <v>3235.5</v>
      </c>
      <c r="M58" s="39">
        <v>0</v>
      </c>
      <c r="N58" s="39">
        <v>3235.5</v>
      </c>
      <c r="O58" s="39">
        <v>0</v>
      </c>
      <c r="P58" s="3">
        <v>33.220391190512863</v>
      </c>
      <c r="Q58" s="35"/>
    </row>
    <row r="59" spans="1:17" ht="45" x14ac:dyDescent="0.25">
      <c r="A59" s="26" t="s">
        <v>96</v>
      </c>
      <c r="B59" s="67"/>
      <c r="C59" s="67"/>
      <c r="D59" s="67"/>
      <c r="E59" s="67"/>
      <c r="F59" s="51"/>
      <c r="G59" s="51"/>
      <c r="H59" s="4"/>
      <c r="I59" s="4"/>
      <c r="J59" s="4"/>
      <c r="K59" s="4"/>
      <c r="L59" s="68"/>
      <c r="M59" s="4"/>
      <c r="N59" s="4"/>
      <c r="O59" s="4"/>
      <c r="P59" s="4"/>
      <c r="Q59" s="35"/>
    </row>
    <row r="60" spans="1:17" ht="191.25" x14ac:dyDescent="0.25">
      <c r="A60" s="19" t="s">
        <v>97</v>
      </c>
      <c r="B60" s="1" t="s">
        <v>98</v>
      </c>
      <c r="C60" s="1" t="s">
        <v>99</v>
      </c>
      <c r="D60" s="74" t="s">
        <v>100</v>
      </c>
      <c r="E60" s="75" t="s">
        <v>101</v>
      </c>
      <c r="F60" s="5">
        <v>9739.5</v>
      </c>
      <c r="G60" s="33"/>
      <c r="H60" s="2">
        <v>9739.5</v>
      </c>
      <c r="I60" s="2"/>
      <c r="J60" s="2">
        <v>0</v>
      </c>
      <c r="K60" s="2">
        <v>0</v>
      </c>
      <c r="L60" s="2">
        <v>3235.5</v>
      </c>
      <c r="M60" s="2"/>
      <c r="N60" s="2">
        <v>3235.5</v>
      </c>
      <c r="O60" s="2"/>
      <c r="P60" s="5">
        <v>33.220391190512863</v>
      </c>
      <c r="Q60" s="6" t="s">
        <v>102</v>
      </c>
    </row>
    <row r="61" spans="1:17" ht="135" x14ac:dyDescent="0.25">
      <c r="A61" s="59" t="s">
        <v>58</v>
      </c>
      <c r="B61" s="67"/>
      <c r="C61" s="67"/>
      <c r="D61" s="67"/>
      <c r="E61" s="67"/>
      <c r="F61" s="5">
        <v>135689.70000000001</v>
      </c>
      <c r="G61" s="39">
        <v>3070</v>
      </c>
      <c r="H61" s="39">
        <v>132619.70000000001</v>
      </c>
      <c r="I61" s="39">
        <v>0</v>
      </c>
      <c r="J61" s="39">
        <v>122405.6</v>
      </c>
      <c r="K61" s="39">
        <v>90.209942243221107</v>
      </c>
      <c r="L61" s="2">
        <v>115463.3</v>
      </c>
      <c r="M61" s="39">
        <v>3070</v>
      </c>
      <c r="N61" s="39">
        <v>112393.3</v>
      </c>
      <c r="O61" s="39">
        <v>0</v>
      </c>
      <c r="P61" s="3">
        <v>85.093636436663942</v>
      </c>
      <c r="Q61" s="35"/>
    </row>
    <row r="62" spans="1:17" ht="45" x14ac:dyDescent="0.25">
      <c r="A62" s="62" t="s">
        <v>59</v>
      </c>
      <c r="B62" s="67"/>
      <c r="C62" s="67"/>
      <c r="D62" s="67"/>
      <c r="E62" s="67"/>
      <c r="F62" s="5">
        <v>135689.70000000001</v>
      </c>
      <c r="G62" s="39">
        <v>3070</v>
      </c>
      <c r="H62" s="39">
        <v>132619.70000000001</v>
      </c>
      <c r="I62" s="39">
        <v>0</v>
      </c>
      <c r="J62" s="39">
        <v>122405.6</v>
      </c>
      <c r="K62" s="39">
        <v>90.209942243221107</v>
      </c>
      <c r="L62" s="2">
        <v>115463.3</v>
      </c>
      <c r="M62" s="39">
        <v>3070</v>
      </c>
      <c r="N62" s="39">
        <v>112393.3</v>
      </c>
      <c r="O62" s="39">
        <v>0</v>
      </c>
      <c r="P62" s="3">
        <v>85.093636436663942</v>
      </c>
      <c r="Q62" s="35"/>
    </row>
    <row r="63" spans="1:17" ht="45" x14ac:dyDescent="0.25">
      <c r="A63" s="26" t="s">
        <v>96</v>
      </c>
      <c r="B63" s="67"/>
      <c r="C63" s="67"/>
      <c r="D63" s="67"/>
      <c r="E63" s="67"/>
      <c r="F63" s="51"/>
      <c r="G63" s="51"/>
      <c r="H63" s="4"/>
      <c r="I63" s="4"/>
      <c r="J63" s="4"/>
      <c r="K63" s="4"/>
      <c r="L63" s="2"/>
      <c r="M63" s="4"/>
      <c r="N63" s="4"/>
      <c r="O63" s="4"/>
      <c r="P63" s="4"/>
      <c r="Q63" s="35"/>
    </row>
    <row r="64" spans="1:17" ht="294.75" customHeight="1" x14ac:dyDescent="0.25">
      <c r="A64" s="19" t="s">
        <v>103</v>
      </c>
      <c r="B64" s="1" t="s">
        <v>104</v>
      </c>
      <c r="C64" s="112" t="s">
        <v>105</v>
      </c>
      <c r="D64" s="113"/>
      <c r="E64" s="1"/>
      <c r="F64" s="5">
        <v>135689.70000000001</v>
      </c>
      <c r="G64" s="5">
        <v>3070</v>
      </c>
      <c r="H64" s="2">
        <v>132619.70000000001</v>
      </c>
      <c r="I64" s="2"/>
      <c r="J64" s="2">
        <v>122405.6</v>
      </c>
      <c r="K64" s="2">
        <v>90.209942243221107</v>
      </c>
      <c r="L64" s="2">
        <v>115463.3</v>
      </c>
      <c r="M64" s="2">
        <v>3070</v>
      </c>
      <c r="N64" s="2">
        <v>112393.3</v>
      </c>
      <c r="O64" s="2"/>
      <c r="P64" s="5">
        <v>85.093636436663942</v>
      </c>
      <c r="Q64" s="6" t="s">
        <v>250</v>
      </c>
    </row>
    <row r="65" spans="1:17" ht="31.5" x14ac:dyDescent="0.25">
      <c r="A65" s="66" t="s">
        <v>106</v>
      </c>
      <c r="B65" s="67"/>
      <c r="C65" s="1"/>
      <c r="D65" s="67"/>
      <c r="E65" s="67"/>
      <c r="F65" s="41">
        <v>433600</v>
      </c>
      <c r="G65" s="34">
        <v>213600</v>
      </c>
      <c r="H65" s="34">
        <v>220000</v>
      </c>
      <c r="I65" s="34">
        <v>0</v>
      </c>
      <c r="J65" s="34">
        <v>433600</v>
      </c>
      <c r="K65" s="34">
        <v>100</v>
      </c>
      <c r="L65" s="34">
        <v>433287.7</v>
      </c>
      <c r="M65" s="34">
        <v>213600</v>
      </c>
      <c r="N65" s="34">
        <v>219687.7</v>
      </c>
      <c r="O65" s="34">
        <v>0</v>
      </c>
      <c r="P65" s="41">
        <v>99.927975092250918</v>
      </c>
      <c r="Q65" s="42"/>
    </row>
    <row r="66" spans="1:17" ht="15.75" x14ac:dyDescent="0.25">
      <c r="A66" s="19" t="s">
        <v>17</v>
      </c>
      <c r="B66" s="67"/>
      <c r="C66" s="1"/>
      <c r="D66" s="67"/>
      <c r="E66" s="67"/>
      <c r="F66" s="33"/>
      <c r="G66" s="33"/>
      <c r="H66" s="2"/>
      <c r="I66" s="34"/>
      <c r="J66" s="2"/>
      <c r="K66" s="34"/>
      <c r="L66" s="68"/>
      <c r="M66" s="34"/>
      <c r="N66" s="2"/>
      <c r="O66" s="2"/>
      <c r="P66" s="2"/>
      <c r="Q66" s="35"/>
    </row>
    <row r="67" spans="1:17" ht="15.75" x14ac:dyDescent="0.25">
      <c r="A67" s="46" t="s">
        <v>26</v>
      </c>
      <c r="B67" s="67"/>
      <c r="C67" s="1"/>
      <c r="D67" s="67"/>
      <c r="E67" s="67"/>
      <c r="F67" s="5">
        <v>433600</v>
      </c>
      <c r="G67" s="2">
        <v>213600</v>
      </c>
      <c r="H67" s="2">
        <v>220000</v>
      </c>
      <c r="I67" s="2">
        <v>0</v>
      </c>
      <c r="J67" s="2">
        <v>433600</v>
      </c>
      <c r="K67" s="2">
        <v>100</v>
      </c>
      <c r="L67" s="2">
        <v>433287.7</v>
      </c>
      <c r="M67" s="2">
        <v>213600</v>
      </c>
      <c r="N67" s="2">
        <v>219687.7</v>
      </c>
      <c r="O67" s="2">
        <v>0</v>
      </c>
      <c r="P67" s="5">
        <v>99.927975092250918</v>
      </c>
      <c r="Q67" s="35"/>
    </row>
    <row r="68" spans="1:17" ht="75" x14ac:dyDescent="0.25">
      <c r="A68" s="48" t="s">
        <v>107</v>
      </c>
      <c r="B68" s="67"/>
      <c r="C68" s="67"/>
      <c r="D68" s="67"/>
      <c r="E68" s="67"/>
      <c r="F68" s="5">
        <v>433600</v>
      </c>
      <c r="G68" s="39">
        <v>213600</v>
      </c>
      <c r="H68" s="39">
        <v>220000</v>
      </c>
      <c r="I68" s="39">
        <v>0</v>
      </c>
      <c r="J68" s="39">
        <v>433600</v>
      </c>
      <c r="K68" s="39">
        <v>100</v>
      </c>
      <c r="L68" s="39">
        <v>433287.7</v>
      </c>
      <c r="M68" s="39">
        <v>213600</v>
      </c>
      <c r="N68" s="39">
        <v>219687.7</v>
      </c>
      <c r="O68" s="39">
        <v>0</v>
      </c>
      <c r="P68" s="3">
        <v>99.927975092250918</v>
      </c>
      <c r="Q68" s="35"/>
    </row>
    <row r="69" spans="1:17" ht="45" x14ac:dyDescent="0.25">
      <c r="A69" s="50" t="s">
        <v>108</v>
      </c>
      <c r="B69" s="67"/>
      <c r="C69" s="67"/>
      <c r="D69" s="67"/>
      <c r="E69" s="67"/>
      <c r="F69" s="5">
        <v>433600</v>
      </c>
      <c r="G69" s="39">
        <v>213600</v>
      </c>
      <c r="H69" s="39">
        <v>220000</v>
      </c>
      <c r="I69" s="39">
        <v>0</v>
      </c>
      <c r="J69" s="39">
        <v>433600</v>
      </c>
      <c r="K69" s="39">
        <v>100</v>
      </c>
      <c r="L69" s="39">
        <v>433287.7</v>
      </c>
      <c r="M69" s="39">
        <v>213600</v>
      </c>
      <c r="N69" s="39">
        <v>219687.7</v>
      </c>
      <c r="O69" s="39">
        <v>0</v>
      </c>
      <c r="P69" s="3">
        <v>99.927975092250918</v>
      </c>
      <c r="Q69" s="35"/>
    </row>
    <row r="70" spans="1:17" ht="45" x14ac:dyDescent="0.25">
      <c r="A70" s="26" t="s">
        <v>109</v>
      </c>
      <c r="B70" s="67"/>
      <c r="C70" s="67"/>
      <c r="D70" s="67"/>
      <c r="E70" s="67"/>
      <c r="F70" s="51"/>
      <c r="G70" s="51"/>
      <c r="H70" s="2"/>
      <c r="I70" s="34"/>
      <c r="J70" s="5"/>
      <c r="K70" s="34"/>
      <c r="L70" s="2"/>
      <c r="M70" s="34"/>
      <c r="N70" s="2"/>
      <c r="O70" s="2"/>
      <c r="P70" s="2"/>
      <c r="Q70" s="35"/>
    </row>
    <row r="71" spans="1:17" x14ac:dyDescent="0.25">
      <c r="A71" s="7" t="s">
        <v>75</v>
      </c>
      <c r="B71" s="67"/>
      <c r="C71" s="67"/>
      <c r="D71" s="67"/>
      <c r="E71" s="67"/>
      <c r="F71" s="8"/>
      <c r="G71" s="8"/>
      <c r="H71" s="2"/>
      <c r="I71" s="2"/>
      <c r="J71" s="2"/>
      <c r="K71" s="2"/>
      <c r="L71" s="2"/>
      <c r="M71" s="2"/>
      <c r="N71" s="2"/>
      <c r="O71" s="2"/>
      <c r="P71" s="2"/>
      <c r="Q71" s="35"/>
    </row>
    <row r="72" spans="1:17" ht="117.75" customHeight="1" x14ac:dyDescent="0.25">
      <c r="A72" s="19" t="s">
        <v>110</v>
      </c>
      <c r="B72" s="1" t="s">
        <v>252</v>
      </c>
      <c r="C72" s="1" t="s">
        <v>251</v>
      </c>
      <c r="D72" s="1" t="s">
        <v>111</v>
      </c>
      <c r="E72" s="76">
        <v>42369</v>
      </c>
      <c r="F72" s="5">
        <v>350000</v>
      </c>
      <c r="G72" s="5">
        <v>150000</v>
      </c>
      <c r="H72" s="2">
        <v>200000</v>
      </c>
      <c r="I72" s="2"/>
      <c r="J72" s="2">
        <v>350000</v>
      </c>
      <c r="K72" s="2">
        <v>100</v>
      </c>
      <c r="L72" s="2">
        <v>349687.7</v>
      </c>
      <c r="M72" s="2">
        <v>150000</v>
      </c>
      <c r="N72" s="2">
        <v>199687.7</v>
      </c>
      <c r="O72" s="2"/>
      <c r="P72" s="5">
        <v>99.910771428571437</v>
      </c>
      <c r="Q72" s="6"/>
    </row>
    <row r="73" spans="1:17" ht="156.75" x14ac:dyDescent="0.25">
      <c r="A73" s="19" t="s">
        <v>112</v>
      </c>
      <c r="B73" s="1" t="s">
        <v>113</v>
      </c>
      <c r="C73" s="1" t="s">
        <v>114</v>
      </c>
      <c r="D73" s="1" t="s">
        <v>115</v>
      </c>
      <c r="E73" s="77">
        <v>41638</v>
      </c>
      <c r="F73" s="5">
        <v>83600</v>
      </c>
      <c r="G73" s="5">
        <v>63600</v>
      </c>
      <c r="H73" s="2">
        <v>20000</v>
      </c>
      <c r="I73" s="2"/>
      <c r="J73" s="2">
        <v>83600</v>
      </c>
      <c r="K73" s="2">
        <v>100</v>
      </c>
      <c r="L73" s="2">
        <v>83600</v>
      </c>
      <c r="M73" s="2">
        <v>63600</v>
      </c>
      <c r="N73" s="2">
        <v>20000</v>
      </c>
      <c r="O73" s="2"/>
      <c r="P73" s="5">
        <v>100</v>
      </c>
      <c r="Q73" s="6" t="s">
        <v>116</v>
      </c>
    </row>
    <row r="74" spans="1:17" ht="15.75" x14ac:dyDescent="0.25">
      <c r="A74" s="66" t="s">
        <v>117</v>
      </c>
      <c r="B74" s="67"/>
      <c r="C74" s="67"/>
      <c r="D74" s="67"/>
      <c r="E74" s="67"/>
      <c r="F74" s="41">
        <v>1609312.88</v>
      </c>
      <c r="G74" s="34">
        <v>722908.8</v>
      </c>
      <c r="H74" s="34">
        <v>794794.39999999991</v>
      </c>
      <c r="I74" s="34">
        <v>91609.68</v>
      </c>
      <c r="J74" s="34">
        <v>294593.18200000003</v>
      </c>
      <c r="K74" s="34">
        <v>18.305525647691333</v>
      </c>
      <c r="L74" s="34">
        <v>194042.59999999998</v>
      </c>
      <c r="M74" s="34">
        <v>0</v>
      </c>
      <c r="N74" s="34">
        <v>158443.9</v>
      </c>
      <c r="O74" s="34">
        <v>35598.699999999997</v>
      </c>
      <c r="P74" s="41">
        <v>12.057481327061769</v>
      </c>
      <c r="Q74" s="42"/>
    </row>
    <row r="75" spans="1:17" x14ac:dyDescent="0.25">
      <c r="A75" s="19" t="s">
        <v>17</v>
      </c>
      <c r="B75" s="67"/>
      <c r="C75" s="67"/>
      <c r="D75" s="67"/>
      <c r="E75" s="67"/>
      <c r="F75" s="33"/>
      <c r="G75" s="33"/>
      <c r="H75" s="2"/>
      <c r="I75" s="2"/>
      <c r="J75" s="2"/>
      <c r="K75" s="2"/>
      <c r="L75" s="68"/>
      <c r="M75" s="2"/>
      <c r="N75" s="2"/>
      <c r="O75" s="2"/>
      <c r="P75" s="2"/>
      <c r="Q75" s="35"/>
    </row>
    <row r="76" spans="1:17" ht="15.75" x14ac:dyDescent="0.25">
      <c r="A76" s="46" t="s">
        <v>26</v>
      </c>
      <c r="B76" s="67"/>
      <c r="C76" s="67"/>
      <c r="D76" s="67"/>
      <c r="E76" s="67"/>
      <c r="F76" s="5">
        <v>1609312.88</v>
      </c>
      <c r="G76" s="2">
        <v>722908.8</v>
      </c>
      <c r="H76" s="2">
        <v>794794.39999999991</v>
      </c>
      <c r="I76" s="2">
        <v>91609.68</v>
      </c>
      <c r="J76" s="2">
        <v>294593.18200000003</v>
      </c>
      <c r="K76" s="2">
        <v>18.305525647691333</v>
      </c>
      <c r="L76" s="2">
        <v>194042.59999999998</v>
      </c>
      <c r="M76" s="2">
        <v>0</v>
      </c>
      <c r="N76" s="2">
        <v>158443.9</v>
      </c>
      <c r="O76" s="2">
        <v>35598.699999999997</v>
      </c>
      <c r="P76" s="5">
        <v>12.057481327061769</v>
      </c>
      <c r="Q76" s="35"/>
    </row>
    <row r="77" spans="1:17" ht="75" x14ac:dyDescent="0.25">
      <c r="A77" s="50" t="s">
        <v>107</v>
      </c>
      <c r="B77" s="67"/>
      <c r="C77" s="67"/>
      <c r="D77" s="67"/>
      <c r="E77" s="67"/>
      <c r="F77" s="5">
        <v>252762.09999999998</v>
      </c>
      <c r="G77" s="2">
        <v>230963.8</v>
      </c>
      <c r="H77" s="2">
        <v>18058</v>
      </c>
      <c r="I77" s="2">
        <v>3740.3</v>
      </c>
      <c r="J77" s="2"/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5">
        <v>0</v>
      </c>
      <c r="Q77" s="42"/>
    </row>
    <row r="78" spans="1:17" x14ac:dyDescent="0.25">
      <c r="A78" s="50" t="s">
        <v>118</v>
      </c>
      <c r="B78" s="67"/>
      <c r="C78" s="67"/>
      <c r="D78" s="67"/>
      <c r="E78" s="67"/>
      <c r="F78" s="5">
        <v>252762.09999999998</v>
      </c>
      <c r="G78" s="2">
        <v>230963.8</v>
      </c>
      <c r="H78" s="2">
        <v>18058</v>
      </c>
      <c r="I78" s="2">
        <v>3740.3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5">
        <v>0</v>
      </c>
      <c r="Q78" s="42"/>
    </row>
    <row r="79" spans="1:17" ht="45" x14ac:dyDescent="0.25">
      <c r="A79" s="26" t="s">
        <v>119</v>
      </c>
      <c r="B79" s="67"/>
      <c r="C79" s="67"/>
      <c r="D79" s="67"/>
      <c r="E79" s="67"/>
      <c r="F79" s="5"/>
      <c r="G79" s="2"/>
      <c r="H79" s="2"/>
      <c r="I79" s="2"/>
      <c r="J79" s="2"/>
      <c r="K79" s="2"/>
      <c r="L79" s="2"/>
      <c r="M79" s="2"/>
      <c r="N79" s="2"/>
      <c r="O79" s="2"/>
      <c r="P79" s="5"/>
      <c r="Q79" s="35"/>
    </row>
    <row r="80" spans="1:17" ht="30" x14ac:dyDescent="0.25">
      <c r="A80" s="7" t="s">
        <v>120</v>
      </c>
      <c r="B80" s="67"/>
      <c r="C80" s="67"/>
      <c r="D80" s="67"/>
      <c r="E80" s="67"/>
      <c r="F80" s="5"/>
      <c r="G80" s="2"/>
      <c r="H80" s="2"/>
      <c r="I80" s="2"/>
      <c r="J80" s="2"/>
      <c r="K80" s="2"/>
      <c r="L80" s="2"/>
      <c r="M80" s="2"/>
      <c r="N80" s="2"/>
      <c r="O80" s="2"/>
      <c r="P80" s="3"/>
      <c r="Q80" s="35"/>
    </row>
    <row r="81" spans="1:17" ht="75" x14ac:dyDescent="0.25">
      <c r="A81" s="19" t="s">
        <v>121</v>
      </c>
      <c r="B81" s="67"/>
      <c r="C81" s="67"/>
      <c r="D81" s="67"/>
      <c r="E81" s="67"/>
      <c r="F81" s="5">
        <v>500</v>
      </c>
      <c r="G81" s="2"/>
      <c r="H81" s="2">
        <v>500</v>
      </c>
      <c r="I81" s="2"/>
      <c r="J81" s="2">
        <v>0</v>
      </c>
      <c r="K81" s="2">
        <v>0</v>
      </c>
      <c r="L81" s="2">
        <v>0</v>
      </c>
      <c r="M81" s="2"/>
      <c r="N81" s="2">
        <v>0</v>
      </c>
      <c r="O81" s="2"/>
      <c r="P81" s="5">
        <v>0</v>
      </c>
      <c r="Q81" s="6" t="s">
        <v>122</v>
      </c>
    </row>
    <row r="82" spans="1:17" ht="30" x14ac:dyDescent="0.25">
      <c r="A82" s="7" t="s">
        <v>123</v>
      </c>
      <c r="B82" s="67"/>
      <c r="C82" s="67"/>
      <c r="D82" s="67"/>
      <c r="E82" s="67"/>
      <c r="F82" s="5"/>
      <c r="G82" s="2"/>
      <c r="H82" s="2"/>
      <c r="I82" s="2"/>
      <c r="J82" s="2"/>
      <c r="K82" s="39"/>
      <c r="L82" s="2"/>
      <c r="M82" s="2"/>
      <c r="N82" s="2"/>
      <c r="O82" s="2"/>
      <c r="P82" s="3"/>
      <c r="Q82" s="6"/>
    </row>
    <row r="83" spans="1:17" ht="127.5" x14ac:dyDescent="0.25">
      <c r="A83" s="19" t="s">
        <v>124</v>
      </c>
      <c r="B83" s="104" t="s">
        <v>258</v>
      </c>
      <c r="C83" s="105" t="s">
        <v>259</v>
      </c>
      <c r="D83" s="106" t="s">
        <v>260</v>
      </c>
      <c r="E83" s="67"/>
      <c r="F83" s="5">
        <v>56377.3</v>
      </c>
      <c r="G83" s="2">
        <v>52182.8</v>
      </c>
      <c r="H83" s="2">
        <v>3775</v>
      </c>
      <c r="I83" s="2">
        <v>419.5</v>
      </c>
      <c r="J83" s="2">
        <v>0</v>
      </c>
      <c r="K83" s="2">
        <v>0</v>
      </c>
      <c r="L83" s="2">
        <v>0</v>
      </c>
      <c r="M83" s="2"/>
      <c r="N83" s="2">
        <v>0</v>
      </c>
      <c r="O83" s="2"/>
      <c r="P83" s="5">
        <v>0</v>
      </c>
      <c r="Q83" s="6" t="s">
        <v>125</v>
      </c>
    </row>
    <row r="84" spans="1:17" ht="75" x14ac:dyDescent="0.25">
      <c r="A84" s="19" t="s">
        <v>126</v>
      </c>
      <c r="B84" s="67"/>
      <c r="C84" s="67"/>
      <c r="D84" s="67"/>
      <c r="E84" s="67"/>
      <c r="F84" s="5">
        <v>500</v>
      </c>
      <c r="G84" s="2"/>
      <c r="H84" s="2">
        <v>500</v>
      </c>
      <c r="I84" s="2"/>
      <c r="J84" s="2">
        <v>0</v>
      </c>
      <c r="K84" s="2">
        <v>0</v>
      </c>
      <c r="L84" s="2">
        <v>0</v>
      </c>
      <c r="M84" s="2"/>
      <c r="N84" s="2">
        <v>0</v>
      </c>
      <c r="O84" s="2"/>
      <c r="P84" s="5">
        <v>0</v>
      </c>
      <c r="Q84" s="6" t="s">
        <v>122</v>
      </c>
    </row>
    <row r="85" spans="1:17" x14ac:dyDescent="0.25">
      <c r="A85" s="7" t="s">
        <v>127</v>
      </c>
      <c r="B85" s="67"/>
      <c r="C85" s="67"/>
      <c r="D85" s="67"/>
      <c r="E85" s="67"/>
      <c r="F85" s="5"/>
      <c r="G85" s="2"/>
      <c r="H85" s="2"/>
      <c r="I85" s="2"/>
      <c r="J85" s="2"/>
      <c r="K85" s="39"/>
      <c r="L85" s="2"/>
      <c r="M85" s="2"/>
      <c r="N85" s="2"/>
      <c r="O85" s="2"/>
      <c r="P85" s="5"/>
      <c r="Q85" s="6"/>
    </row>
    <row r="86" spans="1:17" ht="178.5" x14ac:dyDescent="0.25">
      <c r="A86" s="19" t="s">
        <v>128</v>
      </c>
      <c r="B86" s="67"/>
      <c r="C86" s="67"/>
      <c r="D86" s="67"/>
      <c r="E86" s="67"/>
      <c r="F86" s="5">
        <v>195384.8</v>
      </c>
      <c r="G86" s="2">
        <v>178781</v>
      </c>
      <c r="H86" s="2">
        <v>13283</v>
      </c>
      <c r="I86" s="2">
        <v>3320.8</v>
      </c>
      <c r="J86" s="2">
        <v>0</v>
      </c>
      <c r="K86" s="2">
        <v>0</v>
      </c>
      <c r="L86" s="2">
        <v>0</v>
      </c>
      <c r="M86" s="2"/>
      <c r="N86" s="2">
        <v>0</v>
      </c>
      <c r="O86" s="2"/>
      <c r="P86" s="5">
        <v>0</v>
      </c>
      <c r="Q86" s="6" t="s">
        <v>129</v>
      </c>
    </row>
    <row r="87" spans="1:17" ht="75" x14ac:dyDescent="0.25">
      <c r="A87" s="48" t="s">
        <v>130</v>
      </c>
      <c r="B87" s="67"/>
      <c r="C87" s="67"/>
      <c r="D87" s="67"/>
      <c r="E87" s="67"/>
      <c r="F87" s="5">
        <v>7615.2</v>
      </c>
      <c r="G87" s="2">
        <v>0</v>
      </c>
      <c r="H87" s="2">
        <v>7615.2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5">
        <v>0</v>
      </c>
      <c r="Q87" s="6"/>
    </row>
    <row r="88" spans="1:17" ht="60" x14ac:dyDescent="0.25">
      <c r="A88" s="62" t="s">
        <v>131</v>
      </c>
      <c r="B88" s="67"/>
      <c r="C88" s="67"/>
      <c r="D88" s="67"/>
      <c r="E88" s="67"/>
      <c r="F88" s="5">
        <v>7615.2</v>
      </c>
      <c r="G88" s="2">
        <v>0</v>
      </c>
      <c r="H88" s="2">
        <v>7615.2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5">
        <v>0</v>
      </c>
      <c r="Q88" s="6"/>
    </row>
    <row r="89" spans="1:17" ht="45" x14ac:dyDescent="0.25">
      <c r="A89" s="26" t="s">
        <v>132</v>
      </c>
      <c r="B89" s="67"/>
      <c r="C89" s="67"/>
      <c r="D89" s="67"/>
      <c r="E89" s="67"/>
      <c r="F89" s="5"/>
      <c r="G89" s="2"/>
      <c r="H89" s="2"/>
      <c r="I89" s="2"/>
      <c r="J89" s="2"/>
      <c r="K89" s="2"/>
      <c r="L89" s="2"/>
      <c r="M89" s="2"/>
      <c r="N89" s="2"/>
      <c r="O89" s="2"/>
      <c r="P89" s="5"/>
      <c r="Q89" s="35"/>
    </row>
    <row r="90" spans="1:17" x14ac:dyDescent="0.25">
      <c r="A90" s="26" t="s">
        <v>51</v>
      </c>
      <c r="B90" s="67"/>
      <c r="C90" s="67"/>
      <c r="D90" s="67"/>
      <c r="E90" s="67"/>
      <c r="F90" s="5"/>
      <c r="G90" s="2"/>
      <c r="H90" s="2"/>
      <c r="I90" s="2"/>
      <c r="J90" s="2"/>
      <c r="K90" s="2"/>
      <c r="L90" s="2"/>
      <c r="M90" s="2"/>
      <c r="N90" s="2"/>
      <c r="O90" s="2"/>
      <c r="P90" s="5"/>
      <c r="Q90" s="35"/>
    </row>
    <row r="91" spans="1:17" ht="60" x14ac:dyDescent="0.25">
      <c r="A91" s="19" t="s">
        <v>133</v>
      </c>
      <c r="B91" s="67"/>
      <c r="C91" s="67"/>
      <c r="D91" s="67"/>
      <c r="E91" s="67"/>
      <c r="F91" s="5">
        <v>7615.2</v>
      </c>
      <c r="G91" s="2"/>
      <c r="H91" s="2">
        <v>7615.2</v>
      </c>
      <c r="I91" s="2"/>
      <c r="J91" s="2">
        <v>0</v>
      </c>
      <c r="K91" s="2"/>
      <c r="L91" s="2">
        <v>0</v>
      </c>
      <c r="M91" s="2"/>
      <c r="N91" s="2">
        <v>0</v>
      </c>
      <c r="O91" s="2"/>
      <c r="P91" s="5">
        <v>0</v>
      </c>
      <c r="Q91" s="35"/>
    </row>
    <row r="92" spans="1:17" ht="75" x14ac:dyDescent="0.25">
      <c r="A92" s="50" t="s">
        <v>134</v>
      </c>
      <c r="B92" s="67"/>
      <c r="C92" s="67"/>
      <c r="D92" s="67"/>
      <c r="E92" s="67"/>
      <c r="F92" s="3">
        <v>784333.6</v>
      </c>
      <c r="G92" s="39">
        <v>191070.7</v>
      </c>
      <c r="H92" s="39">
        <v>518631.5</v>
      </c>
      <c r="I92" s="39">
        <v>74631.399999999994</v>
      </c>
      <c r="J92" s="39">
        <v>181802.08200000002</v>
      </c>
      <c r="K92" s="39">
        <v>23.179178094627087</v>
      </c>
      <c r="L92" s="2">
        <v>163897.4</v>
      </c>
      <c r="M92" s="39">
        <v>0</v>
      </c>
      <c r="N92" s="39">
        <v>136938.5</v>
      </c>
      <c r="O92" s="39">
        <v>26958.9</v>
      </c>
      <c r="P92" s="3">
        <v>20.896388985503105</v>
      </c>
      <c r="Q92" s="42"/>
    </row>
    <row r="93" spans="1:17" ht="30" x14ac:dyDescent="0.25">
      <c r="A93" s="50" t="s">
        <v>135</v>
      </c>
      <c r="B93" s="67"/>
      <c r="C93" s="67"/>
      <c r="D93" s="67"/>
      <c r="E93" s="67"/>
      <c r="F93" s="3">
        <v>784333.6</v>
      </c>
      <c r="G93" s="39">
        <v>191070.7</v>
      </c>
      <c r="H93" s="39">
        <v>518631.5</v>
      </c>
      <c r="I93" s="39">
        <v>74631.399999999994</v>
      </c>
      <c r="J93" s="39">
        <v>181802.08200000002</v>
      </c>
      <c r="K93" s="39">
        <v>23.179178094627087</v>
      </c>
      <c r="L93" s="2">
        <v>163897.4</v>
      </c>
      <c r="M93" s="39">
        <v>0</v>
      </c>
      <c r="N93" s="39">
        <v>136938.5</v>
      </c>
      <c r="O93" s="39">
        <v>26958.9</v>
      </c>
      <c r="P93" s="3">
        <v>20.896388985503105</v>
      </c>
      <c r="Q93" s="42"/>
    </row>
    <row r="94" spans="1:17" ht="45" x14ac:dyDescent="0.25">
      <c r="A94" s="26" t="s">
        <v>132</v>
      </c>
      <c r="B94" s="67"/>
      <c r="C94" s="67"/>
      <c r="D94" s="67"/>
      <c r="E94" s="67"/>
      <c r="F94" s="51"/>
      <c r="G94" s="51"/>
      <c r="H94" s="39"/>
      <c r="I94" s="39"/>
      <c r="J94" s="39"/>
      <c r="K94" s="39"/>
      <c r="L94" s="78"/>
      <c r="M94" s="39"/>
      <c r="N94" s="39"/>
      <c r="O94" s="39"/>
      <c r="P94" s="3"/>
      <c r="Q94" s="42"/>
    </row>
    <row r="95" spans="1:17" ht="45" x14ac:dyDescent="0.25">
      <c r="A95" s="19" t="s">
        <v>136</v>
      </c>
      <c r="B95" s="110" t="s">
        <v>137</v>
      </c>
      <c r="C95" s="110"/>
      <c r="D95" s="110"/>
      <c r="E95" s="110"/>
      <c r="F95" s="5">
        <v>661578.20000000007</v>
      </c>
      <c r="G95" s="5">
        <v>191070.7</v>
      </c>
      <c r="H95" s="2">
        <v>395876.1</v>
      </c>
      <c r="I95" s="2">
        <v>74631.399999999994</v>
      </c>
      <c r="J95" s="2">
        <v>181396.2</v>
      </c>
      <c r="K95" s="39">
        <v>27.418708778493606</v>
      </c>
      <c r="L95" s="2">
        <v>163491.5</v>
      </c>
      <c r="M95" s="2"/>
      <c r="N95" s="2">
        <v>136532.6</v>
      </c>
      <c r="O95" s="2">
        <v>26958.9</v>
      </c>
      <c r="P95" s="5">
        <v>24.712346930415784</v>
      </c>
      <c r="Q95" s="6"/>
    </row>
    <row r="96" spans="1:17" ht="60" x14ac:dyDescent="0.25">
      <c r="A96" s="19" t="s">
        <v>138</v>
      </c>
      <c r="B96" s="67"/>
      <c r="C96" s="67"/>
      <c r="D96" s="67"/>
      <c r="E96" s="67"/>
      <c r="F96" s="5">
        <v>122755.4</v>
      </c>
      <c r="G96" s="39">
        <v>0</v>
      </c>
      <c r="H96" s="39">
        <v>122755.4</v>
      </c>
      <c r="I96" s="39">
        <v>0</v>
      </c>
      <c r="J96" s="39">
        <v>405.88199999999995</v>
      </c>
      <c r="K96" s="2">
        <v>0.33064288821510091</v>
      </c>
      <c r="L96" s="5">
        <v>405.9</v>
      </c>
      <c r="M96" s="39">
        <v>0</v>
      </c>
      <c r="N96" s="39">
        <v>405.9</v>
      </c>
      <c r="O96" s="39"/>
      <c r="P96" s="5">
        <v>0.33065755152115511</v>
      </c>
      <c r="Q96" s="42"/>
    </row>
    <row r="97" spans="1:17" ht="15.75" x14ac:dyDescent="0.25">
      <c r="A97" s="19" t="s">
        <v>17</v>
      </c>
      <c r="B97" s="67"/>
      <c r="C97" s="67"/>
      <c r="D97" s="67"/>
      <c r="E97" s="67"/>
      <c r="F97" s="33"/>
      <c r="G97" s="33"/>
      <c r="H97" s="2"/>
      <c r="I97" s="2"/>
      <c r="J97" s="2"/>
      <c r="K97" s="2"/>
      <c r="L97" s="78"/>
      <c r="M97" s="2"/>
      <c r="N97" s="2"/>
      <c r="O97" s="2"/>
      <c r="P97" s="2"/>
      <c r="Q97" s="42"/>
    </row>
    <row r="98" spans="1:17" ht="210" x14ac:dyDescent="0.25">
      <c r="A98" s="19" t="s">
        <v>139</v>
      </c>
      <c r="B98" s="20" t="s">
        <v>140</v>
      </c>
      <c r="C98" s="79" t="s">
        <v>141</v>
      </c>
      <c r="D98" s="20" t="s">
        <v>142</v>
      </c>
      <c r="E98" s="67"/>
      <c r="F98" s="5">
        <v>1175</v>
      </c>
      <c r="G98" s="33"/>
      <c r="H98" s="2">
        <v>1175</v>
      </c>
      <c r="I98" s="2"/>
      <c r="J98" s="2">
        <v>0</v>
      </c>
      <c r="K98" s="2">
        <v>0</v>
      </c>
      <c r="L98" s="2">
        <v>0</v>
      </c>
      <c r="M98" s="2"/>
      <c r="N98" s="2">
        <v>0</v>
      </c>
      <c r="O98" s="2"/>
      <c r="P98" s="5">
        <v>0</v>
      </c>
      <c r="Q98" s="6"/>
    </row>
    <row r="99" spans="1:17" ht="135" x14ac:dyDescent="0.25">
      <c r="A99" s="19" t="s">
        <v>143</v>
      </c>
      <c r="B99" s="20"/>
      <c r="C99" s="79"/>
      <c r="D99" s="20"/>
      <c r="E99" s="67"/>
      <c r="F99" s="5">
        <v>3067</v>
      </c>
      <c r="G99" s="33"/>
      <c r="H99" s="2">
        <v>3067</v>
      </c>
      <c r="I99" s="2"/>
      <c r="J99" s="2"/>
      <c r="K99" s="2"/>
      <c r="L99" s="2"/>
      <c r="M99" s="2"/>
      <c r="N99" s="2"/>
      <c r="O99" s="2"/>
      <c r="P99" s="5"/>
      <c r="Q99" s="6"/>
    </row>
    <row r="100" spans="1:17" ht="157.5" x14ac:dyDescent="0.25">
      <c r="A100" s="19" t="s">
        <v>144</v>
      </c>
      <c r="B100" s="80" t="s">
        <v>145</v>
      </c>
      <c r="C100" s="80"/>
      <c r="D100" s="80"/>
      <c r="E100" s="81"/>
      <c r="F100" s="5">
        <v>8389.6</v>
      </c>
      <c r="G100" s="33"/>
      <c r="H100" s="2">
        <v>8389.6</v>
      </c>
      <c r="I100" s="2"/>
      <c r="J100" s="2">
        <v>133.30000000000001</v>
      </c>
      <c r="K100" s="2">
        <v>1.5888719366835131</v>
      </c>
      <c r="L100" s="2">
        <v>133.30000000000001</v>
      </c>
      <c r="M100" s="2"/>
      <c r="N100" s="2">
        <v>133.30000000000001</v>
      </c>
      <c r="O100" s="2"/>
      <c r="P100" s="5">
        <v>1.5888719366835131</v>
      </c>
      <c r="Q100" s="82"/>
    </row>
    <row r="101" spans="1:17" ht="120" x14ac:dyDescent="0.25">
      <c r="A101" s="19" t="s">
        <v>146</v>
      </c>
      <c r="B101" s="83"/>
      <c r="C101" s="83"/>
      <c r="D101" s="84"/>
      <c r="E101" s="85"/>
      <c r="F101" s="5">
        <v>556</v>
      </c>
      <c r="G101" s="33"/>
      <c r="H101" s="2">
        <v>556</v>
      </c>
      <c r="I101" s="2"/>
      <c r="J101" s="2"/>
      <c r="K101" s="2"/>
      <c r="L101" s="2"/>
      <c r="M101" s="2"/>
      <c r="N101" s="2"/>
      <c r="O101" s="2"/>
      <c r="P101" s="5"/>
      <c r="Q101" s="82"/>
    </row>
    <row r="102" spans="1:17" ht="60" x14ac:dyDescent="0.25">
      <c r="A102" s="19" t="s">
        <v>147</v>
      </c>
      <c r="B102" s="83"/>
      <c r="C102" s="83"/>
      <c r="D102" s="80"/>
      <c r="E102" s="81"/>
      <c r="F102" s="5">
        <v>1604.8</v>
      </c>
      <c r="G102" s="33"/>
      <c r="H102" s="2">
        <v>1604.8</v>
      </c>
      <c r="I102" s="2"/>
      <c r="J102" s="2"/>
      <c r="K102" s="2"/>
      <c r="L102" s="2"/>
      <c r="M102" s="2"/>
      <c r="N102" s="2"/>
      <c r="O102" s="2"/>
      <c r="P102" s="5"/>
      <c r="Q102" s="82"/>
    </row>
    <row r="103" spans="1:17" ht="90" x14ac:dyDescent="0.25">
      <c r="A103" s="19" t="s">
        <v>148</v>
      </c>
      <c r="B103" s="88" t="str">
        <f>[2]Лист1!B103</f>
        <v xml:space="preserve">ПСБ ОАО "Чувашавтодор"  </v>
      </c>
      <c r="C103" s="107" t="str">
        <f>[2]Лист1!C103</f>
        <v>ЗАО "Электроуют"</v>
      </c>
      <c r="D103" s="107" t="str">
        <f>[2]Лист1!D103</f>
        <v>№40-с от 06.07.2015</v>
      </c>
      <c r="E103" s="108">
        <f>[2]Лист1!E103</f>
        <v>42247</v>
      </c>
      <c r="F103" s="86">
        <v>4200</v>
      </c>
      <c r="G103" s="33"/>
      <c r="H103" s="2">
        <v>4200</v>
      </c>
      <c r="I103" s="2"/>
      <c r="J103" s="2">
        <v>0</v>
      </c>
      <c r="K103" s="2">
        <v>0</v>
      </c>
      <c r="L103" s="2">
        <v>0</v>
      </c>
      <c r="M103" s="2"/>
      <c r="N103" s="2">
        <v>0</v>
      </c>
      <c r="O103" s="2"/>
      <c r="P103" s="5">
        <v>0</v>
      </c>
      <c r="Q103" s="87"/>
    </row>
    <row r="104" spans="1:17" ht="75" x14ac:dyDescent="0.25">
      <c r="A104" s="19" t="s">
        <v>150</v>
      </c>
      <c r="B104" s="88" t="str">
        <f>[2]Лист1!B104</f>
        <v xml:space="preserve">ООО "Инжиниронговый центр" </v>
      </c>
      <c r="C104" s="107"/>
      <c r="D104" s="107" t="str">
        <f>[2]Лист1!D104</f>
        <v>гк№17-п от 03.07.2014</v>
      </c>
      <c r="E104" s="108" t="str">
        <f>[2]Лист1!E104</f>
        <v>2014 ноябрь</v>
      </c>
      <c r="F104" s="5">
        <v>14588.9</v>
      </c>
      <c r="G104" s="33"/>
      <c r="H104" s="2">
        <v>14588.9</v>
      </c>
      <c r="I104" s="2"/>
      <c r="J104" s="2">
        <v>0</v>
      </c>
      <c r="K104" s="2">
        <v>0</v>
      </c>
      <c r="L104" s="2">
        <v>0</v>
      </c>
      <c r="M104" s="2"/>
      <c r="N104" s="2">
        <v>0</v>
      </c>
      <c r="O104" s="2"/>
      <c r="P104" s="5">
        <v>0</v>
      </c>
      <c r="Q104" s="87"/>
    </row>
    <row r="105" spans="1:17" ht="105" x14ac:dyDescent="0.25">
      <c r="A105" s="19" t="s">
        <v>151</v>
      </c>
      <c r="B105" s="88" t="str">
        <f>[2]Лист1!B105</f>
        <v xml:space="preserve">ОАО "Чувашавтодор"  </v>
      </c>
      <c r="C105" s="107" t="str">
        <f>[2]Лист1!C105</f>
        <v>ООО "ЭлитСтрой+"</v>
      </c>
      <c r="D105" s="107" t="str">
        <f>[2]Лист1!D105</f>
        <v>гк№52-с от 11.08.2014</v>
      </c>
      <c r="E105" s="108">
        <f>[2]Лист1!E105</f>
        <v>42307</v>
      </c>
      <c r="F105" s="5">
        <v>13831</v>
      </c>
      <c r="G105" s="33"/>
      <c r="H105" s="2">
        <v>13831</v>
      </c>
      <c r="I105" s="2"/>
      <c r="J105" s="2"/>
      <c r="K105" s="2">
        <v>0</v>
      </c>
      <c r="L105" s="2"/>
      <c r="M105" s="2"/>
      <c r="N105" s="2"/>
      <c r="O105" s="2"/>
      <c r="P105" s="5"/>
      <c r="Q105" s="87"/>
    </row>
    <row r="106" spans="1:17" ht="105" x14ac:dyDescent="0.25">
      <c r="A106" s="19" t="s">
        <v>152</v>
      </c>
      <c r="B106" s="107" t="s">
        <v>153</v>
      </c>
      <c r="C106" s="107"/>
      <c r="D106" s="107" t="s">
        <v>154</v>
      </c>
      <c r="E106" s="107" t="s">
        <v>149</v>
      </c>
      <c r="F106" s="5">
        <v>11436.7</v>
      </c>
      <c r="G106" s="33"/>
      <c r="H106" s="2">
        <v>11436.7</v>
      </c>
      <c r="I106" s="2"/>
      <c r="J106" s="2">
        <v>0</v>
      </c>
      <c r="K106" s="2">
        <v>0</v>
      </c>
      <c r="L106" s="2">
        <v>0</v>
      </c>
      <c r="M106" s="2"/>
      <c r="N106" s="2">
        <v>0</v>
      </c>
      <c r="O106" s="2"/>
      <c r="P106" s="5">
        <v>0</v>
      </c>
      <c r="Q106" s="87"/>
    </row>
    <row r="107" spans="1:17" ht="105" x14ac:dyDescent="0.25">
      <c r="A107" s="19" t="s">
        <v>155</v>
      </c>
      <c r="B107" s="88"/>
      <c r="C107" s="88"/>
      <c r="D107" s="89"/>
      <c r="E107" s="90"/>
      <c r="F107" s="5">
        <v>1510</v>
      </c>
      <c r="G107" s="33"/>
      <c r="H107" s="2">
        <v>1510</v>
      </c>
      <c r="I107" s="2"/>
      <c r="J107" s="2"/>
      <c r="K107" s="2">
        <v>0</v>
      </c>
      <c r="L107" s="2"/>
      <c r="M107" s="2"/>
      <c r="N107" s="2"/>
      <c r="O107" s="2"/>
      <c r="P107" s="5"/>
      <c r="Q107" s="87"/>
    </row>
    <row r="108" spans="1:17" ht="90" x14ac:dyDescent="0.25">
      <c r="A108" s="19" t="s">
        <v>156</v>
      </c>
      <c r="B108" s="88"/>
      <c r="C108" s="88"/>
      <c r="D108" s="89"/>
      <c r="E108" s="90"/>
      <c r="F108" s="5">
        <v>3870</v>
      </c>
      <c r="G108" s="33"/>
      <c r="H108" s="2">
        <v>3870</v>
      </c>
      <c r="I108" s="2"/>
      <c r="J108" s="2"/>
      <c r="K108" s="2">
        <v>0</v>
      </c>
      <c r="L108" s="2"/>
      <c r="M108" s="2"/>
      <c r="N108" s="2"/>
      <c r="O108" s="2"/>
      <c r="P108" s="5"/>
      <c r="Q108" s="87"/>
    </row>
    <row r="109" spans="1:17" ht="105" x14ac:dyDescent="0.25">
      <c r="A109" s="19" t="s">
        <v>157</v>
      </c>
      <c r="B109" s="88"/>
      <c r="C109" s="88"/>
      <c r="D109" s="89"/>
      <c r="E109" s="90"/>
      <c r="F109" s="5">
        <v>1670</v>
      </c>
      <c r="G109" s="33"/>
      <c r="H109" s="2">
        <v>1670</v>
      </c>
      <c r="I109" s="2"/>
      <c r="J109" s="2"/>
      <c r="K109" s="2">
        <v>0</v>
      </c>
      <c r="L109" s="2"/>
      <c r="M109" s="2"/>
      <c r="N109" s="2"/>
      <c r="O109" s="2"/>
      <c r="P109" s="5"/>
      <c r="Q109" s="87"/>
    </row>
    <row r="110" spans="1:17" ht="90" x14ac:dyDescent="0.25">
      <c r="A110" s="19" t="s">
        <v>158</v>
      </c>
      <c r="B110" s="88"/>
      <c r="C110" s="88"/>
      <c r="D110" s="89"/>
      <c r="E110" s="90"/>
      <c r="F110" s="5">
        <v>3250</v>
      </c>
      <c r="G110" s="33"/>
      <c r="H110" s="2">
        <v>3250</v>
      </c>
      <c r="I110" s="2"/>
      <c r="J110" s="2"/>
      <c r="K110" s="2">
        <v>0</v>
      </c>
      <c r="L110" s="2"/>
      <c r="M110" s="2"/>
      <c r="N110" s="2"/>
      <c r="O110" s="2"/>
      <c r="P110" s="5"/>
      <c r="Q110" s="87"/>
    </row>
    <row r="111" spans="1:17" ht="90" x14ac:dyDescent="0.25">
      <c r="A111" s="19" t="s">
        <v>159</v>
      </c>
      <c r="B111" s="88" t="s">
        <v>160</v>
      </c>
      <c r="C111" s="88" t="str">
        <f>[2]Лист1!C111</f>
        <v>ООО "Уралэлектрострой"</v>
      </c>
      <c r="D111" s="88" t="str">
        <f>[2]Лист1!D111</f>
        <v>гк№17-с от 28.04.2015</v>
      </c>
      <c r="E111" s="88" t="str">
        <f>[2]Лист1!E111</f>
        <v>2015 июль</v>
      </c>
      <c r="F111" s="5">
        <v>8460</v>
      </c>
      <c r="G111" s="33"/>
      <c r="H111" s="2">
        <v>8460</v>
      </c>
      <c r="I111" s="2"/>
      <c r="J111" s="2">
        <v>0</v>
      </c>
      <c r="K111" s="2">
        <v>0</v>
      </c>
      <c r="L111" s="2">
        <v>0</v>
      </c>
      <c r="M111" s="2"/>
      <c r="N111" s="2">
        <v>0</v>
      </c>
      <c r="O111" s="2"/>
      <c r="P111" s="5">
        <v>0</v>
      </c>
      <c r="Q111" s="87"/>
    </row>
    <row r="112" spans="1:17" ht="210" x14ac:dyDescent="0.25">
      <c r="A112" s="19" t="s">
        <v>161</v>
      </c>
      <c r="B112" s="19" t="s">
        <v>162</v>
      </c>
      <c r="C112" s="88"/>
      <c r="D112" s="88" t="s">
        <v>163</v>
      </c>
      <c r="E112" s="88"/>
      <c r="F112" s="19">
        <v>384.8</v>
      </c>
      <c r="G112" s="33"/>
      <c r="H112" s="2">
        <v>384.8</v>
      </c>
      <c r="I112" s="2"/>
      <c r="J112" s="2">
        <v>136.01300000000001</v>
      </c>
      <c r="K112" s="2">
        <v>35.346413721413725</v>
      </c>
      <c r="L112" s="2">
        <v>136</v>
      </c>
      <c r="M112" s="2"/>
      <c r="N112" s="2">
        <v>136</v>
      </c>
      <c r="O112" s="2"/>
      <c r="P112" s="5">
        <v>35.343035343035339</v>
      </c>
      <c r="Q112" s="87"/>
    </row>
    <row r="113" spans="1:17" ht="189" x14ac:dyDescent="0.25">
      <c r="A113" s="19" t="s">
        <v>164</v>
      </c>
      <c r="B113" s="88" t="s">
        <v>165</v>
      </c>
      <c r="C113" s="88"/>
      <c r="D113" s="88" t="s">
        <v>166</v>
      </c>
      <c r="E113" s="88"/>
      <c r="F113" s="19">
        <v>387.2</v>
      </c>
      <c r="G113" s="33"/>
      <c r="H113" s="2">
        <v>387.2</v>
      </c>
      <c r="I113" s="2"/>
      <c r="J113" s="2">
        <v>136.56899999999999</v>
      </c>
      <c r="K113" s="2">
        <v>35.270919421487598</v>
      </c>
      <c r="L113" s="2">
        <v>136.6</v>
      </c>
      <c r="M113" s="2"/>
      <c r="N113" s="2">
        <v>136.6</v>
      </c>
      <c r="O113" s="2"/>
      <c r="P113" s="5">
        <v>35.278925619834709</v>
      </c>
      <c r="Q113" s="87"/>
    </row>
    <row r="114" spans="1:17" ht="105" x14ac:dyDescent="0.25">
      <c r="A114" s="19" t="s">
        <v>167</v>
      </c>
      <c r="B114" s="88" t="s">
        <v>168</v>
      </c>
      <c r="C114" s="88" t="s">
        <v>261</v>
      </c>
      <c r="D114" s="88" t="str">
        <f>[2]Лист1!D114</f>
        <v>гк№38-с от 16.06.2015</v>
      </c>
      <c r="E114" s="109">
        <v>42247</v>
      </c>
      <c r="F114" s="19">
        <v>10552.9</v>
      </c>
      <c r="G114" s="33"/>
      <c r="H114" s="2">
        <v>10552.9</v>
      </c>
      <c r="I114" s="2"/>
      <c r="J114" s="2">
        <v>0</v>
      </c>
      <c r="K114" s="2">
        <v>0</v>
      </c>
      <c r="L114" s="2">
        <v>0</v>
      </c>
      <c r="M114" s="2"/>
      <c r="N114" s="2">
        <v>0</v>
      </c>
      <c r="O114" s="2"/>
      <c r="P114" s="5">
        <v>0</v>
      </c>
      <c r="Q114" s="87"/>
    </row>
    <row r="115" spans="1:17" ht="45" x14ac:dyDescent="0.25">
      <c r="A115" s="79" t="s">
        <v>169</v>
      </c>
      <c r="B115" s="53"/>
      <c r="C115" s="88" t="s">
        <v>170</v>
      </c>
      <c r="D115" s="88" t="str">
        <f>[2]Лист1!D115</f>
        <v>№19 от 03.07.2014</v>
      </c>
      <c r="E115" s="88" t="s">
        <v>171</v>
      </c>
      <c r="F115" s="5">
        <v>50</v>
      </c>
      <c r="G115" s="33"/>
      <c r="H115" s="2">
        <v>50</v>
      </c>
      <c r="I115" s="2"/>
      <c r="J115" s="2">
        <v>0</v>
      </c>
      <c r="K115" s="2">
        <v>0</v>
      </c>
      <c r="L115" s="2">
        <v>0</v>
      </c>
      <c r="M115" s="2"/>
      <c r="N115" s="2">
        <v>0</v>
      </c>
      <c r="O115" s="2"/>
      <c r="P115" s="5">
        <v>0</v>
      </c>
      <c r="Q115" s="87"/>
    </row>
    <row r="116" spans="1:17" ht="135" x14ac:dyDescent="0.25">
      <c r="A116" s="19" t="s">
        <v>172</v>
      </c>
      <c r="B116" s="88" t="s">
        <v>173</v>
      </c>
      <c r="C116" s="107" t="s">
        <v>262</v>
      </c>
      <c r="D116" s="88" t="str">
        <f>[2]Лист1!D116</f>
        <v>гк№15-с от 07.04.2015</v>
      </c>
      <c r="E116" s="109">
        <v>42247</v>
      </c>
      <c r="F116" s="5">
        <v>1510</v>
      </c>
      <c r="G116" s="33"/>
      <c r="H116" s="2">
        <v>1510</v>
      </c>
      <c r="I116" s="2"/>
      <c r="J116" s="2">
        <v>0</v>
      </c>
      <c r="K116" s="2">
        <v>0</v>
      </c>
      <c r="L116" s="2">
        <v>0</v>
      </c>
      <c r="M116" s="2"/>
      <c r="N116" s="2">
        <v>0</v>
      </c>
      <c r="O116" s="2"/>
      <c r="P116" s="5">
        <v>0</v>
      </c>
      <c r="Q116" s="87"/>
    </row>
    <row r="117" spans="1:17" ht="165" x14ac:dyDescent="0.25">
      <c r="A117" s="19" t="s">
        <v>174</v>
      </c>
      <c r="B117" s="88"/>
      <c r="C117" s="20"/>
      <c r="D117" s="88"/>
      <c r="E117" s="88"/>
      <c r="F117" s="5">
        <v>944.8</v>
      </c>
      <c r="G117" s="33"/>
      <c r="H117" s="2">
        <v>944.8</v>
      </c>
      <c r="I117" s="2"/>
      <c r="J117" s="2"/>
      <c r="K117" s="2">
        <v>0</v>
      </c>
      <c r="L117" s="2"/>
      <c r="M117" s="2"/>
      <c r="N117" s="2"/>
      <c r="O117" s="2"/>
      <c r="P117" s="5"/>
      <c r="Q117" s="87"/>
    </row>
    <row r="118" spans="1:17" ht="90" x14ac:dyDescent="0.25">
      <c r="A118" s="19" t="s">
        <v>175</v>
      </c>
      <c r="B118" s="88"/>
      <c r="C118" s="20"/>
      <c r="D118" s="20"/>
      <c r="E118" s="79"/>
      <c r="F118" s="5">
        <v>11725</v>
      </c>
      <c r="G118" s="33"/>
      <c r="H118" s="2">
        <v>11725</v>
      </c>
      <c r="I118" s="2"/>
      <c r="J118" s="2"/>
      <c r="K118" s="2">
        <v>0</v>
      </c>
      <c r="L118" s="2"/>
      <c r="M118" s="2"/>
      <c r="N118" s="2"/>
      <c r="O118" s="2"/>
      <c r="P118" s="5"/>
      <c r="Q118" s="87"/>
    </row>
    <row r="119" spans="1:17" ht="120" x14ac:dyDescent="0.25">
      <c r="A119" s="19" t="s">
        <v>176</v>
      </c>
      <c r="B119" s="88"/>
      <c r="C119" s="20"/>
      <c r="D119" s="20"/>
      <c r="E119" s="79"/>
      <c r="F119" s="5">
        <v>530</v>
      </c>
      <c r="G119" s="33"/>
      <c r="H119" s="2">
        <v>530</v>
      </c>
      <c r="I119" s="2"/>
      <c r="J119" s="2"/>
      <c r="K119" s="2">
        <v>0</v>
      </c>
      <c r="L119" s="2"/>
      <c r="M119" s="2"/>
      <c r="N119" s="2"/>
      <c r="O119" s="2"/>
      <c r="P119" s="5"/>
      <c r="Q119" s="87"/>
    </row>
    <row r="120" spans="1:17" ht="180" x14ac:dyDescent="0.25">
      <c r="A120" s="19" t="s">
        <v>177</v>
      </c>
      <c r="B120" s="88"/>
      <c r="C120" s="20"/>
      <c r="D120" s="20"/>
      <c r="E120" s="79"/>
      <c r="F120" s="5">
        <v>1500</v>
      </c>
      <c r="G120" s="33"/>
      <c r="H120" s="2">
        <v>1500</v>
      </c>
      <c r="I120" s="2"/>
      <c r="J120" s="2"/>
      <c r="K120" s="2">
        <v>0</v>
      </c>
      <c r="L120" s="2"/>
      <c r="M120" s="2"/>
      <c r="N120" s="2"/>
      <c r="O120" s="2"/>
      <c r="P120" s="5"/>
      <c r="Q120" s="87"/>
    </row>
    <row r="121" spans="1:17" ht="105" x14ac:dyDescent="0.25">
      <c r="A121" s="19" t="s">
        <v>178</v>
      </c>
      <c r="B121" s="88"/>
      <c r="C121" s="20"/>
      <c r="D121" s="20"/>
      <c r="E121" s="79"/>
      <c r="F121" s="5">
        <v>300</v>
      </c>
      <c r="G121" s="33"/>
      <c r="H121" s="2">
        <v>300</v>
      </c>
      <c r="I121" s="2"/>
      <c r="J121" s="2"/>
      <c r="K121" s="2">
        <v>0</v>
      </c>
      <c r="L121" s="2"/>
      <c r="M121" s="2"/>
      <c r="N121" s="2"/>
      <c r="O121" s="2"/>
      <c r="P121" s="5"/>
      <c r="Q121" s="87"/>
    </row>
    <row r="122" spans="1:17" ht="135" x14ac:dyDescent="0.25">
      <c r="A122" s="19" t="s">
        <v>179</v>
      </c>
      <c r="B122" s="88"/>
      <c r="C122" s="20"/>
      <c r="D122" s="20"/>
      <c r="E122" s="79"/>
      <c r="F122" s="5">
        <v>4200</v>
      </c>
      <c r="G122" s="33"/>
      <c r="H122" s="2">
        <v>4200</v>
      </c>
      <c r="I122" s="2"/>
      <c r="J122" s="2"/>
      <c r="K122" s="2">
        <v>0</v>
      </c>
      <c r="L122" s="2"/>
      <c r="M122" s="2"/>
      <c r="N122" s="2"/>
      <c r="O122" s="2"/>
      <c r="P122" s="5"/>
      <c r="Q122" s="87"/>
    </row>
    <row r="123" spans="1:17" ht="120" x14ac:dyDescent="0.25">
      <c r="A123" s="19" t="s">
        <v>180</v>
      </c>
      <c r="B123" s="88"/>
      <c r="C123" s="20"/>
      <c r="D123" s="20"/>
      <c r="E123" s="79"/>
      <c r="F123" s="5">
        <v>230</v>
      </c>
      <c r="G123" s="33"/>
      <c r="H123" s="2">
        <v>230</v>
      </c>
      <c r="I123" s="2"/>
      <c r="J123" s="2"/>
      <c r="K123" s="2">
        <v>0</v>
      </c>
      <c r="L123" s="2"/>
      <c r="M123" s="2"/>
      <c r="N123" s="2"/>
      <c r="O123" s="2"/>
      <c r="P123" s="5"/>
      <c r="Q123" s="87"/>
    </row>
    <row r="124" spans="1:17" ht="120" x14ac:dyDescent="0.25">
      <c r="A124" s="19" t="s">
        <v>181</v>
      </c>
      <c r="B124" s="88"/>
      <c r="C124" s="20"/>
      <c r="D124" s="20"/>
      <c r="E124" s="79"/>
      <c r="F124" s="5">
        <v>435</v>
      </c>
      <c r="G124" s="33"/>
      <c r="H124" s="2">
        <v>435</v>
      </c>
      <c r="I124" s="2"/>
      <c r="J124" s="2"/>
      <c r="K124" s="2">
        <v>0</v>
      </c>
      <c r="L124" s="2"/>
      <c r="M124" s="2"/>
      <c r="N124" s="2"/>
      <c r="O124" s="2"/>
      <c r="P124" s="5"/>
      <c r="Q124" s="87"/>
    </row>
    <row r="125" spans="1:17" ht="150" x14ac:dyDescent="0.25">
      <c r="A125" s="19" t="s">
        <v>182</v>
      </c>
      <c r="B125" s="88"/>
      <c r="C125" s="20"/>
      <c r="D125" s="20"/>
      <c r="E125" s="79"/>
      <c r="F125" s="5">
        <v>1400.2</v>
      </c>
      <c r="G125" s="33"/>
      <c r="H125" s="2">
        <v>1400.2</v>
      </c>
      <c r="I125" s="2"/>
      <c r="J125" s="2"/>
      <c r="K125" s="2">
        <v>0</v>
      </c>
      <c r="L125" s="2"/>
      <c r="M125" s="2"/>
      <c r="N125" s="2"/>
      <c r="O125" s="2"/>
      <c r="P125" s="5"/>
      <c r="Q125" s="87"/>
    </row>
    <row r="126" spans="1:17" ht="90" x14ac:dyDescent="0.25">
      <c r="A126" s="19" t="s">
        <v>183</v>
      </c>
      <c r="B126" s="88"/>
      <c r="C126" s="20"/>
      <c r="D126" s="20"/>
      <c r="E126" s="79"/>
      <c r="F126" s="5">
        <v>423.3</v>
      </c>
      <c r="G126" s="33"/>
      <c r="H126" s="2">
        <v>423.3</v>
      </c>
      <c r="I126" s="2"/>
      <c r="J126" s="2"/>
      <c r="K126" s="2">
        <v>0</v>
      </c>
      <c r="L126" s="2"/>
      <c r="M126" s="2"/>
      <c r="N126" s="2"/>
      <c r="O126" s="2"/>
      <c r="P126" s="5"/>
      <c r="Q126" s="87"/>
    </row>
    <row r="127" spans="1:17" ht="90" x14ac:dyDescent="0.25">
      <c r="A127" s="19" t="s">
        <v>184</v>
      </c>
      <c r="B127" s="88"/>
      <c r="C127" s="20"/>
      <c r="D127" s="20"/>
      <c r="E127" s="79"/>
      <c r="F127" s="5">
        <v>131</v>
      </c>
      <c r="G127" s="33"/>
      <c r="H127" s="2">
        <v>131</v>
      </c>
      <c r="I127" s="2"/>
      <c r="J127" s="2"/>
      <c r="K127" s="2">
        <v>0</v>
      </c>
      <c r="L127" s="2"/>
      <c r="M127" s="2"/>
      <c r="N127" s="2"/>
      <c r="O127" s="2"/>
      <c r="P127" s="5"/>
      <c r="Q127" s="87"/>
    </row>
    <row r="128" spans="1:17" ht="120" x14ac:dyDescent="0.25">
      <c r="A128" s="19" t="s">
        <v>185</v>
      </c>
      <c r="B128" s="88"/>
      <c r="C128" s="20"/>
      <c r="D128" s="20"/>
      <c r="E128" s="79"/>
      <c r="F128" s="5">
        <v>184.3</v>
      </c>
      <c r="G128" s="33"/>
      <c r="H128" s="2">
        <v>184.3</v>
      </c>
      <c r="I128" s="2"/>
      <c r="J128" s="2"/>
      <c r="K128" s="2">
        <v>0</v>
      </c>
      <c r="L128" s="2"/>
      <c r="M128" s="2"/>
      <c r="N128" s="2"/>
      <c r="O128" s="2"/>
      <c r="P128" s="5"/>
      <c r="Q128" s="87"/>
    </row>
    <row r="129" spans="1:17" ht="105" x14ac:dyDescent="0.25">
      <c r="A129" s="19" t="s">
        <v>186</v>
      </c>
      <c r="B129" s="88"/>
      <c r="C129" s="20"/>
      <c r="D129" s="20"/>
      <c r="E129" s="79"/>
      <c r="F129" s="5">
        <v>680.2</v>
      </c>
      <c r="G129" s="33"/>
      <c r="H129" s="2">
        <v>680.2</v>
      </c>
      <c r="I129" s="2"/>
      <c r="J129" s="2"/>
      <c r="K129" s="2">
        <v>0</v>
      </c>
      <c r="L129" s="2"/>
      <c r="M129" s="2"/>
      <c r="N129" s="2"/>
      <c r="O129" s="2"/>
      <c r="P129" s="5"/>
      <c r="Q129" s="87"/>
    </row>
    <row r="130" spans="1:17" ht="90" x14ac:dyDescent="0.25">
      <c r="A130" s="19" t="s">
        <v>187</v>
      </c>
      <c r="B130" s="88"/>
      <c r="C130" s="20"/>
      <c r="D130" s="20"/>
      <c r="E130" s="79"/>
      <c r="F130" s="5">
        <v>430.1</v>
      </c>
      <c r="G130" s="33"/>
      <c r="H130" s="2">
        <v>430.1</v>
      </c>
      <c r="I130" s="2"/>
      <c r="J130" s="2"/>
      <c r="K130" s="2">
        <v>0</v>
      </c>
      <c r="L130" s="2"/>
      <c r="M130" s="2"/>
      <c r="N130" s="2"/>
      <c r="O130" s="2"/>
      <c r="P130" s="5"/>
      <c r="Q130" s="87"/>
    </row>
    <row r="131" spans="1:17" ht="225" x14ac:dyDescent="0.25">
      <c r="A131" s="19" t="s">
        <v>188</v>
      </c>
      <c r="B131" s="88"/>
      <c r="C131" s="20"/>
      <c r="D131" s="20"/>
      <c r="E131" s="79"/>
      <c r="F131" s="5">
        <v>1009.3</v>
      </c>
      <c r="G131" s="33"/>
      <c r="H131" s="2">
        <v>1009.3</v>
      </c>
      <c r="I131" s="2"/>
      <c r="J131" s="2"/>
      <c r="K131" s="2">
        <v>0</v>
      </c>
      <c r="L131" s="2"/>
      <c r="M131" s="2"/>
      <c r="N131" s="2"/>
      <c r="O131" s="2"/>
      <c r="P131" s="5"/>
      <c r="Q131" s="87"/>
    </row>
    <row r="132" spans="1:17" ht="150" x14ac:dyDescent="0.25">
      <c r="A132" s="19" t="s">
        <v>189</v>
      </c>
      <c r="B132" s="88"/>
      <c r="C132" s="20"/>
      <c r="D132" s="20"/>
      <c r="E132" s="79"/>
      <c r="F132" s="5">
        <v>539.4</v>
      </c>
      <c r="G132" s="33"/>
      <c r="H132" s="2">
        <v>539.4</v>
      </c>
      <c r="I132" s="2"/>
      <c r="J132" s="2"/>
      <c r="K132" s="2">
        <v>0</v>
      </c>
      <c r="L132" s="2"/>
      <c r="M132" s="2"/>
      <c r="N132" s="2"/>
      <c r="O132" s="2"/>
      <c r="P132" s="5"/>
      <c r="Q132" s="87"/>
    </row>
    <row r="133" spans="1:17" ht="90" x14ac:dyDescent="0.25">
      <c r="A133" s="19" t="s">
        <v>190</v>
      </c>
      <c r="B133" s="88"/>
      <c r="C133" s="20"/>
      <c r="D133" s="20"/>
      <c r="E133" s="79"/>
      <c r="F133" s="5">
        <v>310</v>
      </c>
      <c r="G133" s="33"/>
      <c r="H133" s="2">
        <v>310</v>
      </c>
      <c r="I133" s="2"/>
      <c r="J133" s="2"/>
      <c r="K133" s="2">
        <v>0</v>
      </c>
      <c r="L133" s="2"/>
      <c r="M133" s="2"/>
      <c r="N133" s="2"/>
      <c r="O133" s="2"/>
      <c r="P133" s="5"/>
      <c r="Q133" s="87"/>
    </row>
    <row r="134" spans="1:17" ht="105" x14ac:dyDescent="0.25">
      <c r="A134" s="19" t="s">
        <v>191</v>
      </c>
      <c r="B134" s="88"/>
      <c r="C134" s="20"/>
      <c r="D134" s="20"/>
      <c r="E134" s="79"/>
      <c r="F134" s="5">
        <v>500</v>
      </c>
      <c r="G134" s="33"/>
      <c r="H134" s="2">
        <v>500</v>
      </c>
      <c r="I134" s="2"/>
      <c r="J134" s="2"/>
      <c r="K134" s="2">
        <v>0</v>
      </c>
      <c r="L134" s="2"/>
      <c r="M134" s="2"/>
      <c r="N134" s="2"/>
      <c r="O134" s="2"/>
      <c r="P134" s="5"/>
      <c r="Q134" s="87"/>
    </row>
    <row r="135" spans="1:17" ht="120" x14ac:dyDescent="0.25">
      <c r="A135" s="19" t="s">
        <v>192</v>
      </c>
      <c r="B135" s="88"/>
      <c r="C135" s="20"/>
      <c r="D135" s="20"/>
      <c r="E135" s="79"/>
      <c r="F135" s="5">
        <v>876.7</v>
      </c>
      <c r="G135" s="33"/>
      <c r="H135" s="2">
        <v>876.7</v>
      </c>
      <c r="I135" s="2"/>
      <c r="J135" s="2"/>
      <c r="K135" s="2">
        <v>0</v>
      </c>
      <c r="L135" s="2"/>
      <c r="M135" s="2"/>
      <c r="N135" s="2"/>
      <c r="O135" s="2"/>
      <c r="P135" s="5"/>
      <c r="Q135" s="87"/>
    </row>
    <row r="136" spans="1:17" ht="150" x14ac:dyDescent="0.25">
      <c r="A136" s="19" t="s">
        <v>193</v>
      </c>
      <c r="B136" s="88"/>
      <c r="C136" s="20"/>
      <c r="D136" s="20"/>
      <c r="E136" s="79"/>
      <c r="F136" s="5">
        <v>835.4</v>
      </c>
      <c r="G136" s="33"/>
      <c r="H136" s="2">
        <v>835.4</v>
      </c>
      <c r="I136" s="2"/>
      <c r="J136" s="2"/>
      <c r="K136" s="2">
        <v>0</v>
      </c>
      <c r="L136" s="2"/>
      <c r="M136" s="2"/>
      <c r="N136" s="2"/>
      <c r="O136" s="2"/>
      <c r="P136" s="5"/>
      <c r="Q136" s="87"/>
    </row>
    <row r="137" spans="1:17" ht="135" x14ac:dyDescent="0.25">
      <c r="A137" s="19" t="s">
        <v>194</v>
      </c>
      <c r="B137" s="88"/>
      <c r="C137" s="20"/>
      <c r="D137" s="20"/>
      <c r="E137" s="79"/>
      <c r="F137" s="5">
        <v>867.8</v>
      </c>
      <c r="G137" s="33"/>
      <c r="H137" s="2">
        <v>867.8</v>
      </c>
      <c r="I137" s="2"/>
      <c r="J137" s="2"/>
      <c r="K137" s="2">
        <v>0</v>
      </c>
      <c r="L137" s="2"/>
      <c r="M137" s="2"/>
      <c r="N137" s="2"/>
      <c r="O137" s="2"/>
      <c r="P137" s="5"/>
      <c r="Q137" s="87"/>
    </row>
    <row r="138" spans="1:17" ht="90" x14ac:dyDescent="0.25">
      <c r="A138" s="19" t="s">
        <v>195</v>
      </c>
      <c r="B138" s="88"/>
      <c r="C138" s="20"/>
      <c r="D138" s="20"/>
      <c r="E138" s="79"/>
      <c r="F138" s="5">
        <v>334</v>
      </c>
      <c r="G138" s="33"/>
      <c r="H138" s="2">
        <v>334</v>
      </c>
      <c r="I138" s="2"/>
      <c r="J138" s="2"/>
      <c r="K138" s="2">
        <v>0</v>
      </c>
      <c r="L138" s="2"/>
      <c r="M138" s="2"/>
      <c r="N138" s="2"/>
      <c r="O138" s="2"/>
      <c r="P138" s="5"/>
      <c r="Q138" s="87"/>
    </row>
    <row r="139" spans="1:17" ht="165" x14ac:dyDescent="0.25">
      <c r="A139" s="19" t="s">
        <v>196</v>
      </c>
      <c r="B139" s="88"/>
      <c r="C139" s="20"/>
      <c r="D139" s="20"/>
      <c r="E139" s="79"/>
      <c r="F139" s="5">
        <v>796.3</v>
      </c>
      <c r="G139" s="33"/>
      <c r="H139" s="2">
        <v>796.3</v>
      </c>
      <c r="I139" s="2"/>
      <c r="J139" s="2"/>
      <c r="K139" s="2">
        <v>0</v>
      </c>
      <c r="L139" s="2"/>
      <c r="M139" s="2"/>
      <c r="N139" s="2"/>
      <c r="O139" s="2"/>
      <c r="P139" s="5"/>
      <c r="Q139" s="87"/>
    </row>
    <row r="140" spans="1:17" ht="90" x14ac:dyDescent="0.25">
      <c r="A140" s="19" t="s">
        <v>197</v>
      </c>
      <c r="B140" s="88"/>
      <c r="C140" s="20"/>
      <c r="D140" s="20"/>
      <c r="E140" s="79"/>
      <c r="F140" s="5">
        <v>678</v>
      </c>
      <c r="G140" s="33"/>
      <c r="H140" s="2">
        <v>678</v>
      </c>
      <c r="I140" s="2"/>
      <c r="J140" s="2"/>
      <c r="K140" s="2">
        <v>0</v>
      </c>
      <c r="L140" s="2"/>
      <c r="M140" s="2"/>
      <c r="N140" s="2"/>
      <c r="O140" s="2"/>
      <c r="P140" s="5"/>
      <c r="Q140" s="87"/>
    </row>
    <row r="141" spans="1:17" ht="150" x14ac:dyDescent="0.25">
      <c r="A141" s="19" t="s">
        <v>198</v>
      </c>
      <c r="B141" s="88"/>
      <c r="C141" s="20"/>
      <c r="D141" s="20"/>
      <c r="E141" s="79"/>
      <c r="F141" s="5">
        <v>420</v>
      </c>
      <c r="G141" s="33"/>
      <c r="H141" s="2">
        <v>420</v>
      </c>
      <c r="I141" s="2"/>
      <c r="J141" s="2"/>
      <c r="K141" s="2">
        <v>0</v>
      </c>
      <c r="L141" s="2"/>
      <c r="M141" s="2"/>
      <c r="N141" s="2"/>
      <c r="O141" s="2"/>
      <c r="P141" s="5"/>
      <c r="Q141" s="87"/>
    </row>
    <row r="142" spans="1:17" ht="120" x14ac:dyDescent="0.25">
      <c r="A142" s="19" t="s">
        <v>199</v>
      </c>
      <c r="B142" s="88"/>
      <c r="C142" s="20"/>
      <c r="D142" s="20"/>
      <c r="E142" s="79"/>
      <c r="F142" s="5">
        <v>720</v>
      </c>
      <c r="G142" s="33"/>
      <c r="H142" s="2">
        <v>720</v>
      </c>
      <c r="I142" s="2"/>
      <c r="J142" s="2"/>
      <c r="K142" s="2">
        <v>0</v>
      </c>
      <c r="L142" s="2"/>
      <c r="M142" s="2"/>
      <c r="N142" s="2"/>
      <c r="O142" s="2"/>
      <c r="P142" s="5"/>
      <c r="Q142" s="87"/>
    </row>
    <row r="143" spans="1:17" ht="120" x14ac:dyDescent="0.25">
      <c r="A143" s="19" t="s">
        <v>200</v>
      </c>
      <c r="B143" s="88"/>
      <c r="C143" s="20"/>
      <c r="D143" s="20"/>
      <c r="E143" s="79"/>
      <c r="F143" s="5">
        <v>510</v>
      </c>
      <c r="G143" s="33"/>
      <c r="H143" s="2">
        <v>510</v>
      </c>
      <c r="I143" s="2"/>
      <c r="J143" s="2"/>
      <c r="K143" s="2">
        <v>0</v>
      </c>
      <c r="L143" s="2"/>
      <c r="M143" s="2"/>
      <c r="N143" s="2"/>
      <c r="O143" s="2"/>
      <c r="P143" s="5"/>
      <c r="Q143" s="87"/>
    </row>
    <row r="144" spans="1:17" ht="120" x14ac:dyDescent="0.25">
      <c r="A144" s="19" t="s">
        <v>201</v>
      </c>
      <c r="B144" s="88"/>
      <c r="C144" s="20"/>
      <c r="D144" s="20"/>
      <c r="E144" s="79"/>
      <c r="F144" s="5">
        <v>580</v>
      </c>
      <c r="G144" s="33"/>
      <c r="H144" s="2">
        <v>580</v>
      </c>
      <c r="I144" s="2"/>
      <c r="J144" s="2"/>
      <c r="K144" s="2">
        <v>0</v>
      </c>
      <c r="L144" s="2"/>
      <c r="M144" s="2"/>
      <c r="N144" s="2"/>
      <c r="O144" s="2"/>
      <c r="P144" s="5"/>
      <c r="Q144" s="87"/>
    </row>
    <row r="145" spans="1:17" ht="90" x14ac:dyDescent="0.25">
      <c r="A145" s="19" t="s">
        <v>202</v>
      </c>
      <c r="B145" s="88"/>
      <c r="C145" s="20"/>
      <c r="D145" s="20"/>
      <c r="E145" s="79"/>
      <c r="F145" s="5">
        <v>170.7</v>
      </c>
      <c r="G145" s="33"/>
      <c r="H145" s="2">
        <v>170.7</v>
      </c>
      <c r="I145" s="2"/>
      <c r="J145" s="2"/>
      <c r="K145" s="2">
        <v>0</v>
      </c>
      <c r="L145" s="2"/>
      <c r="M145" s="2"/>
      <c r="N145" s="2"/>
      <c r="O145" s="2"/>
      <c r="P145" s="5"/>
      <c r="Q145" s="87"/>
    </row>
    <row r="146" spans="1:17" ht="135" x14ac:dyDescent="0.25">
      <c r="A146" s="59" t="s">
        <v>58</v>
      </c>
      <c r="B146" s="91"/>
      <c r="C146" s="20"/>
      <c r="D146" s="20"/>
      <c r="E146" s="79"/>
      <c r="F146" s="5">
        <v>564601.98</v>
      </c>
      <c r="G146" s="5">
        <v>300874.3</v>
      </c>
      <c r="H146" s="5">
        <v>250489.7</v>
      </c>
      <c r="I146" s="5">
        <v>13237.98</v>
      </c>
      <c r="J146" s="5">
        <v>112791.1</v>
      </c>
      <c r="K146" s="2">
        <v>19.977099619806506</v>
      </c>
      <c r="L146" s="2">
        <v>30145.200000000001</v>
      </c>
      <c r="M146" s="2">
        <v>0</v>
      </c>
      <c r="N146" s="2">
        <v>21505.4</v>
      </c>
      <c r="O146" s="2">
        <v>8639.7999999999993</v>
      </c>
      <c r="P146" s="5">
        <v>5.3391948784876746</v>
      </c>
      <c r="Q146" s="82"/>
    </row>
    <row r="147" spans="1:17" ht="45" x14ac:dyDescent="0.25">
      <c r="A147" s="62" t="s">
        <v>59</v>
      </c>
      <c r="B147" s="91"/>
      <c r="C147" s="20"/>
      <c r="D147" s="20"/>
      <c r="E147" s="79"/>
      <c r="F147" s="5">
        <v>564601.98</v>
      </c>
      <c r="G147" s="5">
        <v>300874.3</v>
      </c>
      <c r="H147" s="5">
        <v>250489.7</v>
      </c>
      <c r="I147" s="5">
        <v>13237.98</v>
      </c>
      <c r="J147" s="5">
        <v>112791.1</v>
      </c>
      <c r="K147" s="2">
        <v>19.977099619806506</v>
      </c>
      <c r="L147" s="2">
        <v>30145.200000000001</v>
      </c>
      <c r="M147" s="2">
        <v>0</v>
      </c>
      <c r="N147" s="2">
        <v>21505.4</v>
      </c>
      <c r="O147" s="2">
        <v>8639.7999999999993</v>
      </c>
      <c r="P147" s="5">
        <v>5.3391948784876746</v>
      </c>
      <c r="Q147" s="82"/>
    </row>
    <row r="148" spans="1:17" ht="45" x14ac:dyDescent="0.25">
      <c r="A148" s="26" t="s">
        <v>203</v>
      </c>
      <c r="B148" s="91"/>
      <c r="C148" s="20"/>
      <c r="D148" s="20"/>
      <c r="E148" s="79"/>
      <c r="F148" s="5"/>
      <c r="G148" s="33"/>
      <c r="H148" s="2"/>
      <c r="I148" s="2"/>
      <c r="J148" s="2"/>
      <c r="K148" s="2"/>
      <c r="L148" s="2"/>
      <c r="M148" s="2"/>
      <c r="N148" s="2"/>
      <c r="O148" s="2"/>
      <c r="P148" s="5"/>
      <c r="Q148" s="82"/>
    </row>
    <row r="149" spans="1:17" ht="135" x14ac:dyDescent="0.25">
      <c r="A149" s="19" t="s">
        <v>204</v>
      </c>
      <c r="B149" s="110" t="s">
        <v>137</v>
      </c>
      <c r="C149" s="110"/>
      <c r="D149" s="110"/>
      <c r="E149" s="110"/>
      <c r="F149" s="5">
        <v>564601.98</v>
      </c>
      <c r="G149" s="5">
        <v>300874.3</v>
      </c>
      <c r="H149" s="2">
        <v>250489.7</v>
      </c>
      <c r="I149" s="2">
        <v>13237.98</v>
      </c>
      <c r="J149" s="2">
        <v>112791.1</v>
      </c>
      <c r="K149" s="2">
        <v>19.977099619806506</v>
      </c>
      <c r="L149" s="2">
        <v>30145.200000000001</v>
      </c>
      <c r="M149" s="2"/>
      <c r="N149" s="2">
        <v>21505.4</v>
      </c>
      <c r="O149" s="2">
        <v>8639.7999999999993</v>
      </c>
      <c r="P149" s="5">
        <v>5.3391948784876746</v>
      </c>
      <c r="Q149" s="6"/>
    </row>
    <row r="150" spans="1:17" ht="31.5" x14ac:dyDescent="0.25">
      <c r="A150" s="66" t="s">
        <v>205</v>
      </c>
      <c r="B150" s="67"/>
      <c r="C150" s="67"/>
      <c r="D150" s="67"/>
      <c r="E150" s="67"/>
      <c r="F150" s="41">
        <v>170267.3</v>
      </c>
      <c r="G150" s="34">
        <v>0</v>
      </c>
      <c r="H150" s="34">
        <v>170267.3</v>
      </c>
      <c r="I150" s="34">
        <v>0</v>
      </c>
      <c r="J150" s="34">
        <v>4803.1000000000004</v>
      </c>
      <c r="K150" s="34">
        <v>2.8209174633062255</v>
      </c>
      <c r="L150" s="34">
        <v>4803.1000000000004</v>
      </c>
      <c r="M150" s="34">
        <v>0</v>
      </c>
      <c r="N150" s="34">
        <v>4803.1000000000004</v>
      </c>
      <c r="O150" s="34">
        <v>0</v>
      </c>
      <c r="P150" s="41">
        <v>2.8209174633062255</v>
      </c>
      <c r="Q150" s="42"/>
    </row>
    <row r="151" spans="1:17" ht="15.75" x14ac:dyDescent="0.25">
      <c r="A151" s="46" t="s">
        <v>26</v>
      </c>
      <c r="B151" s="67"/>
      <c r="C151" s="67"/>
      <c r="D151" s="67"/>
      <c r="E151" s="67"/>
      <c r="F151" s="5">
        <v>170267.3</v>
      </c>
      <c r="G151" s="2">
        <v>0</v>
      </c>
      <c r="H151" s="2">
        <v>170267.3</v>
      </c>
      <c r="I151" s="2">
        <v>0</v>
      </c>
      <c r="J151" s="2">
        <v>4803.1000000000004</v>
      </c>
      <c r="K151" s="2">
        <v>2.8209174633062255</v>
      </c>
      <c r="L151" s="2">
        <v>4803.1000000000004</v>
      </c>
      <c r="M151" s="2">
        <v>0</v>
      </c>
      <c r="N151" s="2">
        <v>4803.1000000000004</v>
      </c>
      <c r="O151" s="2">
        <v>0</v>
      </c>
      <c r="P151" s="5">
        <v>2.8209174633062255</v>
      </c>
      <c r="Q151" s="35"/>
    </row>
    <row r="152" spans="1:17" ht="90" x14ac:dyDescent="0.25">
      <c r="A152" s="48" t="s">
        <v>88</v>
      </c>
      <c r="B152" s="67"/>
      <c r="C152" s="67"/>
      <c r="D152" s="67"/>
      <c r="E152" s="67"/>
      <c r="F152" s="5">
        <v>168482.3</v>
      </c>
      <c r="G152" s="92">
        <v>0</v>
      </c>
      <c r="H152" s="92">
        <v>168482.3</v>
      </c>
      <c r="I152" s="92">
        <v>0</v>
      </c>
      <c r="J152" s="92">
        <v>4803.1000000000004</v>
      </c>
      <c r="K152" s="2">
        <v>2.8508039123397539</v>
      </c>
      <c r="L152" s="2">
        <v>4803.1000000000004</v>
      </c>
      <c r="M152" s="92">
        <v>0</v>
      </c>
      <c r="N152" s="92">
        <v>4803.1000000000004</v>
      </c>
      <c r="O152" s="92">
        <v>0</v>
      </c>
      <c r="P152" s="5">
        <v>2.8508039123397539</v>
      </c>
      <c r="Q152" s="35"/>
    </row>
    <row r="153" spans="1:17" ht="60" x14ac:dyDescent="0.25">
      <c r="A153" s="50" t="s">
        <v>206</v>
      </c>
      <c r="B153" s="67"/>
      <c r="C153" s="67"/>
      <c r="D153" s="67"/>
      <c r="E153" s="67"/>
      <c r="F153" s="5">
        <v>4517.8</v>
      </c>
      <c r="G153" s="39">
        <v>0</v>
      </c>
      <c r="H153" s="39">
        <v>4517.8</v>
      </c>
      <c r="I153" s="39">
        <v>0</v>
      </c>
      <c r="J153" s="39">
        <v>4517.8</v>
      </c>
      <c r="K153" s="2">
        <v>100</v>
      </c>
      <c r="L153" s="2">
        <v>4517.8</v>
      </c>
      <c r="M153" s="39">
        <v>0</v>
      </c>
      <c r="N153" s="39">
        <v>4517.8</v>
      </c>
      <c r="O153" s="39">
        <v>0</v>
      </c>
      <c r="P153" s="5">
        <v>100</v>
      </c>
      <c r="Q153" s="35"/>
    </row>
    <row r="154" spans="1:17" ht="60" x14ac:dyDescent="0.25">
      <c r="A154" s="26" t="s">
        <v>90</v>
      </c>
      <c r="B154" s="67"/>
      <c r="C154" s="67"/>
      <c r="D154" s="67"/>
      <c r="E154" s="67"/>
      <c r="F154" s="51"/>
      <c r="G154" s="51"/>
      <c r="H154" s="93"/>
      <c r="I154" s="4"/>
      <c r="J154" s="93"/>
      <c r="K154" s="4"/>
      <c r="L154" s="68"/>
      <c r="M154" s="4"/>
      <c r="N154" s="93"/>
      <c r="O154" s="93"/>
      <c r="P154" s="93"/>
      <c r="Q154" s="35"/>
    </row>
    <row r="155" spans="1:17" ht="45" x14ac:dyDescent="0.25">
      <c r="A155" s="19" t="s">
        <v>207</v>
      </c>
      <c r="B155" s="110" t="s">
        <v>137</v>
      </c>
      <c r="C155" s="110"/>
      <c r="D155" s="110"/>
      <c r="E155" s="110"/>
      <c r="F155" s="5">
        <v>4517.8</v>
      </c>
      <c r="G155" s="2">
        <v>0</v>
      </c>
      <c r="H155" s="2">
        <v>4517.8</v>
      </c>
      <c r="I155" s="2">
        <v>0</v>
      </c>
      <c r="J155" s="2">
        <v>4517.8</v>
      </c>
      <c r="K155" s="2">
        <v>100</v>
      </c>
      <c r="L155" s="2">
        <v>4517.8</v>
      </c>
      <c r="M155" s="2">
        <v>0</v>
      </c>
      <c r="N155" s="2">
        <v>4517.8</v>
      </c>
      <c r="O155" s="2">
        <v>0</v>
      </c>
      <c r="P155" s="5">
        <v>100</v>
      </c>
      <c r="Q155" s="6"/>
    </row>
    <row r="156" spans="1:17" ht="60" x14ac:dyDescent="0.25">
      <c r="A156" s="50" t="s">
        <v>208</v>
      </c>
      <c r="B156" s="67"/>
      <c r="C156" s="67"/>
      <c r="D156" s="67"/>
      <c r="E156" s="67"/>
      <c r="F156" s="5">
        <v>163964.5</v>
      </c>
      <c r="G156" s="39">
        <v>0</v>
      </c>
      <c r="H156" s="39">
        <v>163964.5</v>
      </c>
      <c r="I156" s="39">
        <v>0</v>
      </c>
      <c r="J156" s="39">
        <v>285.3</v>
      </c>
      <c r="K156" s="39">
        <v>0.17400107950196539</v>
      </c>
      <c r="L156" s="2">
        <v>285.3</v>
      </c>
      <c r="M156" s="39">
        <v>0</v>
      </c>
      <c r="N156" s="39">
        <v>285.3</v>
      </c>
      <c r="O156" s="39">
        <v>0</v>
      </c>
      <c r="P156" s="3">
        <v>0.17400107950196539</v>
      </c>
      <c r="Q156" s="35"/>
    </row>
    <row r="157" spans="1:17" ht="60" x14ac:dyDescent="0.25">
      <c r="A157" s="26" t="s">
        <v>90</v>
      </c>
      <c r="B157" s="67"/>
      <c r="C157" s="67"/>
      <c r="D157" s="67"/>
      <c r="E157" s="67"/>
      <c r="F157" s="51"/>
      <c r="G157" s="51"/>
      <c r="H157" s="2"/>
      <c r="I157" s="2"/>
      <c r="J157" s="2"/>
      <c r="K157" s="39"/>
      <c r="L157" s="2"/>
      <c r="M157" s="2"/>
      <c r="N157" s="2"/>
      <c r="O157" s="2"/>
      <c r="P157" s="2"/>
      <c r="Q157" s="35"/>
    </row>
    <row r="158" spans="1:17" ht="75" x14ac:dyDescent="0.25">
      <c r="A158" s="7" t="s">
        <v>209</v>
      </c>
      <c r="B158" s="67"/>
      <c r="C158" s="67"/>
      <c r="D158" s="67"/>
      <c r="E158" s="67"/>
      <c r="F158" s="8"/>
      <c r="G158" s="8"/>
      <c r="H158" s="2"/>
      <c r="I158" s="2"/>
      <c r="J158" s="2"/>
      <c r="K158" s="39"/>
      <c r="L158" s="2"/>
      <c r="M158" s="2"/>
      <c r="N158" s="2"/>
      <c r="O158" s="2"/>
      <c r="P158" s="2"/>
      <c r="Q158" s="35"/>
    </row>
    <row r="159" spans="1:17" ht="327.75" x14ac:dyDescent="0.25">
      <c r="A159" s="19" t="s">
        <v>210</v>
      </c>
      <c r="B159" s="1" t="s">
        <v>211</v>
      </c>
      <c r="C159" s="1" t="s">
        <v>212</v>
      </c>
      <c r="D159" s="1" t="s">
        <v>213</v>
      </c>
      <c r="E159" s="1" t="s">
        <v>214</v>
      </c>
      <c r="F159" s="5">
        <v>130000</v>
      </c>
      <c r="G159" s="33"/>
      <c r="H159" s="2">
        <v>130000</v>
      </c>
      <c r="I159" s="2"/>
      <c r="J159" s="2">
        <v>0</v>
      </c>
      <c r="K159" s="39">
        <v>0</v>
      </c>
      <c r="L159" s="2">
        <v>0</v>
      </c>
      <c r="M159" s="2"/>
      <c r="N159" s="2">
        <v>0</v>
      </c>
      <c r="O159" s="2"/>
      <c r="P159" s="3">
        <v>0</v>
      </c>
      <c r="Q159" s="94" t="s">
        <v>215</v>
      </c>
    </row>
    <row r="160" spans="1:17" ht="180" x14ac:dyDescent="0.25">
      <c r="A160" s="19" t="s">
        <v>216</v>
      </c>
      <c r="B160" s="19" t="s">
        <v>217</v>
      </c>
      <c r="C160" s="19" t="s">
        <v>218</v>
      </c>
      <c r="D160" s="19" t="s">
        <v>219</v>
      </c>
      <c r="E160" s="19" t="s">
        <v>220</v>
      </c>
      <c r="F160" s="5">
        <v>8197</v>
      </c>
      <c r="G160" s="33"/>
      <c r="H160" s="2">
        <v>8197</v>
      </c>
      <c r="I160" s="2"/>
      <c r="J160" s="2">
        <v>0</v>
      </c>
      <c r="K160" s="2">
        <v>0</v>
      </c>
      <c r="L160" s="2">
        <v>0</v>
      </c>
      <c r="M160" s="2"/>
      <c r="N160" s="2">
        <v>0</v>
      </c>
      <c r="O160" s="2"/>
      <c r="P160" s="5">
        <v>0</v>
      </c>
      <c r="Q160" s="94" t="s">
        <v>221</v>
      </c>
    </row>
    <row r="161" spans="1:17" ht="199.5" x14ac:dyDescent="0.25">
      <c r="A161" s="19" t="s">
        <v>222</v>
      </c>
      <c r="B161" s="1" t="s">
        <v>223</v>
      </c>
      <c r="C161" s="1" t="s">
        <v>224</v>
      </c>
      <c r="D161" s="1" t="s">
        <v>225</v>
      </c>
      <c r="E161" s="1" t="s">
        <v>226</v>
      </c>
      <c r="F161" s="5">
        <v>285.3</v>
      </c>
      <c r="G161" s="33"/>
      <c r="H161" s="2">
        <v>285.3</v>
      </c>
      <c r="I161" s="2"/>
      <c r="J161" s="2">
        <v>285.3</v>
      </c>
      <c r="K161" s="39">
        <v>100</v>
      </c>
      <c r="L161" s="2">
        <v>285.3</v>
      </c>
      <c r="M161" s="2"/>
      <c r="N161" s="2">
        <v>285.3</v>
      </c>
      <c r="O161" s="2"/>
      <c r="P161" s="3">
        <v>100</v>
      </c>
      <c r="Q161" s="95">
        <v>0</v>
      </c>
    </row>
    <row r="162" spans="1:17" ht="75" x14ac:dyDescent="0.25">
      <c r="A162" s="19" t="s">
        <v>227</v>
      </c>
      <c r="B162" s="1"/>
      <c r="C162" s="1"/>
      <c r="D162" s="1"/>
      <c r="E162" s="1"/>
      <c r="F162" s="5">
        <v>25482.2</v>
      </c>
      <c r="G162" s="33"/>
      <c r="H162" s="2">
        <v>25482.2</v>
      </c>
      <c r="I162" s="2"/>
      <c r="J162" s="2">
        <v>0</v>
      </c>
      <c r="K162" s="39">
        <v>0</v>
      </c>
      <c r="L162" s="2">
        <v>0</v>
      </c>
      <c r="M162" s="2"/>
      <c r="N162" s="2">
        <v>0</v>
      </c>
      <c r="O162" s="2"/>
      <c r="P162" s="3">
        <v>0</v>
      </c>
      <c r="Q162" s="95" t="s">
        <v>228</v>
      </c>
    </row>
    <row r="163" spans="1:17" ht="75" x14ac:dyDescent="0.25">
      <c r="A163" s="48" t="s">
        <v>130</v>
      </c>
      <c r="B163" s="1"/>
      <c r="C163" s="96"/>
      <c r="D163" s="1"/>
      <c r="E163" s="1"/>
      <c r="F163" s="5">
        <v>1785</v>
      </c>
      <c r="G163" s="5">
        <v>0</v>
      </c>
      <c r="H163" s="5">
        <v>1785</v>
      </c>
      <c r="I163" s="5">
        <v>0</v>
      </c>
      <c r="J163" s="33">
        <v>0</v>
      </c>
      <c r="K163" s="39">
        <v>0</v>
      </c>
      <c r="L163" s="2">
        <v>0</v>
      </c>
      <c r="M163" s="2">
        <v>0</v>
      </c>
      <c r="N163" s="2">
        <v>0</v>
      </c>
      <c r="O163" s="2">
        <v>0</v>
      </c>
      <c r="P163" s="3">
        <v>0</v>
      </c>
      <c r="Q163" s="94"/>
    </row>
    <row r="164" spans="1:17" ht="60" x14ac:dyDescent="0.25">
      <c r="A164" s="62" t="s">
        <v>131</v>
      </c>
      <c r="B164" s="1"/>
      <c r="C164" s="96"/>
      <c r="D164" s="1"/>
      <c r="E164" s="1"/>
      <c r="F164" s="5">
        <v>1785</v>
      </c>
      <c r="G164" s="5">
        <v>0</v>
      </c>
      <c r="H164" s="5">
        <v>1785</v>
      </c>
      <c r="I164" s="5">
        <v>0</v>
      </c>
      <c r="J164" s="33">
        <v>0</v>
      </c>
      <c r="K164" s="39">
        <v>0</v>
      </c>
      <c r="L164" s="2">
        <v>0</v>
      </c>
      <c r="M164" s="2">
        <v>0</v>
      </c>
      <c r="N164" s="2">
        <v>0</v>
      </c>
      <c r="O164" s="2">
        <v>0</v>
      </c>
      <c r="P164" s="3">
        <v>0</v>
      </c>
      <c r="Q164" s="94"/>
    </row>
    <row r="165" spans="1:17" ht="60" x14ac:dyDescent="0.25">
      <c r="A165" s="26" t="s">
        <v>90</v>
      </c>
      <c r="B165" s="1"/>
      <c r="C165" s="96"/>
      <c r="D165" s="1"/>
      <c r="E165" s="1"/>
      <c r="F165" s="5"/>
      <c r="G165" s="33"/>
      <c r="H165" s="2"/>
      <c r="I165" s="2"/>
      <c r="J165" s="2"/>
      <c r="K165" s="39"/>
      <c r="L165" s="2"/>
      <c r="M165" s="2"/>
      <c r="N165" s="2"/>
      <c r="O165" s="2"/>
      <c r="P165" s="3"/>
      <c r="Q165" s="94"/>
    </row>
    <row r="166" spans="1:17" x14ac:dyDescent="0.25">
      <c r="A166" s="26" t="s">
        <v>51</v>
      </c>
      <c r="B166" s="1"/>
      <c r="C166" s="96"/>
      <c r="D166" s="1"/>
      <c r="E166" s="1"/>
      <c r="F166" s="5"/>
      <c r="G166" s="33"/>
      <c r="H166" s="2"/>
      <c r="I166" s="2"/>
      <c r="J166" s="2"/>
      <c r="K166" s="39"/>
      <c r="L166" s="2"/>
      <c r="M166" s="2"/>
      <c r="N166" s="2"/>
      <c r="O166" s="2"/>
      <c r="P166" s="3"/>
      <c r="Q166" s="94"/>
    </row>
    <row r="167" spans="1:17" ht="127.5" x14ac:dyDescent="0.25">
      <c r="A167" s="26" t="s">
        <v>229</v>
      </c>
      <c r="B167" s="1" t="str">
        <f>[3]ФОРМА!B17</f>
        <v>ИП Умеров Р.М.</v>
      </c>
      <c r="C167" s="96" t="str">
        <f>[3]ФОРМА!C17</f>
        <v>не определена</v>
      </c>
      <c r="D167" s="1"/>
      <c r="E167" s="1"/>
      <c r="F167" s="5">
        <v>1785</v>
      </c>
      <c r="G167" s="33"/>
      <c r="H167" s="2">
        <v>1785</v>
      </c>
      <c r="I167" s="2"/>
      <c r="J167" s="2">
        <v>0</v>
      </c>
      <c r="K167" s="39"/>
      <c r="L167" s="2">
        <v>0</v>
      </c>
      <c r="M167" s="2"/>
      <c r="N167" s="2">
        <v>0</v>
      </c>
      <c r="O167" s="2"/>
      <c r="P167" s="3"/>
      <c r="Q167" s="94" t="s">
        <v>257</v>
      </c>
    </row>
    <row r="168" spans="1:17" ht="15.75" x14ac:dyDescent="0.25">
      <c r="A168" s="66" t="s">
        <v>230</v>
      </c>
      <c r="B168" s="67"/>
      <c r="C168" s="67"/>
      <c r="D168" s="67"/>
      <c r="E168" s="67"/>
      <c r="F168" s="5">
        <v>236096.50000000003</v>
      </c>
      <c r="G168" s="34">
        <v>193745.6</v>
      </c>
      <c r="H168" s="34">
        <v>19428.2</v>
      </c>
      <c r="I168" s="34">
        <v>22922.7</v>
      </c>
      <c r="J168" s="34">
        <v>60165.200000000004</v>
      </c>
      <c r="K168" s="34">
        <v>25.483308731810933</v>
      </c>
      <c r="L168" s="34">
        <v>61816.9</v>
      </c>
      <c r="M168" s="34">
        <v>53857.9</v>
      </c>
      <c r="N168" s="34">
        <v>2490.6999999999998</v>
      </c>
      <c r="O168" s="34">
        <v>5468.3</v>
      </c>
      <c r="P168" s="41">
        <v>26.182895553301293</v>
      </c>
      <c r="Q168" s="42"/>
    </row>
    <row r="169" spans="1:17" x14ac:dyDescent="0.25">
      <c r="A169" s="19" t="s">
        <v>17</v>
      </c>
      <c r="B169" s="67"/>
      <c r="C169" s="67"/>
      <c r="D169" s="67"/>
      <c r="E169" s="67"/>
      <c r="F169" s="33"/>
      <c r="G169" s="33"/>
      <c r="H169" s="2"/>
      <c r="I169" s="2"/>
      <c r="J169" s="2"/>
      <c r="K169" s="2"/>
      <c r="L169" s="68"/>
      <c r="M169" s="2"/>
      <c r="N169" s="2"/>
      <c r="O169" s="2"/>
      <c r="P169" s="2"/>
      <c r="Q169" s="35"/>
    </row>
    <row r="170" spans="1:17" ht="75" x14ac:dyDescent="0.25">
      <c r="A170" s="59" t="s">
        <v>231</v>
      </c>
      <c r="B170" s="67"/>
      <c r="C170" s="67"/>
      <c r="D170" s="67"/>
      <c r="E170" s="67"/>
      <c r="F170" s="5">
        <v>236096.50000000003</v>
      </c>
      <c r="G170" s="39">
        <v>193745.6</v>
      </c>
      <c r="H170" s="39">
        <v>19428.2</v>
      </c>
      <c r="I170" s="39">
        <v>22922.7</v>
      </c>
      <c r="J170" s="39">
        <v>60165.200000000004</v>
      </c>
      <c r="K170" s="39">
        <v>25.483308731810933</v>
      </c>
      <c r="L170" s="2">
        <v>61816.9</v>
      </c>
      <c r="M170" s="39">
        <v>53857.9</v>
      </c>
      <c r="N170" s="39">
        <v>2490.6999999999998</v>
      </c>
      <c r="O170" s="39">
        <v>5468.3</v>
      </c>
      <c r="P170" s="3">
        <v>26.182895553301293</v>
      </c>
      <c r="Q170" s="42"/>
    </row>
    <row r="171" spans="1:17" ht="75" x14ac:dyDescent="0.25">
      <c r="A171" s="62" t="s">
        <v>232</v>
      </c>
      <c r="B171" s="67"/>
      <c r="C171" s="67"/>
      <c r="D171" s="67"/>
      <c r="E171" s="67"/>
      <c r="F171" s="5">
        <v>4730</v>
      </c>
      <c r="G171" s="39">
        <v>0</v>
      </c>
      <c r="H171" s="39">
        <v>4730</v>
      </c>
      <c r="I171" s="39">
        <v>0</v>
      </c>
      <c r="J171" s="39">
        <v>0</v>
      </c>
      <c r="K171" s="39">
        <v>0</v>
      </c>
      <c r="L171" s="2">
        <v>0</v>
      </c>
      <c r="M171" s="39">
        <v>0</v>
      </c>
      <c r="N171" s="39">
        <v>0</v>
      </c>
      <c r="O171" s="39">
        <v>0</v>
      </c>
      <c r="P171" s="3">
        <v>0</v>
      </c>
      <c r="Q171" s="35"/>
    </row>
    <row r="172" spans="1:17" ht="45" x14ac:dyDescent="0.25">
      <c r="A172" s="19" t="s">
        <v>233</v>
      </c>
      <c r="B172" s="67"/>
      <c r="C172" s="67"/>
      <c r="D172" s="67"/>
      <c r="E172" s="67"/>
      <c r="F172" s="5"/>
      <c r="G172" s="39"/>
      <c r="H172" s="39"/>
      <c r="I172" s="39"/>
      <c r="J172" s="39"/>
      <c r="K172" s="39"/>
      <c r="L172" s="34"/>
      <c r="M172" s="39"/>
      <c r="N172" s="39"/>
      <c r="O172" s="39"/>
      <c r="P172" s="3"/>
      <c r="Q172" s="35"/>
    </row>
    <row r="173" spans="1:17" ht="60" x14ac:dyDescent="0.25">
      <c r="A173" s="19" t="s">
        <v>234</v>
      </c>
      <c r="B173" s="67"/>
      <c r="C173" s="67"/>
      <c r="D173" s="67"/>
      <c r="E173" s="67"/>
      <c r="F173" s="5">
        <v>2000</v>
      </c>
      <c r="G173" s="51"/>
      <c r="H173" s="39">
        <v>2000</v>
      </c>
      <c r="I173" s="39"/>
      <c r="J173" s="39">
        <v>0</v>
      </c>
      <c r="K173" s="2">
        <v>0</v>
      </c>
      <c r="L173" s="2">
        <v>0</v>
      </c>
      <c r="M173" s="39"/>
      <c r="N173" s="39">
        <v>0</v>
      </c>
      <c r="O173" s="39"/>
      <c r="P173" s="5">
        <v>0</v>
      </c>
      <c r="Q173" s="35"/>
    </row>
    <row r="174" spans="1:17" ht="75" x14ac:dyDescent="0.25">
      <c r="A174" s="19" t="s">
        <v>235</v>
      </c>
      <c r="B174" s="20"/>
      <c r="C174" s="1"/>
      <c r="D174" s="1"/>
      <c r="E174" s="1"/>
      <c r="F174" s="5">
        <v>2730</v>
      </c>
      <c r="G174" s="33"/>
      <c r="H174" s="5">
        <v>2730</v>
      </c>
      <c r="I174" s="2"/>
      <c r="J174" s="5">
        <v>0</v>
      </c>
      <c r="K174" s="2">
        <v>0</v>
      </c>
      <c r="L174" s="2">
        <v>0</v>
      </c>
      <c r="M174" s="2"/>
      <c r="N174" s="5">
        <v>0</v>
      </c>
      <c r="O174" s="5"/>
      <c r="P174" s="5">
        <v>0</v>
      </c>
      <c r="Q174" s="35"/>
    </row>
    <row r="175" spans="1:17" ht="60" x14ac:dyDescent="0.25">
      <c r="A175" s="62" t="s">
        <v>236</v>
      </c>
      <c r="B175" s="67"/>
      <c r="C175" s="67"/>
      <c r="D175" s="67"/>
      <c r="E175" s="67"/>
      <c r="F175" s="5">
        <v>178374.9</v>
      </c>
      <c r="G175" s="39">
        <v>161474.9</v>
      </c>
      <c r="H175" s="39">
        <v>8700</v>
      </c>
      <c r="I175" s="39">
        <v>8200</v>
      </c>
      <c r="J175" s="39">
        <v>45985.3</v>
      </c>
      <c r="K175" s="2">
        <v>25.780140591529417</v>
      </c>
      <c r="L175" s="2">
        <v>47637</v>
      </c>
      <c r="M175" s="39">
        <v>45056.3</v>
      </c>
      <c r="N175" s="39">
        <v>2490.6999999999998</v>
      </c>
      <c r="O175" s="39">
        <v>90</v>
      </c>
      <c r="P175" s="3">
        <v>26.706111678268634</v>
      </c>
      <c r="Q175" s="35"/>
    </row>
    <row r="176" spans="1:17" ht="45" x14ac:dyDescent="0.25">
      <c r="A176" s="26" t="s">
        <v>233</v>
      </c>
      <c r="B176" s="67"/>
      <c r="C176" s="67"/>
      <c r="D176" s="67"/>
      <c r="E176" s="67"/>
      <c r="F176" s="51"/>
      <c r="G176" s="51"/>
      <c r="H176" s="4"/>
      <c r="I176" s="4"/>
      <c r="J176" s="4"/>
      <c r="K176" s="4"/>
      <c r="L176" s="2"/>
      <c r="M176" s="4"/>
      <c r="N176" s="4"/>
      <c r="O176" s="4"/>
      <c r="P176" s="4"/>
      <c r="Q176" s="35"/>
    </row>
    <row r="177" spans="1:17" ht="75" x14ac:dyDescent="0.25">
      <c r="A177" s="26" t="s">
        <v>237</v>
      </c>
      <c r="B177" s="67"/>
      <c r="C177" s="67"/>
      <c r="D177" s="67"/>
      <c r="E177" s="67"/>
      <c r="F177" s="5">
        <v>90782.7</v>
      </c>
      <c r="G177" s="51">
        <v>90282.7</v>
      </c>
      <c r="H177" s="2">
        <v>500</v>
      </c>
      <c r="I177" s="4"/>
      <c r="J177" s="2">
        <v>45985.3</v>
      </c>
      <c r="K177" s="2">
        <v>50.654254610184545</v>
      </c>
      <c r="L177" s="2">
        <v>45087</v>
      </c>
      <c r="M177" s="2">
        <v>45056.3</v>
      </c>
      <c r="N177" s="2">
        <v>30.7</v>
      </c>
      <c r="O177" s="4"/>
      <c r="P177" s="3">
        <v>49.664748900396219</v>
      </c>
      <c r="Q177" s="35"/>
    </row>
    <row r="178" spans="1:17" ht="15.75" x14ac:dyDescent="0.25">
      <c r="A178" s="26" t="s">
        <v>53</v>
      </c>
      <c r="B178" s="67"/>
      <c r="C178" s="67"/>
      <c r="D178" s="67"/>
      <c r="E178" s="67"/>
      <c r="F178" s="51"/>
      <c r="G178" s="51"/>
      <c r="H178" s="4"/>
      <c r="I178" s="4"/>
      <c r="J178" s="4"/>
      <c r="K178" s="4"/>
      <c r="L178" s="2"/>
      <c r="M178" s="4"/>
      <c r="N178" s="4"/>
      <c r="O178" s="4"/>
      <c r="P178" s="4"/>
      <c r="Q178" s="35"/>
    </row>
    <row r="179" spans="1:17" ht="85.5" x14ac:dyDescent="0.25">
      <c r="A179" s="19" t="s">
        <v>238</v>
      </c>
      <c r="B179" s="97" t="s">
        <v>239</v>
      </c>
      <c r="C179" s="96" t="s">
        <v>240</v>
      </c>
      <c r="D179" s="96" t="s">
        <v>241</v>
      </c>
      <c r="E179" s="98"/>
      <c r="F179" s="5">
        <v>87592.2</v>
      </c>
      <c r="G179" s="5">
        <v>71192.2</v>
      </c>
      <c r="H179" s="2">
        <v>8200</v>
      </c>
      <c r="I179" s="2">
        <v>8200</v>
      </c>
      <c r="J179" s="2">
        <v>0</v>
      </c>
      <c r="K179" s="2">
        <v>0</v>
      </c>
      <c r="L179" s="2">
        <v>2550</v>
      </c>
      <c r="M179" s="2"/>
      <c r="N179" s="2">
        <v>2460</v>
      </c>
      <c r="O179" s="2">
        <v>90</v>
      </c>
      <c r="P179" s="5">
        <v>2.9112181221615621</v>
      </c>
      <c r="Q179" s="99"/>
    </row>
    <row r="180" spans="1:17" ht="105" x14ac:dyDescent="0.25">
      <c r="A180" s="62" t="s">
        <v>242</v>
      </c>
      <c r="B180" s="97"/>
      <c r="C180" s="96"/>
      <c r="D180" s="96"/>
      <c r="E180" s="98"/>
      <c r="F180" s="5">
        <v>52991.600000000006</v>
      </c>
      <c r="G180" s="5">
        <v>32270.7</v>
      </c>
      <c r="H180" s="5">
        <v>5998.2</v>
      </c>
      <c r="I180" s="5">
        <v>14722.7</v>
      </c>
      <c r="J180" s="5">
        <v>14179.9</v>
      </c>
      <c r="K180" s="2">
        <v>26.758769314381897</v>
      </c>
      <c r="L180" s="2">
        <v>14179.900000000001</v>
      </c>
      <c r="M180" s="2">
        <v>8801.6</v>
      </c>
      <c r="N180" s="2">
        <v>0</v>
      </c>
      <c r="O180" s="2">
        <v>5378.3</v>
      </c>
      <c r="P180" s="5">
        <v>26.758769314381901</v>
      </c>
      <c r="Q180" s="99"/>
    </row>
    <row r="181" spans="1:17" ht="45" x14ac:dyDescent="0.25">
      <c r="A181" s="26" t="s">
        <v>233</v>
      </c>
      <c r="B181" s="97"/>
      <c r="C181" s="96"/>
      <c r="D181" s="96"/>
      <c r="E181" s="98"/>
      <c r="F181" s="5"/>
      <c r="G181" s="5"/>
      <c r="H181" s="2"/>
      <c r="I181" s="2"/>
      <c r="J181" s="2"/>
      <c r="K181" s="2"/>
      <c r="L181" s="2"/>
      <c r="M181" s="2"/>
      <c r="N181" s="2"/>
      <c r="O181" s="2"/>
      <c r="P181" s="5"/>
      <c r="Q181" s="99"/>
    </row>
    <row r="182" spans="1:17" ht="213.75" x14ac:dyDescent="0.25">
      <c r="A182" s="19" t="s">
        <v>243</v>
      </c>
      <c r="B182" s="102" t="s">
        <v>253</v>
      </c>
      <c r="C182" s="103" t="s">
        <v>254</v>
      </c>
      <c r="D182" s="96"/>
      <c r="E182" s="98"/>
      <c r="F182" s="5">
        <v>52991.600000000006</v>
      </c>
      <c r="G182" s="33">
        <v>32270.7</v>
      </c>
      <c r="H182" s="2">
        <v>5998.2</v>
      </c>
      <c r="I182" s="2">
        <v>14722.7</v>
      </c>
      <c r="J182" s="2">
        <v>14179.9</v>
      </c>
      <c r="K182" s="2">
        <v>26.758769314381897</v>
      </c>
      <c r="L182" s="2">
        <v>14179.900000000001</v>
      </c>
      <c r="M182" s="2">
        <v>8801.6</v>
      </c>
      <c r="N182" s="2">
        <v>0</v>
      </c>
      <c r="O182" s="2">
        <v>5378.3</v>
      </c>
      <c r="P182" s="5">
        <v>26.758769314381901</v>
      </c>
      <c r="Q182" s="99"/>
    </row>
    <row r="183" spans="1:17" ht="15.75" x14ac:dyDescent="0.25">
      <c r="A183" s="111" t="s">
        <v>244</v>
      </c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</sheetData>
  <mergeCells count="20">
    <mergeCell ref="A1:Q1"/>
    <mergeCell ref="A3:A4"/>
    <mergeCell ref="B3:B4"/>
    <mergeCell ref="C3:C4"/>
    <mergeCell ref="D3:D4"/>
    <mergeCell ref="J3:J4"/>
    <mergeCell ref="M2:Q2"/>
    <mergeCell ref="K3:K4"/>
    <mergeCell ref="E3:E4"/>
    <mergeCell ref="F3:I3"/>
    <mergeCell ref="Q3:Q4"/>
    <mergeCell ref="L3:O3"/>
    <mergeCell ref="P3:P4"/>
    <mergeCell ref="B95:E95"/>
    <mergeCell ref="A183:Q183"/>
    <mergeCell ref="C64:D64"/>
    <mergeCell ref="B155:E155"/>
    <mergeCell ref="B47:D47"/>
    <mergeCell ref="B149:E149"/>
    <mergeCell ref="Q47:Q53"/>
  </mergeCells>
  <pageMargins left="0.11811023622047245" right="0.11811023622047245" top="0.15748031496062992" bottom="0.31496062992125984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economy53 (Александрова Т.В.)</cp:lastModifiedBy>
  <cp:lastPrinted>2015-08-13T08:38:58Z</cp:lastPrinted>
  <dcterms:created xsi:type="dcterms:W3CDTF">2015-08-12T12:54:03Z</dcterms:created>
  <dcterms:modified xsi:type="dcterms:W3CDTF">2015-08-17T13:45:50Z</dcterms:modified>
</cp:coreProperties>
</file>