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10" yWindow="945" windowWidth="12810" windowHeight="9420" activeTab="0"/>
  </bookViews>
  <sheets>
    <sheet name="Отчет" sheetId="1" r:id="rId1"/>
  </sheets>
  <definedNames>
    <definedName name="_xlnm.Print_Area" localSheetId="0">'Отчет'!$A$1:$AH$76</definedName>
  </definedNames>
  <calcPr fullCalcOnLoad="1"/>
</workbook>
</file>

<file path=xl/sharedStrings.xml><?xml version="1.0" encoding="utf-8"?>
<sst xmlns="http://schemas.openxmlformats.org/spreadsheetml/2006/main" count="115" uniqueCount="96">
  <si>
    <t>г. Алатырь</t>
  </si>
  <si>
    <t>г. Канаш</t>
  </si>
  <si>
    <t>г. Шумерля</t>
  </si>
  <si>
    <t>г. Чебоксары</t>
  </si>
  <si>
    <t>%</t>
  </si>
  <si>
    <t xml:space="preserve">          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</si>
  <si>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</si>
  <si>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</si>
  <si>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</si>
  <si>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</si>
  <si>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</si>
  <si>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</si>
  <si>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</si>
  <si>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Красноармейский</t>
  </si>
  <si>
    <t>Красночетайский</t>
  </si>
  <si>
    <t>Марпосадский</t>
  </si>
  <si>
    <t>Моргаушский</t>
  </si>
  <si>
    <t>г. Новочебоксарск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</si>
  <si>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</si>
  <si>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</si>
  <si>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</si>
  <si>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</si>
  <si>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</si>
  <si>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</si>
  <si>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</si>
  <si>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Янтиковский</t>
  </si>
  <si>
    <t>Яльчикский</t>
  </si>
  <si>
    <t>Калининский</t>
  </si>
  <si>
    <t>Ленинский</t>
  </si>
  <si>
    <t>Московский</t>
  </si>
  <si>
    <t>по республике</t>
  </si>
  <si>
    <t>6.1</t>
  </si>
  <si>
    <t>10</t>
  </si>
  <si>
    <t>10.1</t>
  </si>
  <si>
    <t>14</t>
  </si>
  <si>
    <t>17</t>
  </si>
  <si>
    <t>21.1</t>
  </si>
  <si>
    <t>28</t>
  </si>
  <si>
    <t>30</t>
  </si>
  <si>
    <t>31</t>
  </si>
  <si>
    <t>всего</t>
  </si>
  <si>
    <t>9</t>
  </si>
  <si>
    <t>15 ч.1</t>
  </si>
  <si>
    <t>20.1 ч.1</t>
  </si>
  <si>
    <t>КоАП-15.14 ч1</t>
  </si>
  <si>
    <t>КоАП-15.15</t>
  </si>
  <si>
    <t>на граждан</t>
  </si>
  <si>
    <t>на должностных лиц</t>
  </si>
  <si>
    <t>на юридических лиц</t>
  </si>
  <si>
    <t>1.</t>
  </si>
  <si>
    <t>2.</t>
  </si>
  <si>
    <t>3.</t>
  </si>
  <si>
    <t>4.</t>
  </si>
  <si>
    <t>5.</t>
  </si>
  <si>
    <t>6.</t>
  </si>
  <si>
    <t>7.</t>
  </si>
  <si>
    <t>8.</t>
  </si>
  <si>
    <t>гражданам</t>
  </si>
  <si>
    <t>юридическим лицам</t>
  </si>
  <si>
    <t>% от наложенного</t>
  </si>
  <si>
    <t>Рассмотрено представлений прокуроров</t>
  </si>
  <si>
    <t>с граждан</t>
  </si>
  <si>
    <t>с должностных лиц</t>
  </si>
  <si>
    <t>с юридических лиц</t>
  </si>
  <si>
    <t>должностным лицам</t>
  </si>
  <si>
    <t>Составлено протоколов об административных правонарушениях должностными лицами ОМС, являющимися членами административной комиссии по статьям:</t>
  </si>
  <si>
    <t>1. Штраф, в т.ч.:</t>
  </si>
  <si>
    <t>2. Предупреждения, в т.ч.:</t>
  </si>
  <si>
    <t>4. Передано по подвед-сти</t>
  </si>
  <si>
    <t xml:space="preserve">Сумма наложенных штрафов, тыс. руб. </t>
  </si>
  <si>
    <t>Сумма взысканных штрафов, тыс. руб.</t>
  </si>
  <si>
    <t xml:space="preserve">Привлечены к дисциплинарной ответственности должностные лица администрации-члены комиссии по представлениям прокуроров </t>
  </si>
  <si>
    <t>Рассмотрено на заседаниях комиссии материалов об административных правонарушениях по статьям:</t>
  </si>
  <si>
    <t>24.1</t>
  </si>
  <si>
    <t>22</t>
  </si>
  <si>
    <t>6</t>
  </si>
  <si>
    <t>5</t>
  </si>
  <si>
    <t>20.1 ч.2</t>
  </si>
  <si>
    <t>24.1 ч.2</t>
  </si>
  <si>
    <t>24.1 ч.1</t>
  </si>
  <si>
    <r>
      <t xml:space="preserve">Статья Закона Чувашской Республики от 23.07.2003     № 22 </t>
    </r>
    <r>
      <rPr>
        <sz val="8"/>
        <rFont val="Times New Roman"/>
        <family val="1"/>
      </rPr>
      <t>"</t>
    </r>
    <r>
      <rPr>
        <sz val="8"/>
        <rFont val="Arial Cyr"/>
        <family val="0"/>
      </rPr>
      <t>Об административных правонарушениях в Чувашской Республике", КоАП РФ</t>
    </r>
  </si>
  <si>
    <t>15 ч.2</t>
  </si>
  <si>
    <t>18</t>
  </si>
  <si>
    <t>8.2</t>
  </si>
  <si>
    <t>32.1</t>
  </si>
  <si>
    <t>КоАП-20.25</t>
  </si>
  <si>
    <t>Принято решений по итогам заседаний</t>
  </si>
  <si>
    <t>Комсомольский</t>
  </si>
  <si>
    <t>16</t>
  </si>
  <si>
    <t>19</t>
  </si>
  <si>
    <t>Принесено протестов прокурорами</t>
  </si>
  <si>
    <t>5. Отложено материалов</t>
  </si>
  <si>
    <t>Всего назначено наказаний:</t>
  </si>
  <si>
    <t xml:space="preserve">3. Прекращено произ-во </t>
  </si>
  <si>
    <t>2,55</t>
  </si>
  <si>
    <t>Отчет о работе административных комиссий Чувашской Республики  за январь 2016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</si>
</sst>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justify"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176" fontId="4" fillId="0" borderId="10" xfId="0" applyNumberFormat="1" applyFont="1" applyFill="1" applyBorder="1" applyAlignment="1">
      <alignment horizontal="center"/>
    </xf>
    <xf numFmtId="176" fontId="4" fillId="0" borderId="10" xfId="57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176" fontId="4" fillId="34" borderId="14" xfId="0" applyNumberFormat="1" applyFont="1" applyFill="1" applyBorder="1" applyAlignment="1">
      <alignment horizontal="center"/>
    </xf>
    <xf numFmtId="176" fontId="4" fillId="34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71" fontId="3" fillId="0" borderId="0" xfId="6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1" fontId="9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0" borderId="10" xfId="57" applyNumberFormat="1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 applyProtection="1">
      <alignment horizontal="center" vertical="justify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J117"/>
  <sheetViews>
    <sheetView tabSelected="1" view="pageBreakPreview" zoomScale="85" zoomScaleNormal="88" zoomScaleSheetLayoutView="85" zoomScalePageLayoutView="0" workbookViewId="0" topLeftCell="A1">
      <selection activeCell="AD38" sqref="AD38"/>
    </sheetView>
  </sheetViews>
  <sheetFormatPr defaultColWidth="9.00390625" defaultRowHeight="12.75"/>
  <cols>
    <col min="1" max="1" width="5.375" style="12" customWidth="1"/>
    <col min="2" max="2" width="19.125" style="14" customWidth="1"/>
    <col min="3" max="3" width="22.875" style="3" customWidth="1"/>
    <col min="4" max="5" width="5.375" style="68" customWidth="1"/>
    <col min="6" max="6" width="4.875" style="68" customWidth="1"/>
    <col min="7" max="9" width="5.00390625" style="68" customWidth="1"/>
    <col min="10" max="10" width="5.25390625" style="68" customWidth="1"/>
    <col min="11" max="11" width="5.00390625" style="68" customWidth="1"/>
    <col min="12" max="12" width="5.125" style="68" customWidth="1"/>
    <col min="13" max="13" width="5.375" style="68" customWidth="1"/>
    <col min="14" max="14" width="5.875" style="68" customWidth="1"/>
    <col min="15" max="15" width="5.375" style="68" customWidth="1"/>
    <col min="16" max="16" width="5.00390625" style="68" customWidth="1"/>
    <col min="17" max="17" width="6.00390625" style="68" customWidth="1"/>
    <col min="18" max="18" width="6.125" style="68" customWidth="1"/>
    <col min="19" max="19" width="5.00390625" style="68" customWidth="1"/>
    <col min="20" max="20" width="5.375" style="68" customWidth="1"/>
    <col min="21" max="21" width="5.00390625" style="68" customWidth="1"/>
    <col min="22" max="22" width="5.00390625" style="70" customWidth="1"/>
    <col min="23" max="23" width="5.25390625" style="68" customWidth="1"/>
    <col min="24" max="24" width="5.125" style="68" customWidth="1"/>
    <col min="25" max="25" width="5.375" style="68" customWidth="1"/>
    <col min="26" max="26" width="5.125" style="68" customWidth="1"/>
    <col min="27" max="28" width="5.00390625" style="68" customWidth="1"/>
    <col min="29" max="29" width="7.125" style="68" customWidth="1"/>
    <col min="30" max="30" width="8.625" style="68" customWidth="1"/>
    <col min="31" max="31" width="7.375" style="72" customWidth="1"/>
    <col min="32" max="32" width="7.75390625" style="72" customWidth="1"/>
    <col min="33" max="33" width="8.375" style="72" customWidth="1"/>
    <col min="34" max="34" width="9.375" style="30" customWidth="1"/>
    <col min="35" max="35" width="5.375" style="3" customWidth="1"/>
    <col min="36" max="36" width="7.75390625" style="3" customWidth="1"/>
    <col min="37" max="16384" width="9.125" style="3" customWidth="1"/>
  </cols>
  <sheetData>
    <row r="1" spans="1:36" s="5" customFormat="1" ht="17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15"/>
      <c r="AJ1" s="4"/>
    </row>
    <row r="2" spans="1:36" s="5" customFormat="1" ht="29.25" customHeight="1">
      <c r="A2" s="96" t="s">
        <v>95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8"/>
      <c r="AH2" s="98"/>
      <c r="AI2" s="15"/>
      <c r="AJ2" s="4"/>
    </row>
    <row r="3" spans="1:36" ht="92.25" customHeight="1">
      <c r="A3" s="1"/>
      <c r="B3" s="22"/>
      <c r="C3" s="22" t="s">
        <v>80</v>
      </c>
      <c r="D3" s="84" t="s">
        <v>0</v>
      </c>
      <c r="E3" s="47" t="s">
        <v>6</v>
      </c>
      <c r="F3" s="47" t="s">
        <v>7</v>
      </c>
      <c r="G3" s="47" t="s">
        <v>8</v>
      </c>
      <c r="H3" s="47" t="s">
        <v>9</v>
      </c>
      <c r="I3" s="47" t="s">
        <v>10</v>
      </c>
      <c r="J3" s="47" t="s">
        <v>1</v>
      </c>
      <c r="K3" s="47" t="s">
        <v>11</v>
      </c>
      <c r="L3" s="47" t="s">
        <v>12</v>
      </c>
      <c r="M3" s="47" t="s">
        <v>87</v>
      </c>
      <c r="N3" s="47" t="s">
        <v>13</v>
      </c>
      <c r="O3" s="47" t="s">
        <v>14</v>
      </c>
      <c r="P3" s="47" t="s">
        <v>15</v>
      </c>
      <c r="Q3" s="47" t="s">
        <v>16</v>
      </c>
      <c r="R3" s="47" t="s">
        <v>17</v>
      </c>
      <c r="S3" s="47" t="s">
        <v>18</v>
      </c>
      <c r="T3" s="47" t="s">
        <v>19</v>
      </c>
      <c r="U3" s="47" t="s">
        <v>20</v>
      </c>
      <c r="V3" s="47" t="s">
        <v>21</v>
      </c>
      <c r="W3" s="47" t="s">
        <v>22</v>
      </c>
      <c r="X3" s="47" t="s">
        <v>2</v>
      </c>
      <c r="Y3" s="47" t="s">
        <v>23</v>
      </c>
      <c r="Z3" s="47" t="s">
        <v>24</v>
      </c>
      <c r="AA3" s="47" t="s">
        <v>25</v>
      </c>
      <c r="AB3" s="47" t="s">
        <v>26</v>
      </c>
      <c r="AC3" s="47" t="s">
        <v>3</v>
      </c>
      <c r="AD3" s="78" t="s">
        <v>27</v>
      </c>
      <c r="AE3" s="48" t="s">
        <v>28</v>
      </c>
      <c r="AF3" s="48" t="s">
        <v>29</v>
      </c>
      <c r="AG3" s="48" t="s">
        <v>30</v>
      </c>
      <c r="AH3" s="32" t="s">
        <v>4</v>
      </c>
      <c r="AI3" s="16"/>
      <c r="AJ3" s="7"/>
    </row>
    <row r="4" spans="1:36" ht="12.75" customHeight="1" hidden="1">
      <c r="A4" s="1"/>
      <c r="B4" s="1"/>
      <c r="C4" s="1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49"/>
      <c r="X4" s="49"/>
      <c r="Y4" s="49"/>
      <c r="Z4" s="49"/>
      <c r="AA4" s="49"/>
      <c r="AB4" s="49"/>
      <c r="AC4" s="49"/>
      <c r="AD4" s="49"/>
      <c r="AE4" s="26"/>
      <c r="AF4" s="26"/>
      <c r="AG4" s="26"/>
      <c r="AH4" s="10"/>
      <c r="AI4" s="17"/>
      <c r="AJ4" s="6"/>
    </row>
    <row r="5" spans="1:36" ht="12.75" customHeight="1" hidden="1">
      <c r="A5" s="1"/>
      <c r="B5" s="1"/>
      <c r="C5" s="1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W5" s="49"/>
      <c r="X5" s="49"/>
      <c r="Y5" s="49"/>
      <c r="Z5" s="49"/>
      <c r="AA5" s="49"/>
      <c r="AB5" s="49"/>
      <c r="AC5" s="49"/>
      <c r="AD5" s="49"/>
      <c r="AE5" s="26"/>
      <c r="AF5" s="26"/>
      <c r="AG5" s="26"/>
      <c r="AH5" s="10"/>
      <c r="AI5" s="17"/>
      <c r="AJ5" s="6"/>
    </row>
    <row r="6" spans="1:36" ht="6" customHeight="1" hidden="1">
      <c r="A6" s="1"/>
      <c r="B6" s="1"/>
      <c r="C6" s="1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49"/>
      <c r="X6" s="49"/>
      <c r="Y6" s="49"/>
      <c r="Z6" s="49"/>
      <c r="AA6" s="49"/>
      <c r="AB6" s="49"/>
      <c r="AC6" s="49"/>
      <c r="AD6" s="49"/>
      <c r="AE6" s="26"/>
      <c r="AF6" s="26"/>
      <c r="AG6" s="26"/>
      <c r="AH6" s="10"/>
      <c r="AI6" s="17"/>
      <c r="AJ6" s="6"/>
    </row>
    <row r="7" spans="1:36" s="28" customFormat="1" ht="12.75" customHeight="1">
      <c r="A7" s="8">
        <v>1</v>
      </c>
      <c r="B7" s="13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9">
        <v>31</v>
      </c>
      <c r="AF7" s="9">
        <v>32</v>
      </c>
      <c r="AG7" s="9">
        <v>33</v>
      </c>
      <c r="AH7" s="9">
        <v>34</v>
      </c>
      <c r="AI7" s="18"/>
      <c r="AJ7" s="21"/>
    </row>
    <row r="8" spans="1:36" ht="12.75" customHeight="1">
      <c r="A8" s="99" t="s">
        <v>49</v>
      </c>
      <c r="B8" s="90" t="s">
        <v>65</v>
      </c>
      <c r="C8" s="23" t="s">
        <v>76</v>
      </c>
      <c r="D8" s="79"/>
      <c r="E8" s="51"/>
      <c r="F8" s="51"/>
      <c r="G8" s="51"/>
      <c r="H8" s="79"/>
      <c r="I8" s="70"/>
      <c r="J8" s="51"/>
      <c r="K8" s="51"/>
      <c r="L8" s="51"/>
      <c r="M8" s="51"/>
      <c r="N8" s="51"/>
      <c r="O8" s="79"/>
      <c r="P8" s="51"/>
      <c r="Q8" s="51"/>
      <c r="R8" s="51"/>
      <c r="S8" s="79"/>
      <c r="T8" s="51"/>
      <c r="U8" s="51"/>
      <c r="V8" s="51"/>
      <c r="W8" s="79"/>
      <c r="X8" s="79"/>
      <c r="Y8" s="79"/>
      <c r="Z8" s="51"/>
      <c r="AA8" s="79"/>
      <c r="AB8" s="79"/>
      <c r="AC8" s="79"/>
      <c r="AD8" s="79"/>
      <c r="AE8" s="79"/>
      <c r="AF8" s="79"/>
      <c r="AG8" s="51"/>
      <c r="AH8" s="34"/>
      <c r="AI8" s="17"/>
      <c r="AJ8" s="6"/>
    </row>
    <row r="9" spans="1:36" ht="12.75" customHeight="1">
      <c r="A9" s="100"/>
      <c r="B9" s="91"/>
      <c r="C9" s="23" t="s">
        <v>75</v>
      </c>
      <c r="D9" s="38"/>
      <c r="E9" s="38"/>
      <c r="F9" s="38"/>
      <c r="G9" s="38"/>
      <c r="H9" s="77"/>
      <c r="I9" s="7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77"/>
      <c r="X9" s="38"/>
      <c r="Y9" s="77"/>
      <c r="Z9" s="38"/>
      <c r="AA9" s="38"/>
      <c r="AB9" s="38"/>
      <c r="AC9" s="38"/>
      <c r="AD9" s="38"/>
      <c r="AE9" s="38"/>
      <c r="AF9" s="38"/>
      <c r="AG9" s="51"/>
      <c r="AH9" s="34"/>
      <c r="AI9" s="17"/>
      <c r="AJ9" s="6"/>
    </row>
    <row r="10" spans="1:36" ht="12.75" customHeight="1">
      <c r="A10" s="100"/>
      <c r="B10" s="91"/>
      <c r="C10" s="23" t="s">
        <v>31</v>
      </c>
      <c r="D10" s="38"/>
      <c r="E10" s="38"/>
      <c r="F10" s="38"/>
      <c r="G10" s="38"/>
      <c r="H10" s="77"/>
      <c r="I10" s="77"/>
      <c r="J10" s="38"/>
      <c r="K10" s="38"/>
      <c r="L10" s="38"/>
      <c r="M10" s="38"/>
      <c r="N10" s="38"/>
      <c r="O10" s="38"/>
      <c r="P10" s="38"/>
      <c r="Q10" s="38"/>
      <c r="R10" s="38"/>
      <c r="S10" s="77"/>
      <c r="T10" s="38"/>
      <c r="U10" s="38"/>
      <c r="V10" s="38"/>
      <c r="W10" s="77"/>
      <c r="X10" s="38"/>
      <c r="Y10" s="77"/>
      <c r="Z10" s="38"/>
      <c r="AA10" s="38"/>
      <c r="AB10" s="38"/>
      <c r="AC10" s="38"/>
      <c r="AD10" s="38"/>
      <c r="AE10" s="38"/>
      <c r="AF10" s="38"/>
      <c r="AG10" s="51"/>
      <c r="AH10" s="34"/>
      <c r="AI10" s="17"/>
      <c r="AJ10" s="6"/>
    </row>
    <row r="11" spans="1:36" ht="12.75" customHeight="1">
      <c r="A11" s="100"/>
      <c r="B11" s="91"/>
      <c r="C11" s="23" t="s">
        <v>83</v>
      </c>
      <c r="D11" s="38"/>
      <c r="E11" s="38"/>
      <c r="F11" s="38"/>
      <c r="G11" s="38"/>
      <c r="H11" s="77"/>
      <c r="I11" s="77"/>
      <c r="J11" s="38"/>
      <c r="K11" s="38"/>
      <c r="L11" s="38"/>
      <c r="M11" s="38"/>
      <c r="N11" s="38"/>
      <c r="O11" s="38"/>
      <c r="P11" s="38"/>
      <c r="Q11" s="38"/>
      <c r="R11" s="38"/>
      <c r="S11" s="77"/>
      <c r="T11" s="38"/>
      <c r="U11" s="38"/>
      <c r="V11" s="38"/>
      <c r="W11" s="77"/>
      <c r="X11" s="38"/>
      <c r="Y11" s="77"/>
      <c r="Z11" s="38"/>
      <c r="AA11" s="38"/>
      <c r="AB11" s="38"/>
      <c r="AC11" s="38"/>
      <c r="AD11" s="38"/>
      <c r="AE11" s="38"/>
      <c r="AF11" s="38"/>
      <c r="AG11" s="51"/>
      <c r="AH11" s="34"/>
      <c r="AI11" s="17"/>
      <c r="AJ11" s="6"/>
    </row>
    <row r="12" spans="1:36" ht="12.75" customHeight="1">
      <c r="A12" s="100"/>
      <c r="B12" s="91"/>
      <c r="C12" s="23" t="s">
        <v>41</v>
      </c>
      <c r="D12" s="38">
        <v>6</v>
      </c>
      <c r="E12" s="38"/>
      <c r="F12" s="38"/>
      <c r="G12" s="38">
        <v>2</v>
      </c>
      <c r="H12" s="38">
        <v>5</v>
      </c>
      <c r="I12" s="38">
        <v>2</v>
      </c>
      <c r="J12" s="38">
        <v>13</v>
      </c>
      <c r="K12" s="38"/>
      <c r="L12" s="38">
        <v>6</v>
      </c>
      <c r="M12" s="38"/>
      <c r="N12" s="38"/>
      <c r="O12" s="38"/>
      <c r="P12" s="38"/>
      <c r="Q12" s="38"/>
      <c r="R12" s="38">
        <v>36</v>
      </c>
      <c r="S12" s="38"/>
      <c r="T12" s="38">
        <v>6</v>
      </c>
      <c r="U12" s="38">
        <v>5</v>
      </c>
      <c r="V12" s="38">
        <v>3</v>
      </c>
      <c r="W12" s="38">
        <v>2</v>
      </c>
      <c r="X12" s="88">
        <v>14</v>
      </c>
      <c r="Y12" s="38"/>
      <c r="Z12" s="38"/>
      <c r="AA12" s="38"/>
      <c r="AB12" s="38"/>
      <c r="AC12" s="38"/>
      <c r="AD12" s="38"/>
      <c r="AE12" s="38">
        <v>41</v>
      </c>
      <c r="AF12" s="38">
        <v>54</v>
      </c>
      <c r="AG12" s="51">
        <f>SUM(D12:AF12)</f>
        <v>195</v>
      </c>
      <c r="AH12" s="83">
        <f>AG12/AG32*100</f>
        <v>7.206208425720622</v>
      </c>
      <c r="AI12" s="17"/>
      <c r="AJ12" s="6"/>
    </row>
    <row r="13" spans="1:36" ht="12.75" customHeight="1">
      <c r="A13" s="100"/>
      <c r="B13" s="91"/>
      <c r="C13" s="23" t="s">
        <v>32</v>
      </c>
      <c r="D13" s="38">
        <v>10</v>
      </c>
      <c r="E13" s="38"/>
      <c r="F13" s="38"/>
      <c r="G13" s="38"/>
      <c r="H13" s="38"/>
      <c r="I13" s="38">
        <v>3</v>
      </c>
      <c r="J13" s="38">
        <v>1</v>
      </c>
      <c r="K13" s="38"/>
      <c r="L13" s="38"/>
      <c r="M13" s="38"/>
      <c r="N13" s="38"/>
      <c r="O13" s="38"/>
      <c r="P13" s="38"/>
      <c r="Q13" s="38"/>
      <c r="R13" s="38">
        <v>4</v>
      </c>
      <c r="S13" s="38"/>
      <c r="T13" s="38"/>
      <c r="U13" s="38"/>
      <c r="V13" s="38"/>
      <c r="W13" s="38"/>
      <c r="X13" s="38">
        <v>2</v>
      </c>
      <c r="Y13" s="38"/>
      <c r="Z13" s="38"/>
      <c r="AA13" s="38"/>
      <c r="AB13" s="38"/>
      <c r="AC13" s="38">
        <v>177</v>
      </c>
      <c r="AD13" s="38">
        <v>441</v>
      </c>
      <c r="AE13" s="38">
        <v>738</v>
      </c>
      <c r="AF13" s="38">
        <v>735</v>
      </c>
      <c r="AG13" s="51">
        <f aca="true" t="shared" si="0" ref="AG13:AG31">SUM(D13:AF13)</f>
        <v>2111</v>
      </c>
      <c r="AH13" s="83">
        <f>AG13/AG32*100</f>
        <v>78.01182557280119</v>
      </c>
      <c r="AI13" s="17"/>
      <c r="AJ13" s="6"/>
    </row>
    <row r="14" spans="1:36" ht="12.75" customHeight="1">
      <c r="A14" s="100"/>
      <c r="B14" s="91"/>
      <c r="C14" s="23" t="s">
        <v>33</v>
      </c>
      <c r="D14" s="38"/>
      <c r="E14" s="38"/>
      <c r="F14" s="38"/>
      <c r="G14" s="38"/>
      <c r="H14" s="7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51">
        <f t="shared" si="0"/>
        <v>0</v>
      </c>
      <c r="AH14" s="83">
        <f>AG14/AG32*100</f>
        <v>0</v>
      </c>
      <c r="AI14" s="17"/>
      <c r="AJ14" s="6"/>
    </row>
    <row r="15" spans="1:36" ht="12.75" customHeight="1">
      <c r="A15" s="100"/>
      <c r="B15" s="91"/>
      <c r="C15" s="23" t="s">
        <v>34</v>
      </c>
      <c r="D15" s="38"/>
      <c r="E15" s="38"/>
      <c r="F15" s="38"/>
      <c r="G15" s="38"/>
      <c r="H15" s="77"/>
      <c r="I15" s="38"/>
      <c r="J15" s="38"/>
      <c r="K15" s="38"/>
      <c r="L15" s="38"/>
      <c r="M15" s="38"/>
      <c r="N15" s="38"/>
      <c r="O15" s="38"/>
      <c r="P15" s="38"/>
      <c r="Q15" s="38"/>
      <c r="R15" s="38">
        <v>1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51">
        <f t="shared" si="0"/>
        <v>1</v>
      </c>
      <c r="AH15" s="83">
        <f>AG15/AG32*100</f>
        <v>0.03695491500369549</v>
      </c>
      <c r="AI15" s="17"/>
      <c r="AJ15" s="6"/>
    </row>
    <row r="16" spans="1:36" ht="12.75" customHeight="1">
      <c r="A16" s="100"/>
      <c r="B16" s="91"/>
      <c r="C16" s="23" t="s">
        <v>42</v>
      </c>
      <c r="D16" s="38"/>
      <c r="E16" s="38"/>
      <c r="F16" s="38"/>
      <c r="G16" s="38"/>
      <c r="H16" s="38"/>
      <c r="I16" s="38">
        <v>1</v>
      </c>
      <c r="J16" s="38"/>
      <c r="K16" s="38"/>
      <c r="L16" s="38">
        <v>1</v>
      </c>
      <c r="M16" s="38"/>
      <c r="N16" s="38"/>
      <c r="O16" s="38"/>
      <c r="P16" s="38"/>
      <c r="Q16" s="38"/>
      <c r="R16" s="38">
        <v>1</v>
      </c>
      <c r="S16" s="38"/>
      <c r="T16" s="38"/>
      <c r="U16" s="38"/>
      <c r="V16" s="38">
        <v>1</v>
      </c>
      <c r="W16" s="38"/>
      <c r="X16" s="38"/>
      <c r="Y16" s="38"/>
      <c r="Z16" s="38"/>
      <c r="AA16" s="38"/>
      <c r="AB16" s="38"/>
      <c r="AC16" s="38"/>
      <c r="AD16" s="38"/>
      <c r="AE16" s="38">
        <v>2</v>
      </c>
      <c r="AF16" s="38">
        <v>2</v>
      </c>
      <c r="AG16" s="51">
        <f t="shared" si="0"/>
        <v>8</v>
      </c>
      <c r="AH16" s="83">
        <f>AG16/AG32*100</f>
        <v>0.29563932002956395</v>
      </c>
      <c r="AI16" s="17"/>
      <c r="AJ16" s="6"/>
    </row>
    <row r="17" spans="1:36" ht="12.75" customHeight="1">
      <c r="A17" s="100"/>
      <c r="B17" s="91"/>
      <c r="C17" s="23" t="s">
        <v>81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>
        <v>1</v>
      </c>
      <c r="T17" s="38"/>
      <c r="U17" s="38"/>
      <c r="V17" s="38"/>
      <c r="W17" s="38"/>
      <c r="X17" s="38">
        <v>1</v>
      </c>
      <c r="Y17" s="38"/>
      <c r="Z17" s="38"/>
      <c r="AA17" s="38"/>
      <c r="AB17" s="38"/>
      <c r="AC17" s="38"/>
      <c r="AD17" s="38"/>
      <c r="AE17" s="38"/>
      <c r="AF17" s="38"/>
      <c r="AG17" s="51">
        <f t="shared" si="0"/>
        <v>2</v>
      </c>
      <c r="AH17" s="83">
        <f>AG17/AG32*100</f>
        <v>0.07390983000739099</v>
      </c>
      <c r="AI17" s="17"/>
      <c r="AJ17" s="6"/>
    </row>
    <row r="18" spans="1:36" ht="12.75" customHeight="1">
      <c r="A18" s="100"/>
      <c r="B18" s="91"/>
      <c r="C18" s="23" t="s">
        <v>88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51">
        <f t="shared" si="0"/>
        <v>0</v>
      </c>
      <c r="AH18" s="83">
        <f>AG18/AG32*100</f>
        <v>0</v>
      </c>
      <c r="AI18" s="17"/>
      <c r="AJ18" s="6"/>
    </row>
    <row r="19" spans="1:36" ht="12.75" customHeight="1">
      <c r="A19" s="100"/>
      <c r="B19" s="91"/>
      <c r="C19" s="23" t="s">
        <v>35</v>
      </c>
      <c r="D19" s="38"/>
      <c r="E19" s="38"/>
      <c r="F19" s="38"/>
      <c r="G19" s="38"/>
      <c r="H19" s="38">
        <v>2</v>
      </c>
      <c r="I19" s="38"/>
      <c r="J19" s="38">
        <v>10</v>
      </c>
      <c r="K19" s="38"/>
      <c r="L19" s="38"/>
      <c r="M19" s="77"/>
      <c r="N19" s="38"/>
      <c r="O19" s="38"/>
      <c r="P19" s="38"/>
      <c r="Q19" s="38"/>
      <c r="R19" s="38">
        <v>4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>
        <v>8</v>
      </c>
      <c r="AE19" s="38">
        <v>52</v>
      </c>
      <c r="AF19" s="38">
        <v>16</v>
      </c>
      <c r="AG19" s="51">
        <f t="shared" si="0"/>
        <v>92</v>
      </c>
      <c r="AH19" s="83">
        <f>AG19/AG32*100</f>
        <v>3.399852180339985</v>
      </c>
      <c r="AI19" s="17"/>
      <c r="AJ19" s="6"/>
    </row>
    <row r="20" spans="1:36" ht="12.75" customHeight="1">
      <c r="A20" s="100"/>
      <c r="B20" s="91"/>
      <c r="C20" s="23" t="s">
        <v>82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51">
        <f t="shared" si="0"/>
        <v>0</v>
      </c>
      <c r="AH20" s="83">
        <f>AG20/AG32*100</f>
        <v>0</v>
      </c>
      <c r="AI20" s="17"/>
      <c r="AJ20" s="6"/>
    </row>
    <row r="21" spans="1:36" ht="12.75" customHeight="1">
      <c r="A21" s="100"/>
      <c r="B21" s="91"/>
      <c r="C21" s="23" t="s">
        <v>89</v>
      </c>
      <c r="D21" s="38"/>
      <c r="E21" s="38"/>
      <c r="F21" s="38">
        <v>17</v>
      </c>
      <c r="G21" s="38">
        <v>17</v>
      </c>
      <c r="H21" s="38">
        <v>23</v>
      </c>
      <c r="I21" s="38">
        <v>18</v>
      </c>
      <c r="J21" s="38">
        <v>6</v>
      </c>
      <c r="K21" s="38"/>
      <c r="L21" s="38">
        <v>8</v>
      </c>
      <c r="M21" s="38">
        <v>15</v>
      </c>
      <c r="N21" s="38"/>
      <c r="O21" s="38"/>
      <c r="P21" s="38"/>
      <c r="Q21" s="38"/>
      <c r="R21" s="38">
        <v>48</v>
      </c>
      <c r="S21" s="38">
        <v>5</v>
      </c>
      <c r="T21" s="38">
        <v>16</v>
      </c>
      <c r="U21" s="38">
        <v>20</v>
      </c>
      <c r="V21" s="38">
        <v>6</v>
      </c>
      <c r="W21" s="38">
        <v>16</v>
      </c>
      <c r="X21" s="38">
        <v>16</v>
      </c>
      <c r="Y21" s="38"/>
      <c r="Z21" s="38"/>
      <c r="AA21" s="38">
        <v>2</v>
      </c>
      <c r="AB21" s="38"/>
      <c r="AC21" s="38"/>
      <c r="AD21" s="38">
        <v>15</v>
      </c>
      <c r="AE21" s="38">
        <v>29</v>
      </c>
      <c r="AF21" s="38">
        <v>19</v>
      </c>
      <c r="AG21" s="51">
        <f t="shared" si="0"/>
        <v>296</v>
      </c>
      <c r="AH21" s="83">
        <f>AG21/AG32*100</f>
        <v>10.938654841093866</v>
      </c>
      <c r="AI21" s="17"/>
      <c r="AJ21" s="6"/>
    </row>
    <row r="22" spans="1:36" ht="12.75" customHeight="1">
      <c r="A22" s="100"/>
      <c r="B22" s="91"/>
      <c r="C22" s="23" t="s">
        <v>43</v>
      </c>
      <c r="D22" s="38"/>
      <c r="E22" s="38"/>
      <c r="F22" s="38"/>
      <c r="G22" s="38"/>
      <c r="H22" s="7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51"/>
      <c r="AH22" s="83"/>
      <c r="AI22" s="17"/>
      <c r="AJ22" s="6"/>
    </row>
    <row r="23" spans="1:36" ht="12.75" customHeight="1">
      <c r="A23" s="100"/>
      <c r="B23" s="91"/>
      <c r="C23" s="23" t="s">
        <v>77</v>
      </c>
      <c r="D23" s="38"/>
      <c r="E23" s="38"/>
      <c r="F23" s="38"/>
      <c r="G23" s="38"/>
      <c r="H23" s="7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51">
        <f t="shared" si="0"/>
        <v>0</v>
      </c>
      <c r="AH23" s="83">
        <f>AG23/AG32*100</f>
        <v>0</v>
      </c>
      <c r="AI23" s="17"/>
      <c r="AJ23" s="6"/>
    </row>
    <row r="24" spans="1:36" ht="12.75" customHeight="1">
      <c r="A24" s="100"/>
      <c r="B24" s="91"/>
      <c r="C24" s="23" t="s">
        <v>36</v>
      </c>
      <c r="D24" s="38"/>
      <c r="E24" s="38"/>
      <c r="F24" s="38"/>
      <c r="G24" s="38"/>
      <c r="H24" s="7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51">
        <f t="shared" si="0"/>
        <v>0</v>
      </c>
      <c r="AH24" s="83">
        <f>AG24/AG32*100</f>
        <v>0</v>
      </c>
      <c r="AI24" s="17"/>
      <c r="AJ24" s="6"/>
    </row>
    <row r="25" spans="1:36" ht="12.75" customHeight="1">
      <c r="A25" s="100"/>
      <c r="B25" s="91"/>
      <c r="C25" s="23" t="s">
        <v>74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77"/>
      <c r="X25" s="38"/>
      <c r="Y25" s="77"/>
      <c r="Z25" s="38"/>
      <c r="AA25" s="38"/>
      <c r="AB25" s="38"/>
      <c r="AC25" s="38"/>
      <c r="AD25" s="38"/>
      <c r="AE25" s="38"/>
      <c r="AF25" s="38"/>
      <c r="AG25" s="51">
        <f t="shared" si="0"/>
        <v>0</v>
      </c>
      <c r="AH25" s="83">
        <f>AG25/AG32*100</f>
        <v>0</v>
      </c>
      <c r="AI25" s="17"/>
      <c r="AJ25" s="6"/>
    </row>
    <row r="26" spans="1:36" ht="12.75" customHeight="1">
      <c r="A26" s="100"/>
      <c r="B26" s="91"/>
      <c r="C26" s="23" t="s">
        <v>73</v>
      </c>
      <c r="D26" s="38"/>
      <c r="E26" s="38"/>
      <c r="F26" s="38"/>
      <c r="G26" s="38"/>
      <c r="H26" s="7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77"/>
      <c r="X26" s="38"/>
      <c r="Y26" s="77"/>
      <c r="Z26" s="38"/>
      <c r="AA26" s="38"/>
      <c r="AB26" s="38"/>
      <c r="AC26" s="38"/>
      <c r="AD26" s="38"/>
      <c r="AE26" s="38">
        <v>1</v>
      </c>
      <c r="AF26" s="38"/>
      <c r="AG26" s="51">
        <f t="shared" si="0"/>
        <v>1</v>
      </c>
      <c r="AH26" s="83">
        <f>AG26/AG32*100</f>
        <v>0.03695491500369549</v>
      </c>
      <c r="AI26" s="17"/>
      <c r="AJ26" s="6"/>
    </row>
    <row r="27" spans="1:36" ht="12.75" customHeight="1">
      <c r="A27" s="100"/>
      <c r="B27" s="91"/>
      <c r="C27" s="23" t="s">
        <v>37</v>
      </c>
      <c r="D27" s="38"/>
      <c r="E27" s="38"/>
      <c r="F27" s="38"/>
      <c r="G27" s="38"/>
      <c r="H27" s="7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77"/>
      <c r="X27" s="38"/>
      <c r="Y27" s="77"/>
      <c r="Z27" s="38"/>
      <c r="AA27" s="38"/>
      <c r="AB27" s="38"/>
      <c r="AC27" s="38"/>
      <c r="AD27" s="38"/>
      <c r="AE27" s="38"/>
      <c r="AF27" s="38"/>
      <c r="AG27" s="51">
        <f t="shared" si="0"/>
        <v>0</v>
      </c>
      <c r="AH27" s="83">
        <f>AG27/AG32*100</f>
        <v>0</v>
      </c>
      <c r="AI27" s="17"/>
      <c r="AJ27" s="6"/>
    </row>
    <row r="28" spans="1:36" ht="12.75" customHeight="1">
      <c r="A28" s="100"/>
      <c r="B28" s="91"/>
      <c r="C28" s="23" t="s">
        <v>38</v>
      </c>
      <c r="D28" s="38"/>
      <c r="E28" s="38"/>
      <c r="F28" s="38"/>
      <c r="G28" s="38"/>
      <c r="H28" s="7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77"/>
      <c r="X28" s="38"/>
      <c r="Y28" s="77"/>
      <c r="Z28" s="38"/>
      <c r="AA28" s="38"/>
      <c r="AB28" s="38"/>
      <c r="AC28" s="38"/>
      <c r="AD28" s="38"/>
      <c r="AE28" s="38"/>
      <c r="AF28" s="38"/>
      <c r="AG28" s="51"/>
      <c r="AH28" s="83"/>
      <c r="AI28" s="17"/>
      <c r="AJ28" s="6"/>
    </row>
    <row r="29" spans="1:36" ht="12.75" customHeight="1">
      <c r="A29" s="100"/>
      <c r="B29" s="91"/>
      <c r="C29" s="23" t="s">
        <v>39</v>
      </c>
      <c r="D29" s="38"/>
      <c r="E29" s="38"/>
      <c r="F29" s="38"/>
      <c r="G29" s="38"/>
      <c r="H29" s="7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77"/>
      <c r="X29" s="38"/>
      <c r="Y29" s="77"/>
      <c r="Z29" s="38"/>
      <c r="AA29" s="38"/>
      <c r="AB29" s="38"/>
      <c r="AC29" s="38"/>
      <c r="AD29" s="38"/>
      <c r="AE29" s="38"/>
      <c r="AF29" s="38"/>
      <c r="AG29" s="51"/>
      <c r="AH29" s="83"/>
      <c r="AI29" s="17"/>
      <c r="AJ29" s="6"/>
    </row>
    <row r="30" spans="1:36" ht="12.75" customHeight="1">
      <c r="A30" s="100"/>
      <c r="B30" s="91"/>
      <c r="C30" s="23" t="s">
        <v>84</v>
      </c>
      <c r="D30" s="38"/>
      <c r="E30" s="38"/>
      <c r="F30" s="38"/>
      <c r="G30" s="38"/>
      <c r="H30" s="7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77"/>
      <c r="X30" s="38"/>
      <c r="Y30" s="77"/>
      <c r="Z30" s="38"/>
      <c r="AA30" s="38"/>
      <c r="AB30" s="38"/>
      <c r="AC30" s="38"/>
      <c r="AD30" s="38"/>
      <c r="AE30" s="38"/>
      <c r="AF30" s="38"/>
      <c r="AG30" s="51"/>
      <c r="AH30" s="83"/>
      <c r="AI30" s="17"/>
      <c r="AJ30" s="6"/>
    </row>
    <row r="31" spans="1:36" ht="12.75" customHeight="1">
      <c r="A31" s="100"/>
      <c r="B31" s="91"/>
      <c r="C31" s="23" t="s">
        <v>85</v>
      </c>
      <c r="D31" s="38"/>
      <c r="E31" s="38"/>
      <c r="F31" s="38"/>
      <c r="G31" s="38"/>
      <c r="H31" s="7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77"/>
      <c r="X31" s="38"/>
      <c r="Y31" s="77"/>
      <c r="Z31" s="38"/>
      <c r="AA31" s="38"/>
      <c r="AB31" s="38"/>
      <c r="AC31" s="38"/>
      <c r="AD31" s="38"/>
      <c r="AE31" s="38"/>
      <c r="AF31" s="38"/>
      <c r="AG31" s="51">
        <f t="shared" si="0"/>
        <v>0</v>
      </c>
      <c r="AH31" s="83">
        <f>AG31/AG32*100</f>
        <v>0</v>
      </c>
      <c r="AI31" s="17"/>
      <c r="AJ31" s="6"/>
    </row>
    <row r="32" spans="1:36" s="11" customFormat="1" ht="12.75" customHeight="1">
      <c r="A32" s="101"/>
      <c r="B32" s="92"/>
      <c r="C32" s="29" t="s">
        <v>40</v>
      </c>
      <c r="D32" s="74">
        <f>SUM(D8:D31)</f>
        <v>16</v>
      </c>
      <c r="E32" s="74">
        <f aca="true" t="shared" si="1" ref="E32:AF32">SUM(E8:E31)</f>
        <v>0</v>
      </c>
      <c r="F32" s="74">
        <f t="shared" si="1"/>
        <v>17</v>
      </c>
      <c r="G32" s="74">
        <f t="shared" si="1"/>
        <v>19</v>
      </c>
      <c r="H32" s="74">
        <f t="shared" si="1"/>
        <v>30</v>
      </c>
      <c r="I32" s="74">
        <f t="shared" si="1"/>
        <v>24</v>
      </c>
      <c r="J32" s="74">
        <f t="shared" si="1"/>
        <v>30</v>
      </c>
      <c r="K32" s="74">
        <f t="shared" si="1"/>
        <v>0</v>
      </c>
      <c r="L32" s="74">
        <f t="shared" si="1"/>
        <v>15</v>
      </c>
      <c r="M32" s="74">
        <f t="shared" si="1"/>
        <v>15</v>
      </c>
      <c r="N32" s="74">
        <f t="shared" si="1"/>
        <v>0</v>
      </c>
      <c r="O32" s="74">
        <f t="shared" si="1"/>
        <v>0</v>
      </c>
      <c r="P32" s="74">
        <f t="shared" si="1"/>
        <v>0</v>
      </c>
      <c r="Q32" s="74">
        <f t="shared" si="1"/>
        <v>0</v>
      </c>
      <c r="R32" s="74">
        <f t="shared" si="1"/>
        <v>94</v>
      </c>
      <c r="S32" s="74">
        <f t="shared" si="1"/>
        <v>6</v>
      </c>
      <c r="T32" s="74">
        <f t="shared" si="1"/>
        <v>22</v>
      </c>
      <c r="U32" s="74">
        <f t="shared" si="1"/>
        <v>25</v>
      </c>
      <c r="V32" s="74">
        <f t="shared" si="1"/>
        <v>10</v>
      </c>
      <c r="W32" s="74">
        <f t="shared" si="1"/>
        <v>18</v>
      </c>
      <c r="X32" s="74">
        <f t="shared" si="1"/>
        <v>33</v>
      </c>
      <c r="Y32" s="74">
        <f t="shared" si="1"/>
        <v>0</v>
      </c>
      <c r="Z32" s="74">
        <f t="shared" si="1"/>
        <v>0</v>
      </c>
      <c r="AA32" s="74">
        <f t="shared" si="1"/>
        <v>2</v>
      </c>
      <c r="AB32" s="74">
        <f t="shared" si="1"/>
        <v>0</v>
      </c>
      <c r="AC32" s="74">
        <f t="shared" si="1"/>
        <v>177</v>
      </c>
      <c r="AD32" s="74">
        <f t="shared" si="1"/>
        <v>464</v>
      </c>
      <c r="AE32" s="74">
        <f t="shared" si="1"/>
        <v>863</v>
      </c>
      <c r="AF32" s="74">
        <f t="shared" si="1"/>
        <v>826</v>
      </c>
      <c r="AG32" s="74">
        <f>SUM(D32:AF32)</f>
        <v>2706</v>
      </c>
      <c r="AH32" s="31">
        <f>SUM(AH8:AH30)</f>
        <v>100</v>
      </c>
      <c r="AI32" s="17"/>
      <c r="AJ32" s="2"/>
    </row>
    <row r="33" spans="1:36" ht="12.75" customHeight="1">
      <c r="A33" s="93" t="s">
        <v>50</v>
      </c>
      <c r="B33" s="90" t="s">
        <v>72</v>
      </c>
      <c r="C33" s="23" t="s">
        <v>41</v>
      </c>
      <c r="D33" s="38">
        <v>6</v>
      </c>
      <c r="E33" s="38"/>
      <c r="F33" s="38"/>
      <c r="G33" s="38">
        <v>2</v>
      </c>
      <c r="H33" s="38">
        <v>6</v>
      </c>
      <c r="I33" s="38">
        <v>2</v>
      </c>
      <c r="J33" s="38">
        <v>16</v>
      </c>
      <c r="K33" s="38"/>
      <c r="L33" s="38">
        <v>4</v>
      </c>
      <c r="M33" s="38"/>
      <c r="N33" s="38"/>
      <c r="O33" s="38"/>
      <c r="P33" s="38"/>
      <c r="Q33" s="38"/>
      <c r="R33" s="38">
        <v>36</v>
      </c>
      <c r="S33" s="38"/>
      <c r="T33" s="38">
        <v>6</v>
      </c>
      <c r="U33" s="38">
        <v>1</v>
      </c>
      <c r="V33" s="38">
        <v>5</v>
      </c>
      <c r="W33" s="38">
        <v>2</v>
      </c>
      <c r="X33" s="38">
        <v>13</v>
      </c>
      <c r="Y33" s="38"/>
      <c r="Z33" s="38"/>
      <c r="AA33" s="38"/>
      <c r="AB33" s="38"/>
      <c r="AC33" s="77"/>
      <c r="AD33" s="38"/>
      <c r="AE33" s="38">
        <v>41</v>
      </c>
      <c r="AF33" s="38">
        <v>54</v>
      </c>
      <c r="AG33" s="51">
        <f>SUM(D33:AF33)</f>
        <v>194</v>
      </c>
      <c r="AH33" s="73">
        <f>AG33/AG51*100</f>
        <v>7.148120854826824</v>
      </c>
      <c r="AI33" s="17"/>
      <c r="AJ33" s="6"/>
    </row>
    <row r="34" spans="1:36" ht="12.75" customHeight="1">
      <c r="A34" s="94"/>
      <c r="B34" s="91"/>
      <c r="C34" s="23" t="s">
        <v>32</v>
      </c>
      <c r="D34" s="38">
        <v>10</v>
      </c>
      <c r="E34" s="38"/>
      <c r="F34" s="38"/>
      <c r="G34" s="38"/>
      <c r="H34" s="38"/>
      <c r="I34" s="38">
        <v>2</v>
      </c>
      <c r="J34" s="38">
        <v>2</v>
      </c>
      <c r="K34" s="38"/>
      <c r="L34" s="38"/>
      <c r="M34" s="38"/>
      <c r="N34" s="38"/>
      <c r="O34" s="38"/>
      <c r="P34" s="38"/>
      <c r="Q34" s="38"/>
      <c r="R34" s="38">
        <v>74</v>
      </c>
      <c r="S34" s="38">
        <v>1</v>
      </c>
      <c r="T34" s="38"/>
      <c r="U34" s="38"/>
      <c r="V34" s="38"/>
      <c r="W34" s="38"/>
      <c r="X34" s="38">
        <v>1</v>
      </c>
      <c r="Y34" s="38"/>
      <c r="Z34" s="38"/>
      <c r="AA34" s="38"/>
      <c r="AB34" s="38"/>
      <c r="AC34" s="38">
        <v>177</v>
      </c>
      <c r="AD34" s="38">
        <v>441</v>
      </c>
      <c r="AE34" s="38">
        <v>738</v>
      </c>
      <c r="AF34" s="38">
        <v>735</v>
      </c>
      <c r="AG34" s="51">
        <f aca="true" t="shared" si="2" ref="AG34:AG45">SUM(D34:AF34)</f>
        <v>2181</v>
      </c>
      <c r="AH34" s="73">
        <f>AG34/AG51*100</f>
        <v>80.36109064112011</v>
      </c>
      <c r="AI34" s="17"/>
      <c r="AJ34" s="6"/>
    </row>
    <row r="35" spans="1:36" ht="12.75" customHeight="1">
      <c r="A35" s="94"/>
      <c r="B35" s="91"/>
      <c r="C35" s="23" t="s">
        <v>33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77"/>
      <c r="AB35" s="38"/>
      <c r="AC35" s="38"/>
      <c r="AD35" s="38"/>
      <c r="AE35" s="38"/>
      <c r="AF35" s="38"/>
      <c r="AG35" s="51">
        <f t="shared" si="2"/>
        <v>0</v>
      </c>
      <c r="AH35" s="73">
        <f>AG35/AG52*100</f>
        <v>0</v>
      </c>
      <c r="AI35" s="17"/>
      <c r="AJ35" s="6"/>
    </row>
    <row r="36" spans="1:36" ht="12.75" customHeight="1">
      <c r="A36" s="94"/>
      <c r="B36" s="91"/>
      <c r="C36" s="23" t="s">
        <v>42</v>
      </c>
      <c r="D36" s="38"/>
      <c r="E36" s="38"/>
      <c r="F36" s="38"/>
      <c r="G36" s="38"/>
      <c r="H36" s="38"/>
      <c r="I36" s="38">
        <v>1</v>
      </c>
      <c r="J36" s="38">
        <v>2</v>
      </c>
      <c r="K36" s="38"/>
      <c r="L36" s="38"/>
      <c r="M36" s="38"/>
      <c r="N36" s="38"/>
      <c r="O36" s="38"/>
      <c r="P36" s="38"/>
      <c r="Q36" s="38"/>
      <c r="R36" s="38">
        <v>1</v>
      </c>
      <c r="S36" s="38"/>
      <c r="T36" s="38"/>
      <c r="U36" s="38"/>
      <c r="V36" s="38">
        <v>1</v>
      </c>
      <c r="W36" s="38"/>
      <c r="X36" s="38"/>
      <c r="Y36" s="38"/>
      <c r="Z36" s="38"/>
      <c r="AA36" s="38"/>
      <c r="AB36" s="38"/>
      <c r="AC36" s="38"/>
      <c r="AD36" s="38"/>
      <c r="AE36" s="38">
        <v>2</v>
      </c>
      <c r="AF36" s="38">
        <v>2</v>
      </c>
      <c r="AG36" s="51">
        <v>236</v>
      </c>
      <c r="AH36" s="73">
        <f>AG36/AG51*100</f>
        <v>8.695652173913043</v>
      </c>
      <c r="AI36" s="17"/>
      <c r="AJ36" s="6"/>
    </row>
    <row r="37" spans="1:36" ht="12.75" customHeight="1">
      <c r="A37" s="94"/>
      <c r="B37" s="91"/>
      <c r="C37" s="23">
        <v>17</v>
      </c>
      <c r="D37" s="38"/>
      <c r="E37" s="38"/>
      <c r="F37" s="38"/>
      <c r="G37" s="38"/>
      <c r="H37" s="38">
        <v>3</v>
      </c>
      <c r="I37" s="38"/>
      <c r="J37" s="38">
        <v>11</v>
      </c>
      <c r="K37" s="38"/>
      <c r="L37" s="38"/>
      <c r="M37" s="38"/>
      <c r="N37" s="38"/>
      <c r="O37" s="38"/>
      <c r="P37" s="38"/>
      <c r="Q37" s="38"/>
      <c r="R37" s="38">
        <v>4</v>
      </c>
      <c r="S37" s="38"/>
      <c r="T37" s="38"/>
      <c r="U37" s="38"/>
      <c r="V37" s="38"/>
      <c r="W37" s="38"/>
      <c r="X37" s="38"/>
      <c r="Y37" s="38"/>
      <c r="Z37" s="38"/>
      <c r="AA37" s="77"/>
      <c r="AB37" s="38"/>
      <c r="AC37" s="38"/>
      <c r="AD37" s="38">
        <v>8</v>
      </c>
      <c r="AE37" s="38">
        <v>52</v>
      </c>
      <c r="AF37" s="38">
        <v>16</v>
      </c>
      <c r="AG37" s="51">
        <f t="shared" si="2"/>
        <v>94</v>
      </c>
      <c r="AH37" s="73">
        <f>AG37/AG51*100</f>
        <v>3.4635224760501107</v>
      </c>
      <c r="AI37" s="17"/>
      <c r="AJ37" s="6"/>
    </row>
    <row r="38" spans="1:36" ht="12.75" customHeight="1">
      <c r="A38" s="94"/>
      <c r="B38" s="91"/>
      <c r="C38" s="1">
        <v>18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77"/>
      <c r="AB38" s="38"/>
      <c r="AC38" s="38"/>
      <c r="AD38" s="38"/>
      <c r="AE38" s="38"/>
      <c r="AF38" s="38"/>
      <c r="AG38" s="51">
        <v>8</v>
      </c>
      <c r="AH38" s="73">
        <f>AG38/AG51*100</f>
        <v>0.2947678703021371</v>
      </c>
      <c r="AI38" s="17"/>
      <c r="AJ38" s="6"/>
    </row>
    <row r="39" spans="1:36" ht="12.75" customHeight="1">
      <c r="A39" s="94"/>
      <c r="B39" s="91"/>
      <c r="C39" s="23" t="s">
        <v>43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77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77"/>
      <c r="AB39" s="38"/>
      <c r="AC39" s="38"/>
      <c r="AD39" s="38"/>
      <c r="AE39" s="38"/>
      <c r="AF39" s="38"/>
      <c r="AG39" s="51"/>
      <c r="AH39" s="73"/>
      <c r="AI39" s="17"/>
      <c r="AJ39" s="6"/>
    </row>
    <row r="40" spans="1:36" ht="12.75" customHeight="1">
      <c r="A40" s="94"/>
      <c r="B40" s="91"/>
      <c r="C40" s="23" t="s">
        <v>77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77"/>
      <c r="AB40" s="38"/>
      <c r="AC40" s="38"/>
      <c r="AD40" s="38"/>
      <c r="AE40" s="38"/>
      <c r="AF40" s="38"/>
      <c r="AG40" s="51"/>
      <c r="AH40" s="73"/>
      <c r="AI40" s="17"/>
      <c r="AJ40" s="6"/>
    </row>
    <row r="41" spans="1:36" ht="12.75" customHeight="1">
      <c r="A41" s="94"/>
      <c r="B41" s="91"/>
      <c r="C41" s="23" t="s">
        <v>36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77"/>
      <c r="AB41" s="38"/>
      <c r="AC41" s="38"/>
      <c r="AD41" s="38"/>
      <c r="AE41" s="38"/>
      <c r="AF41" s="38"/>
      <c r="AG41" s="51">
        <f t="shared" si="2"/>
        <v>0</v>
      </c>
      <c r="AH41" s="73">
        <f>AG41/AG51*100</f>
        <v>0</v>
      </c>
      <c r="AI41" s="17"/>
      <c r="AJ41" s="6"/>
    </row>
    <row r="42" spans="1:36" ht="12.75" customHeight="1">
      <c r="A42" s="94"/>
      <c r="B42" s="91"/>
      <c r="C42" s="23" t="s">
        <v>74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51">
        <f t="shared" si="2"/>
        <v>0</v>
      </c>
      <c r="AH42" s="73">
        <f>AG42/AG51*100</f>
        <v>0</v>
      </c>
      <c r="AI42" s="17"/>
      <c r="AJ42" s="6"/>
    </row>
    <row r="43" spans="1:36" ht="12.75" customHeight="1">
      <c r="A43" s="94"/>
      <c r="B43" s="91"/>
      <c r="C43" s="1" t="s">
        <v>79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77"/>
      <c r="X43" s="38"/>
      <c r="Y43" s="38"/>
      <c r="Z43" s="38"/>
      <c r="AA43" s="77"/>
      <c r="AB43" s="38"/>
      <c r="AC43" s="38"/>
      <c r="AD43" s="38"/>
      <c r="AE43" s="38"/>
      <c r="AF43" s="38"/>
      <c r="AG43" s="51">
        <f t="shared" si="2"/>
        <v>0</v>
      </c>
      <c r="AH43" s="73">
        <f>AG43/AG51*100</f>
        <v>0</v>
      </c>
      <c r="AI43" s="17"/>
      <c r="AJ43" s="6"/>
    </row>
    <row r="44" spans="1:36" ht="12.75" customHeight="1">
      <c r="A44" s="94"/>
      <c r="B44" s="91"/>
      <c r="C44" s="23" t="s">
        <v>78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77"/>
      <c r="X44" s="38"/>
      <c r="Y44" s="38"/>
      <c r="Z44" s="38"/>
      <c r="AA44" s="77"/>
      <c r="AB44" s="38"/>
      <c r="AC44" s="38"/>
      <c r="AD44" s="38"/>
      <c r="AE44" s="38">
        <v>1</v>
      </c>
      <c r="AF44" s="38"/>
      <c r="AG44" s="51">
        <f t="shared" si="2"/>
        <v>1</v>
      </c>
      <c r="AH44" s="73">
        <f>AG44/AG51*100</f>
        <v>0.036845983787767135</v>
      </c>
      <c r="AI44" s="17"/>
      <c r="AJ44" s="6"/>
    </row>
    <row r="45" spans="1:36" ht="12.75" customHeight="1">
      <c r="A45" s="94"/>
      <c r="B45" s="91"/>
      <c r="C45" s="23" t="s">
        <v>37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77"/>
      <c r="X45" s="38"/>
      <c r="Y45" s="38"/>
      <c r="Z45" s="38"/>
      <c r="AA45" s="38"/>
      <c r="AB45" s="38"/>
      <c r="AC45" s="38"/>
      <c r="AD45" s="38"/>
      <c r="AE45" s="38"/>
      <c r="AF45" s="38"/>
      <c r="AG45" s="51">
        <f t="shared" si="2"/>
        <v>0</v>
      </c>
      <c r="AH45" s="73">
        <f>AG45/AG51*100</f>
        <v>0</v>
      </c>
      <c r="AI45" s="17"/>
      <c r="AJ45" s="6"/>
    </row>
    <row r="46" spans="1:36" ht="12.75" customHeight="1">
      <c r="A46" s="94"/>
      <c r="B46" s="91"/>
      <c r="C46" s="23" t="s">
        <v>38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77"/>
      <c r="X46" s="38"/>
      <c r="Y46" s="38"/>
      <c r="Z46" s="38"/>
      <c r="AA46" s="77"/>
      <c r="AB46" s="38"/>
      <c r="AC46" s="38"/>
      <c r="AD46" s="38"/>
      <c r="AE46" s="38"/>
      <c r="AF46" s="38"/>
      <c r="AG46" s="51"/>
      <c r="AH46" s="73"/>
      <c r="AI46" s="17"/>
      <c r="AJ46" s="6"/>
    </row>
    <row r="47" spans="1:36" ht="12.75" customHeight="1">
      <c r="A47" s="94"/>
      <c r="B47" s="91"/>
      <c r="C47" s="23" t="s">
        <v>39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77"/>
      <c r="X47" s="38"/>
      <c r="Y47" s="38"/>
      <c r="Z47" s="38"/>
      <c r="AA47" s="77"/>
      <c r="AB47" s="38"/>
      <c r="AC47" s="38"/>
      <c r="AD47" s="38"/>
      <c r="AE47" s="38"/>
      <c r="AF47" s="38"/>
      <c r="AG47" s="51"/>
      <c r="AH47" s="73"/>
      <c r="AI47" s="17"/>
      <c r="AJ47" s="6"/>
    </row>
    <row r="48" spans="1:36" ht="12.75" customHeight="1">
      <c r="A48" s="94"/>
      <c r="B48" s="91"/>
      <c r="C48" s="23" t="s">
        <v>84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77"/>
      <c r="X48" s="38"/>
      <c r="Y48" s="38"/>
      <c r="Z48" s="38"/>
      <c r="AA48" s="77"/>
      <c r="AB48" s="38"/>
      <c r="AC48" s="38"/>
      <c r="AD48" s="38"/>
      <c r="AE48" s="38"/>
      <c r="AF48" s="38"/>
      <c r="AG48" s="51"/>
      <c r="AH48" s="73"/>
      <c r="AI48" s="17"/>
      <c r="AJ48" s="6"/>
    </row>
    <row r="49" spans="1:36" ht="12.75" customHeight="1">
      <c r="A49" s="94"/>
      <c r="B49" s="91"/>
      <c r="C49" s="25" t="s">
        <v>44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77"/>
      <c r="X49" s="38"/>
      <c r="Y49" s="38"/>
      <c r="Z49" s="38"/>
      <c r="AA49" s="77"/>
      <c r="AB49" s="38"/>
      <c r="AC49" s="38"/>
      <c r="AD49" s="38"/>
      <c r="AE49" s="38"/>
      <c r="AF49" s="38"/>
      <c r="AG49" s="51"/>
      <c r="AH49" s="73">
        <f>AG49/AG51*100</f>
        <v>0</v>
      </c>
      <c r="AI49" s="17"/>
      <c r="AJ49" s="6"/>
    </row>
    <row r="50" spans="1:36" ht="12.75" customHeight="1">
      <c r="A50" s="94"/>
      <c r="B50" s="91"/>
      <c r="C50" s="25" t="s">
        <v>45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77"/>
      <c r="X50" s="38"/>
      <c r="Y50" s="38"/>
      <c r="Z50" s="38"/>
      <c r="AA50" s="77"/>
      <c r="AB50" s="38"/>
      <c r="AC50" s="38"/>
      <c r="AD50" s="38"/>
      <c r="AE50" s="38"/>
      <c r="AF50" s="38"/>
      <c r="AG50" s="51"/>
      <c r="AH50" s="73"/>
      <c r="AI50" s="17"/>
      <c r="AJ50" s="6"/>
    </row>
    <row r="51" spans="1:36" s="11" customFormat="1" ht="12.75" customHeight="1">
      <c r="A51" s="95"/>
      <c r="B51" s="92"/>
      <c r="C51" s="27" t="s">
        <v>40</v>
      </c>
      <c r="D51" s="74">
        <f>SUM(D33:D50)</f>
        <v>16</v>
      </c>
      <c r="E51" s="74">
        <f aca="true" t="shared" si="3" ref="E51:AG51">SUM(E33:E50)</f>
        <v>0</v>
      </c>
      <c r="F51" s="74">
        <f t="shared" si="3"/>
        <v>0</v>
      </c>
      <c r="G51" s="74">
        <f t="shared" si="3"/>
        <v>2</v>
      </c>
      <c r="H51" s="74">
        <f t="shared" si="3"/>
        <v>9</v>
      </c>
      <c r="I51" s="74">
        <f t="shared" si="3"/>
        <v>5</v>
      </c>
      <c r="J51" s="74">
        <f>SUM(J33:J50)</f>
        <v>31</v>
      </c>
      <c r="K51" s="74">
        <f t="shared" si="3"/>
        <v>0</v>
      </c>
      <c r="L51" s="74">
        <f t="shared" si="3"/>
        <v>4</v>
      </c>
      <c r="M51" s="74">
        <f t="shared" si="3"/>
        <v>0</v>
      </c>
      <c r="N51" s="74">
        <f t="shared" si="3"/>
        <v>0</v>
      </c>
      <c r="O51" s="74">
        <f t="shared" si="3"/>
        <v>0</v>
      </c>
      <c r="P51" s="74">
        <f t="shared" si="3"/>
        <v>0</v>
      </c>
      <c r="Q51" s="74">
        <f t="shared" si="3"/>
        <v>0</v>
      </c>
      <c r="R51" s="74">
        <f t="shared" si="3"/>
        <v>115</v>
      </c>
      <c r="S51" s="74">
        <f t="shared" si="3"/>
        <v>1</v>
      </c>
      <c r="T51" s="74">
        <f t="shared" si="3"/>
        <v>6</v>
      </c>
      <c r="U51" s="74">
        <f t="shared" si="3"/>
        <v>1</v>
      </c>
      <c r="V51" s="74">
        <f t="shared" si="3"/>
        <v>6</v>
      </c>
      <c r="W51" s="74">
        <f t="shared" si="3"/>
        <v>2</v>
      </c>
      <c r="X51" s="74">
        <f t="shared" si="3"/>
        <v>14</v>
      </c>
      <c r="Y51" s="74">
        <f t="shared" si="3"/>
        <v>0</v>
      </c>
      <c r="Z51" s="74">
        <f t="shared" si="3"/>
        <v>0</v>
      </c>
      <c r="AA51" s="74">
        <f t="shared" si="3"/>
        <v>0</v>
      </c>
      <c r="AB51" s="74">
        <f t="shared" si="3"/>
        <v>0</v>
      </c>
      <c r="AC51" s="74">
        <f t="shared" si="3"/>
        <v>177</v>
      </c>
      <c r="AD51" s="74">
        <f t="shared" si="3"/>
        <v>449</v>
      </c>
      <c r="AE51" s="74">
        <f>SUM(AE33:AE50)</f>
        <v>834</v>
      </c>
      <c r="AF51" s="74">
        <f t="shared" si="3"/>
        <v>807</v>
      </c>
      <c r="AG51" s="74">
        <f t="shared" si="3"/>
        <v>2714</v>
      </c>
      <c r="AH51" s="82">
        <f>SUM(AH33:AH50)</f>
        <v>100.00000000000001</v>
      </c>
      <c r="AI51" s="17"/>
      <c r="AJ51" s="2"/>
    </row>
    <row r="52" spans="1:36" ht="12.75" customHeight="1">
      <c r="A52" s="93" t="s">
        <v>51</v>
      </c>
      <c r="B52" s="90" t="s">
        <v>86</v>
      </c>
      <c r="C52" s="26" t="s">
        <v>66</v>
      </c>
      <c r="D52" s="38">
        <f>SUM(D53:D55)</f>
        <v>10</v>
      </c>
      <c r="E52" s="38">
        <f aca="true" t="shared" si="4" ref="E52:AF52">SUM(E53:E55)</f>
        <v>0</v>
      </c>
      <c r="F52" s="38">
        <f t="shared" si="4"/>
        <v>0</v>
      </c>
      <c r="G52" s="38">
        <f t="shared" si="4"/>
        <v>0</v>
      </c>
      <c r="H52" s="38">
        <f t="shared" si="4"/>
        <v>7</v>
      </c>
      <c r="I52" s="38">
        <f t="shared" si="4"/>
        <v>1</v>
      </c>
      <c r="J52" s="38">
        <f t="shared" si="4"/>
        <v>16</v>
      </c>
      <c r="K52" s="38">
        <f t="shared" si="4"/>
        <v>0</v>
      </c>
      <c r="L52" s="38">
        <f t="shared" si="4"/>
        <v>1</v>
      </c>
      <c r="M52" s="38">
        <f t="shared" si="4"/>
        <v>0</v>
      </c>
      <c r="N52" s="38">
        <f t="shared" si="4"/>
        <v>0</v>
      </c>
      <c r="O52" s="38">
        <f t="shared" si="4"/>
        <v>0</v>
      </c>
      <c r="P52" s="38">
        <f t="shared" si="4"/>
        <v>0</v>
      </c>
      <c r="Q52" s="38">
        <f t="shared" si="4"/>
        <v>0</v>
      </c>
      <c r="R52" s="38">
        <f t="shared" si="4"/>
        <v>116</v>
      </c>
      <c r="S52" s="38">
        <f t="shared" si="4"/>
        <v>0</v>
      </c>
      <c r="T52" s="38">
        <f t="shared" si="4"/>
        <v>0</v>
      </c>
      <c r="U52" s="38">
        <f t="shared" si="4"/>
        <v>0</v>
      </c>
      <c r="V52" s="38">
        <f t="shared" si="4"/>
        <v>2</v>
      </c>
      <c r="W52" s="38">
        <f t="shared" si="4"/>
        <v>0</v>
      </c>
      <c r="X52" s="38">
        <f t="shared" si="4"/>
        <v>5</v>
      </c>
      <c r="Y52" s="38">
        <f t="shared" si="4"/>
        <v>0</v>
      </c>
      <c r="Z52" s="38">
        <f t="shared" si="4"/>
        <v>0</v>
      </c>
      <c r="AA52" s="38">
        <f t="shared" si="4"/>
        <v>0</v>
      </c>
      <c r="AB52" s="38">
        <f t="shared" si="4"/>
        <v>0</v>
      </c>
      <c r="AC52" s="38">
        <f t="shared" si="4"/>
        <v>170</v>
      </c>
      <c r="AD52" s="38">
        <f t="shared" si="4"/>
        <v>423</v>
      </c>
      <c r="AE52" s="38">
        <f t="shared" si="4"/>
        <v>714</v>
      </c>
      <c r="AF52" s="38">
        <f t="shared" si="4"/>
        <v>786</v>
      </c>
      <c r="AG52" s="51">
        <f aca="true" t="shared" si="5" ref="AG52:AG59">SUM(D52:AF52)</f>
        <v>2251</v>
      </c>
      <c r="AH52" s="73">
        <f>AG52/AG60*100</f>
        <v>91.69042769857434</v>
      </c>
      <c r="AI52" s="17"/>
      <c r="AJ52" s="6"/>
    </row>
    <row r="53" spans="1:36" ht="12.75" customHeight="1">
      <c r="A53" s="94"/>
      <c r="B53" s="91"/>
      <c r="C53" s="1" t="s">
        <v>46</v>
      </c>
      <c r="D53" s="38">
        <v>10</v>
      </c>
      <c r="E53" s="38"/>
      <c r="F53" s="38"/>
      <c r="G53" s="38"/>
      <c r="H53" s="38">
        <v>7</v>
      </c>
      <c r="I53" s="38">
        <v>1</v>
      </c>
      <c r="J53" s="38">
        <v>16</v>
      </c>
      <c r="K53" s="38"/>
      <c r="L53" s="38">
        <v>1</v>
      </c>
      <c r="M53" s="38"/>
      <c r="N53" s="80"/>
      <c r="O53" s="38"/>
      <c r="P53" s="38"/>
      <c r="Q53" s="38"/>
      <c r="R53" s="38">
        <v>111</v>
      </c>
      <c r="S53" s="38"/>
      <c r="T53" s="38"/>
      <c r="U53" s="38"/>
      <c r="V53" s="38">
        <v>2</v>
      </c>
      <c r="W53" s="38"/>
      <c r="X53" s="38">
        <v>5</v>
      </c>
      <c r="Y53" s="38"/>
      <c r="Z53" s="38"/>
      <c r="AA53" s="38"/>
      <c r="AB53" s="38"/>
      <c r="AC53" s="38">
        <v>167</v>
      </c>
      <c r="AD53" s="38">
        <v>419</v>
      </c>
      <c r="AE53" s="38">
        <v>703</v>
      </c>
      <c r="AF53" s="38">
        <v>784</v>
      </c>
      <c r="AG53" s="51">
        <f t="shared" si="5"/>
        <v>2226</v>
      </c>
      <c r="AH53" s="73"/>
      <c r="AI53" s="17"/>
      <c r="AJ53" s="6"/>
    </row>
    <row r="54" spans="1:36" ht="12.75" customHeight="1">
      <c r="A54" s="94"/>
      <c r="B54" s="91"/>
      <c r="C54" s="1" t="s">
        <v>47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80"/>
      <c r="O54" s="38"/>
      <c r="P54" s="38"/>
      <c r="Q54" s="38"/>
      <c r="R54" s="38">
        <v>3</v>
      </c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>
        <v>3</v>
      </c>
      <c r="AE54" s="38">
        <v>4</v>
      </c>
      <c r="AF54" s="38">
        <v>2</v>
      </c>
      <c r="AG54" s="51">
        <f t="shared" si="5"/>
        <v>12</v>
      </c>
      <c r="AH54" s="73"/>
      <c r="AI54" s="17"/>
      <c r="AJ54" s="6"/>
    </row>
    <row r="55" spans="1:36" ht="12.75" customHeight="1">
      <c r="A55" s="94"/>
      <c r="B55" s="91"/>
      <c r="C55" s="1" t="s">
        <v>48</v>
      </c>
      <c r="D55" s="38"/>
      <c r="E55" s="38"/>
      <c r="F55" s="38"/>
      <c r="G55" s="38"/>
      <c r="H55" s="38"/>
      <c r="I55" s="38"/>
      <c r="J55" s="38"/>
      <c r="K55" s="77"/>
      <c r="L55" s="38"/>
      <c r="M55" s="38"/>
      <c r="N55" s="80"/>
      <c r="O55" s="38"/>
      <c r="P55" s="38"/>
      <c r="Q55" s="38"/>
      <c r="R55" s="38">
        <v>2</v>
      </c>
      <c r="S55" s="38"/>
      <c r="T55" s="38"/>
      <c r="U55" s="38"/>
      <c r="V55" s="77"/>
      <c r="W55" s="38"/>
      <c r="X55" s="38"/>
      <c r="Y55" s="38"/>
      <c r="Z55" s="38"/>
      <c r="AA55" s="77"/>
      <c r="AB55" s="38"/>
      <c r="AC55" s="38">
        <v>3</v>
      </c>
      <c r="AD55" s="38">
        <v>1</v>
      </c>
      <c r="AE55" s="38">
        <v>7</v>
      </c>
      <c r="AF55" s="38"/>
      <c r="AG55" s="51">
        <f t="shared" si="5"/>
        <v>13</v>
      </c>
      <c r="AH55" s="73"/>
      <c r="AI55" s="17"/>
      <c r="AJ55" s="6"/>
    </row>
    <row r="56" spans="1:36" ht="12.75" customHeight="1">
      <c r="A56" s="94"/>
      <c r="B56" s="91"/>
      <c r="C56" s="26" t="s">
        <v>67</v>
      </c>
      <c r="D56" s="38">
        <f>SUM(D57:D59)</f>
        <v>6</v>
      </c>
      <c r="E56" s="38">
        <f aca="true" t="shared" si="6" ref="E56:AF56">SUM(E57:E59)</f>
        <v>0</v>
      </c>
      <c r="F56" s="38">
        <f t="shared" si="6"/>
        <v>0</v>
      </c>
      <c r="G56" s="38">
        <f t="shared" si="6"/>
        <v>2</v>
      </c>
      <c r="H56" s="38">
        <f t="shared" si="6"/>
        <v>2</v>
      </c>
      <c r="I56" s="38">
        <f t="shared" si="6"/>
        <v>2</v>
      </c>
      <c r="J56" s="38">
        <f t="shared" si="6"/>
        <v>8</v>
      </c>
      <c r="K56" s="38">
        <f t="shared" si="6"/>
        <v>0</v>
      </c>
      <c r="L56" s="38">
        <f t="shared" si="6"/>
        <v>3</v>
      </c>
      <c r="M56" s="38">
        <f t="shared" si="6"/>
        <v>0</v>
      </c>
      <c r="N56" s="38">
        <f t="shared" si="6"/>
        <v>0</v>
      </c>
      <c r="O56" s="38">
        <f t="shared" si="6"/>
        <v>0</v>
      </c>
      <c r="P56" s="38">
        <f t="shared" si="6"/>
        <v>0</v>
      </c>
      <c r="Q56" s="38">
        <f t="shared" si="6"/>
        <v>0</v>
      </c>
      <c r="R56" s="38">
        <f t="shared" si="6"/>
        <v>4</v>
      </c>
      <c r="S56" s="38">
        <f t="shared" si="6"/>
        <v>0</v>
      </c>
      <c r="T56" s="38">
        <f t="shared" si="6"/>
        <v>6</v>
      </c>
      <c r="U56" s="38">
        <f t="shared" si="6"/>
        <v>1</v>
      </c>
      <c r="V56" s="38">
        <f t="shared" si="6"/>
        <v>1</v>
      </c>
      <c r="W56" s="38">
        <f t="shared" si="6"/>
        <v>2</v>
      </c>
      <c r="X56" s="38">
        <f t="shared" si="6"/>
        <v>6</v>
      </c>
      <c r="Y56" s="38">
        <f t="shared" si="6"/>
        <v>0</v>
      </c>
      <c r="Z56" s="38">
        <f t="shared" si="6"/>
        <v>0</v>
      </c>
      <c r="AA56" s="38">
        <f t="shared" si="6"/>
        <v>0</v>
      </c>
      <c r="AB56" s="38">
        <f t="shared" si="6"/>
        <v>0</v>
      </c>
      <c r="AC56" s="38">
        <f t="shared" si="6"/>
        <v>5</v>
      </c>
      <c r="AD56" s="38">
        <f t="shared" si="6"/>
        <v>26</v>
      </c>
      <c r="AE56" s="38">
        <f t="shared" si="6"/>
        <v>113</v>
      </c>
      <c r="AF56" s="38">
        <f t="shared" si="6"/>
        <v>17</v>
      </c>
      <c r="AG56" s="51">
        <f t="shared" si="5"/>
        <v>204</v>
      </c>
      <c r="AH56" s="73">
        <f>AG56/AG60*100</f>
        <v>8.309572301425662</v>
      </c>
      <c r="AI56" s="17"/>
      <c r="AJ56" s="6"/>
    </row>
    <row r="57" spans="1:36" ht="12.75" customHeight="1">
      <c r="A57" s="94"/>
      <c r="B57" s="91"/>
      <c r="C57" s="1" t="s">
        <v>57</v>
      </c>
      <c r="D57" s="38">
        <v>5</v>
      </c>
      <c r="E57" s="38"/>
      <c r="F57" s="38"/>
      <c r="G57" s="38">
        <v>2</v>
      </c>
      <c r="H57" s="38">
        <v>2</v>
      </c>
      <c r="I57" s="38">
        <v>2</v>
      </c>
      <c r="J57" s="38">
        <v>8</v>
      </c>
      <c r="K57" s="38"/>
      <c r="L57" s="38">
        <v>3</v>
      </c>
      <c r="M57" s="38"/>
      <c r="N57" s="80"/>
      <c r="O57" s="38"/>
      <c r="P57" s="38"/>
      <c r="Q57" s="38"/>
      <c r="R57" s="38">
        <v>4</v>
      </c>
      <c r="S57" s="38"/>
      <c r="T57" s="38">
        <v>6</v>
      </c>
      <c r="U57" s="38">
        <v>1</v>
      </c>
      <c r="V57" s="38">
        <v>1</v>
      </c>
      <c r="W57" s="38">
        <v>2</v>
      </c>
      <c r="X57" s="38">
        <v>6</v>
      </c>
      <c r="Y57" s="38"/>
      <c r="Z57" s="38"/>
      <c r="AA57" s="38"/>
      <c r="AB57" s="38"/>
      <c r="AC57" s="38">
        <v>5</v>
      </c>
      <c r="AD57" s="38">
        <v>1</v>
      </c>
      <c r="AE57" s="38">
        <v>104</v>
      </c>
      <c r="AF57" s="38">
        <v>17</v>
      </c>
      <c r="AG57" s="51">
        <f t="shared" si="5"/>
        <v>169</v>
      </c>
      <c r="AH57" s="73"/>
      <c r="AI57" s="17"/>
      <c r="AJ57" s="6"/>
    </row>
    <row r="58" spans="1:36" ht="12.75" customHeight="1">
      <c r="A58" s="94"/>
      <c r="B58" s="91"/>
      <c r="C58" s="1" t="s">
        <v>58</v>
      </c>
      <c r="D58" s="38">
        <v>1</v>
      </c>
      <c r="E58" s="38"/>
      <c r="F58" s="38"/>
      <c r="G58" s="38"/>
      <c r="H58" s="38"/>
      <c r="I58" s="38"/>
      <c r="J58" s="38"/>
      <c r="K58" s="77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77"/>
      <c r="AB58" s="38"/>
      <c r="AC58" s="38"/>
      <c r="AD58" s="38">
        <v>11</v>
      </c>
      <c r="AE58" s="38">
        <v>7</v>
      </c>
      <c r="AF58" s="38"/>
      <c r="AG58" s="51">
        <f t="shared" si="5"/>
        <v>19</v>
      </c>
      <c r="AH58" s="73"/>
      <c r="AI58" s="17"/>
      <c r="AJ58" s="6"/>
    </row>
    <row r="59" spans="1:36" ht="12.75" customHeight="1">
      <c r="A59" s="94"/>
      <c r="B59" s="91"/>
      <c r="C59" s="1" t="s">
        <v>64</v>
      </c>
      <c r="D59" s="77"/>
      <c r="E59" s="38"/>
      <c r="F59" s="38"/>
      <c r="G59" s="38"/>
      <c r="H59" s="38"/>
      <c r="I59" s="38"/>
      <c r="J59" s="38"/>
      <c r="K59" s="77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77"/>
      <c r="AB59" s="38"/>
      <c r="AC59" s="38"/>
      <c r="AD59" s="38">
        <v>14</v>
      </c>
      <c r="AE59" s="38">
        <v>2</v>
      </c>
      <c r="AF59" s="38"/>
      <c r="AG59" s="51">
        <f t="shared" si="5"/>
        <v>16</v>
      </c>
      <c r="AH59" s="73"/>
      <c r="AI59" s="17"/>
      <c r="AJ59" s="6"/>
    </row>
    <row r="60" spans="1:36" ht="12.75" customHeight="1">
      <c r="A60" s="94"/>
      <c r="B60" s="91"/>
      <c r="C60" s="27" t="s">
        <v>92</v>
      </c>
      <c r="D60" s="74">
        <f>SUM(D56,D52)</f>
        <v>16</v>
      </c>
      <c r="E60" s="74">
        <f aca="true" t="shared" si="7" ref="E60:AF60">SUM(E56,E52)</f>
        <v>0</v>
      </c>
      <c r="F60" s="74">
        <f t="shared" si="7"/>
        <v>0</v>
      </c>
      <c r="G60" s="74">
        <f t="shared" si="7"/>
        <v>2</v>
      </c>
      <c r="H60" s="74">
        <f t="shared" si="7"/>
        <v>9</v>
      </c>
      <c r="I60" s="74">
        <f t="shared" si="7"/>
        <v>3</v>
      </c>
      <c r="J60" s="74">
        <f t="shared" si="7"/>
        <v>24</v>
      </c>
      <c r="K60" s="74">
        <f t="shared" si="7"/>
        <v>0</v>
      </c>
      <c r="L60" s="74">
        <f t="shared" si="7"/>
        <v>4</v>
      </c>
      <c r="M60" s="74">
        <f t="shared" si="7"/>
        <v>0</v>
      </c>
      <c r="N60" s="74">
        <f t="shared" si="7"/>
        <v>0</v>
      </c>
      <c r="O60" s="74">
        <f t="shared" si="7"/>
        <v>0</v>
      </c>
      <c r="P60" s="74">
        <f t="shared" si="7"/>
        <v>0</v>
      </c>
      <c r="Q60" s="74">
        <f t="shared" si="7"/>
        <v>0</v>
      </c>
      <c r="R60" s="74">
        <f t="shared" si="7"/>
        <v>120</v>
      </c>
      <c r="S60" s="74">
        <f t="shared" si="7"/>
        <v>0</v>
      </c>
      <c r="T60" s="74">
        <f t="shared" si="7"/>
        <v>6</v>
      </c>
      <c r="U60" s="74">
        <f t="shared" si="7"/>
        <v>1</v>
      </c>
      <c r="V60" s="74">
        <f t="shared" si="7"/>
        <v>3</v>
      </c>
      <c r="W60" s="74">
        <f t="shared" si="7"/>
        <v>2</v>
      </c>
      <c r="X60" s="74">
        <f t="shared" si="7"/>
        <v>11</v>
      </c>
      <c r="Y60" s="74">
        <f t="shared" si="7"/>
        <v>0</v>
      </c>
      <c r="Z60" s="74">
        <f t="shared" si="7"/>
        <v>0</v>
      </c>
      <c r="AA60" s="74">
        <f t="shared" si="7"/>
        <v>0</v>
      </c>
      <c r="AB60" s="74">
        <f t="shared" si="7"/>
        <v>0</v>
      </c>
      <c r="AC60" s="74">
        <f t="shared" si="7"/>
        <v>175</v>
      </c>
      <c r="AD60" s="74">
        <f t="shared" si="7"/>
        <v>449</v>
      </c>
      <c r="AE60" s="74">
        <f t="shared" si="7"/>
        <v>827</v>
      </c>
      <c r="AF60" s="74">
        <f t="shared" si="7"/>
        <v>803</v>
      </c>
      <c r="AG60" s="74">
        <f>SUM(D60:AF60)</f>
        <v>2455</v>
      </c>
      <c r="AH60" s="82">
        <f>SUM(AH52,AH56)</f>
        <v>100</v>
      </c>
      <c r="AI60" s="17"/>
      <c r="AJ60" s="6"/>
    </row>
    <row r="61" spans="1:36" ht="15" customHeight="1">
      <c r="A61" s="94"/>
      <c r="B61" s="91"/>
      <c r="C61" s="76" t="s">
        <v>93</v>
      </c>
      <c r="D61" s="38"/>
      <c r="E61" s="38"/>
      <c r="F61" s="38"/>
      <c r="G61" s="38"/>
      <c r="H61" s="38"/>
      <c r="I61" s="38">
        <v>2</v>
      </c>
      <c r="J61" s="38">
        <v>7</v>
      </c>
      <c r="K61" s="38"/>
      <c r="L61" s="38"/>
      <c r="M61" s="38"/>
      <c r="N61" s="38"/>
      <c r="O61" s="38"/>
      <c r="P61" s="38"/>
      <c r="Q61" s="38"/>
      <c r="R61" s="38"/>
      <c r="S61" s="38">
        <v>1</v>
      </c>
      <c r="T61" s="38"/>
      <c r="U61" s="38"/>
      <c r="V61" s="38">
        <v>2</v>
      </c>
      <c r="W61" s="38"/>
      <c r="X61" s="38">
        <v>2</v>
      </c>
      <c r="Y61" s="38"/>
      <c r="Z61" s="38"/>
      <c r="AA61" s="38"/>
      <c r="AB61" s="38"/>
      <c r="AC61" s="38">
        <v>2</v>
      </c>
      <c r="AD61" s="86"/>
      <c r="AE61" s="38">
        <v>7</v>
      </c>
      <c r="AF61" s="38">
        <v>6</v>
      </c>
      <c r="AG61" s="51">
        <f>SUM(D61:AF61)</f>
        <v>29</v>
      </c>
      <c r="AH61" s="73">
        <f>AG61/AG64*100</f>
        <v>1.0889973713856553</v>
      </c>
      <c r="AI61" s="17"/>
      <c r="AJ61" s="6"/>
    </row>
    <row r="62" spans="1:36" ht="18" customHeight="1">
      <c r="A62" s="94"/>
      <c r="B62" s="91"/>
      <c r="C62" s="85" t="s">
        <v>68</v>
      </c>
      <c r="D62" s="77"/>
      <c r="E62" s="38"/>
      <c r="F62" s="38"/>
      <c r="G62" s="38"/>
      <c r="H62" s="38">
        <v>22</v>
      </c>
      <c r="I62" s="38">
        <v>18</v>
      </c>
      <c r="J62" s="38">
        <v>6</v>
      </c>
      <c r="K62" s="38"/>
      <c r="L62" s="38">
        <v>8</v>
      </c>
      <c r="M62" s="38">
        <v>15</v>
      </c>
      <c r="N62" s="38"/>
      <c r="O62" s="38"/>
      <c r="P62" s="38"/>
      <c r="Q62" s="38"/>
      <c r="R62" s="38">
        <v>48</v>
      </c>
      <c r="S62" s="38">
        <v>9</v>
      </c>
      <c r="T62" s="38">
        <v>16</v>
      </c>
      <c r="U62" s="38"/>
      <c r="V62" s="38"/>
      <c r="W62" s="38">
        <v>16</v>
      </c>
      <c r="X62" s="38">
        <v>18</v>
      </c>
      <c r="Y62" s="38"/>
      <c r="Z62" s="38"/>
      <c r="AA62" s="38">
        <v>2</v>
      </c>
      <c r="AB62" s="38"/>
      <c r="AC62" s="38"/>
      <c r="AD62" s="86"/>
      <c r="AE62" s="38"/>
      <c r="AF62" s="38"/>
      <c r="AG62" s="51">
        <f>SUM(D62:AF62)</f>
        <v>178</v>
      </c>
      <c r="AH62" s="73">
        <f>AG62/AG64*100</f>
        <v>6.684190762298161</v>
      </c>
      <c r="AI62" s="17"/>
      <c r="AJ62" s="6"/>
    </row>
    <row r="63" spans="1:36" ht="13.5" customHeight="1">
      <c r="A63" s="94"/>
      <c r="B63" s="91"/>
      <c r="C63" s="11" t="s">
        <v>91</v>
      </c>
      <c r="D63" s="77"/>
      <c r="E63" s="38"/>
      <c r="F63" s="38"/>
      <c r="G63" s="38"/>
      <c r="H63" s="38"/>
      <c r="I63" s="38"/>
      <c r="J63" s="38"/>
      <c r="K63" s="77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>
        <v>1</v>
      </c>
      <c r="W63" s="38"/>
      <c r="X63" s="38"/>
      <c r="Y63" s="38"/>
      <c r="Z63" s="38"/>
      <c r="AA63" s="38"/>
      <c r="AB63" s="38"/>
      <c r="AC63" s="38"/>
      <c r="AD63" s="86"/>
      <c r="AE63" s="38"/>
      <c r="AF63" s="38"/>
      <c r="AG63" s="51">
        <f>SUM(D63:AF63)</f>
        <v>1</v>
      </c>
      <c r="AH63" s="73">
        <f>AG63/AG64*100</f>
        <v>0.03755163349605708</v>
      </c>
      <c r="AI63" s="17"/>
      <c r="AJ63" s="6"/>
    </row>
    <row r="64" spans="1:36" s="11" customFormat="1" ht="12.75" customHeight="1">
      <c r="A64" s="95"/>
      <c r="B64" s="92"/>
      <c r="C64" s="27" t="s">
        <v>40</v>
      </c>
      <c r="D64" s="74">
        <f>SUM(D60,D61,D62,D63)</f>
        <v>16</v>
      </c>
      <c r="E64" s="74">
        <f aca="true" t="shared" si="8" ref="E64:AF64">SUM(E60,E61,E62,E63)</f>
        <v>0</v>
      </c>
      <c r="F64" s="74">
        <f t="shared" si="8"/>
        <v>0</v>
      </c>
      <c r="G64" s="74">
        <f t="shared" si="8"/>
        <v>2</v>
      </c>
      <c r="H64" s="74">
        <f t="shared" si="8"/>
        <v>31</v>
      </c>
      <c r="I64" s="74">
        <f t="shared" si="8"/>
        <v>23</v>
      </c>
      <c r="J64" s="74">
        <f t="shared" si="8"/>
        <v>37</v>
      </c>
      <c r="K64" s="74">
        <f t="shared" si="8"/>
        <v>0</v>
      </c>
      <c r="L64" s="74">
        <f t="shared" si="8"/>
        <v>12</v>
      </c>
      <c r="M64" s="74">
        <f t="shared" si="8"/>
        <v>15</v>
      </c>
      <c r="N64" s="74">
        <f t="shared" si="8"/>
        <v>0</v>
      </c>
      <c r="O64" s="74">
        <f t="shared" si="8"/>
        <v>0</v>
      </c>
      <c r="P64" s="74">
        <f t="shared" si="8"/>
        <v>0</v>
      </c>
      <c r="Q64" s="74">
        <f t="shared" si="8"/>
        <v>0</v>
      </c>
      <c r="R64" s="74">
        <f t="shared" si="8"/>
        <v>168</v>
      </c>
      <c r="S64" s="74">
        <f t="shared" si="8"/>
        <v>10</v>
      </c>
      <c r="T64" s="74">
        <f t="shared" si="8"/>
        <v>22</v>
      </c>
      <c r="U64" s="74">
        <f t="shared" si="8"/>
        <v>1</v>
      </c>
      <c r="V64" s="74">
        <f t="shared" si="8"/>
        <v>6</v>
      </c>
      <c r="W64" s="74">
        <f t="shared" si="8"/>
        <v>18</v>
      </c>
      <c r="X64" s="74">
        <f t="shared" si="8"/>
        <v>31</v>
      </c>
      <c r="Y64" s="74">
        <f t="shared" si="8"/>
        <v>0</v>
      </c>
      <c r="Z64" s="74">
        <f t="shared" si="8"/>
        <v>0</v>
      </c>
      <c r="AA64" s="74">
        <f t="shared" si="8"/>
        <v>2</v>
      </c>
      <c r="AB64" s="74">
        <f t="shared" si="8"/>
        <v>0</v>
      </c>
      <c r="AC64" s="74">
        <f t="shared" si="8"/>
        <v>177</v>
      </c>
      <c r="AD64" s="74">
        <f t="shared" si="8"/>
        <v>449</v>
      </c>
      <c r="AE64" s="74">
        <f t="shared" si="8"/>
        <v>834</v>
      </c>
      <c r="AF64" s="74">
        <f t="shared" si="8"/>
        <v>809</v>
      </c>
      <c r="AG64" s="74">
        <f>SUM(AG60,AG61,AG62,AG63)</f>
        <v>2663</v>
      </c>
      <c r="AH64" s="82"/>
      <c r="AI64" s="17"/>
      <c r="AJ64" s="2"/>
    </row>
    <row r="65" spans="1:36" ht="12.75" customHeight="1">
      <c r="A65" s="93" t="s">
        <v>52</v>
      </c>
      <c r="B65" s="90" t="s">
        <v>69</v>
      </c>
      <c r="C65" s="1" t="s">
        <v>46</v>
      </c>
      <c r="D65" s="52">
        <v>10</v>
      </c>
      <c r="E65" s="52"/>
      <c r="F65" s="52"/>
      <c r="G65" s="52"/>
      <c r="H65" s="52">
        <v>4.5</v>
      </c>
      <c r="I65" s="52">
        <v>0.5</v>
      </c>
      <c r="J65" s="52">
        <v>13</v>
      </c>
      <c r="K65" s="52"/>
      <c r="L65" s="52">
        <v>0.5</v>
      </c>
      <c r="M65" s="52"/>
      <c r="N65" s="52"/>
      <c r="O65" s="52"/>
      <c r="P65" s="52"/>
      <c r="Q65" s="52"/>
      <c r="R65" s="52">
        <v>98.5</v>
      </c>
      <c r="S65" s="52"/>
      <c r="T65" s="52"/>
      <c r="U65" s="52"/>
      <c r="V65" s="52">
        <v>1</v>
      </c>
      <c r="W65" s="52"/>
      <c r="X65" s="52">
        <v>3</v>
      </c>
      <c r="Y65" s="52"/>
      <c r="Z65" s="52"/>
      <c r="AA65" s="52"/>
      <c r="AB65" s="52"/>
      <c r="AC65" s="81">
        <v>235</v>
      </c>
      <c r="AD65" s="81">
        <v>566</v>
      </c>
      <c r="AE65" s="81">
        <v>849</v>
      </c>
      <c r="AF65" s="81">
        <v>1163.6</v>
      </c>
      <c r="AG65" s="73">
        <f aca="true" t="shared" si="9" ref="AG65:AG72">SUM(D65:AF65)</f>
        <v>2944.6</v>
      </c>
      <c r="AH65" s="33">
        <f>AG65/AG68*100</f>
        <v>96.06864376366187</v>
      </c>
      <c r="AI65" s="17"/>
      <c r="AJ65" s="6"/>
    </row>
    <row r="66" spans="1:36" ht="12.75" customHeight="1">
      <c r="A66" s="94"/>
      <c r="B66" s="91"/>
      <c r="C66" s="1" t="s">
        <v>47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>
        <v>9</v>
      </c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81"/>
      <c r="AD66" s="81">
        <v>7</v>
      </c>
      <c r="AE66" s="81">
        <v>6.5</v>
      </c>
      <c r="AF66" s="81">
        <v>3</v>
      </c>
      <c r="AG66" s="73">
        <f t="shared" si="9"/>
        <v>25.5</v>
      </c>
      <c r="AH66" s="33">
        <f>AG66/AG68*100</f>
        <v>0.8319467554076538</v>
      </c>
      <c r="AI66" s="17"/>
      <c r="AJ66" s="6"/>
    </row>
    <row r="67" spans="1:36" ht="12.75" customHeight="1">
      <c r="A67" s="94"/>
      <c r="B67" s="91"/>
      <c r="C67" s="1" t="s">
        <v>48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>
        <v>40</v>
      </c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81">
        <v>15</v>
      </c>
      <c r="AD67" s="81">
        <v>5</v>
      </c>
      <c r="AE67" s="81">
        <v>35</v>
      </c>
      <c r="AF67" s="81"/>
      <c r="AG67" s="73">
        <f t="shared" si="9"/>
        <v>95</v>
      </c>
      <c r="AH67" s="33">
        <f>AG67/AG68*100</f>
        <v>3.0994094809304755</v>
      </c>
      <c r="AI67" s="17"/>
      <c r="AJ67" s="6"/>
    </row>
    <row r="68" spans="1:36" s="11" customFormat="1" ht="12.75" customHeight="1">
      <c r="A68" s="95"/>
      <c r="B68" s="92"/>
      <c r="C68" s="27" t="s">
        <v>40</v>
      </c>
      <c r="D68" s="31">
        <f aca="true" t="shared" si="10" ref="D68:AF68">SUM(D65:D67)</f>
        <v>10</v>
      </c>
      <c r="E68" s="31">
        <f t="shared" si="10"/>
        <v>0</v>
      </c>
      <c r="F68" s="31">
        <f t="shared" si="10"/>
        <v>0</v>
      </c>
      <c r="G68" s="31">
        <f t="shared" si="10"/>
        <v>0</v>
      </c>
      <c r="H68" s="31">
        <f t="shared" si="10"/>
        <v>4.5</v>
      </c>
      <c r="I68" s="31">
        <f t="shared" si="10"/>
        <v>0.5</v>
      </c>
      <c r="J68" s="31">
        <f t="shared" si="10"/>
        <v>13</v>
      </c>
      <c r="K68" s="31">
        <f t="shared" si="10"/>
        <v>0</v>
      </c>
      <c r="L68" s="31">
        <f t="shared" si="10"/>
        <v>0.5</v>
      </c>
      <c r="M68" s="31">
        <f t="shared" si="10"/>
        <v>0</v>
      </c>
      <c r="N68" s="31">
        <f t="shared" si="10"/>
        <v>0</v>
      </c>
      <c r="O68" s="31">
        <f t="shared" si="10"/>
        <v>0</v>
      </c>
      <c r="P68" s="31">
        <f t="shared" si="10"/>
        <v>0</v>
      </c>
      <c r="Q68" s="31">
        <f t="shared" si="10"/>
        <v>0</v>
      </c>
      <c r="R68" s="31">
        <f t="shared" si="10"/>
        <v>147.5</v>
      </c>
      <c r="S68" s="31">
        <f t="shared" si="10"/>
        <v>0</v>
      </c>
      <c r="T68" s="31">
        <f t="shared" si="10"/>
        <v>0</v>
      </c>
      <c r="U68" s="31">
        <f t="shared" si="10"/>
        <v>0</v>
      </c>
      <c r="V68" s="31">
        <f t="shared" si="10"/>
        <v>1</v>
      </c>
      <c r="W68" s="31">
        <f t="shared" si="10"/>
        <v>0</v>
      </c>
      <c r="X68" s="31">
        <f t="shared" si="10"/>
        <v>3</v>
      </c>
      <c r="Y68" s="31">
        <f t="shared" si="10"/>
        <v>0</v>
      </c>
      <c r="Z68" s="31">
        <f t="shared" si="10"/>
        <v>0</v>
      </c>
      <c r="AA68" s="31">
        <f t="shared" si="10"/>
        <v>0</v>
      </c>
      <c r="AB68" s="82">
        <f t="shared" si="10"/>
        <v>0</v>
      </c>
      <c r="AC68" s="31">
        <f t="shared" si="10"/>
        <v>250</v>
      </c>
      <c r="AD68" s="82">
        <f t="shared" si="10"/>
        <v>578</v>
      </c>
      <c r="AE68" s="82">
        <f t="shared" si="10"/>
        <v>890.5</v>
      </c>
      <c r="AF68" s="82">
        <f t="shared" si="10"/>
        <v>1166.6</v>
      </c>
      <c r="AG68" s="82">
        <f t="shared" si="9"/>
        <v>3065.1</v>
      </c>
      <c r="AH68" s="31">
        <f>SUM(AH65:AH67)</f>
        <v>100</v>
      </c>
      <c r="AI68" s="17"/>
      <c r="AJ68" s="2"/>
    </row>
    <row r="69" spans="1:36" ht="12.75" customHeight="1">
      <c r="A69" s="93" t="s">
        <v>53</v>
      </c>
      <c r="B69" s="90" t="s">
        <v>70</v>
      </c>
      <c r="C69" s="1" t="s">
        <v>61</v>
      </c>
      <c r="D69" s="52"/>
      <c r="E69" s="52"/>
      <c r="F69" s="52"/>
      <c r="G69" s="52"/>
      <c r="H69" s="52"/>
      <c r="I69" s="52"/>
      <c r="J69" s="52">
        <v>5</v>
      </c>
      <c r="K69" s="52"/>
      <c r="L69" s="52"/>
      <c r="M69" s="52"/>
      <c r="N69" s="52"/>
      <c r="O69" s="52"/>
      <c r="P69" s="52"/>
      <c r="Q69" s="52"/>
      <c r="R69" s="52">
        <v>155.5</v>
      </c>
      <c r="S69" s="52"/>
      <c r="T69" s="52"/>
      <c r="U69" s="52"/>
      <c r="V69" s="52"/>
      <c r="W69" s="52"/>
      <c r="X69" s="86" t="s">
        <v>94</v>
      </c>
      <c r="Y69" s="52"/>
      <c r="Z69" s="52"/>
      <c r="AA69" s="52"/>
      <c r="AB69" s="52"/>
      <c r="AC69" s="81">
        <v>124</v>
      </c>
      <c r="AD69" s="81">
        <v>492.8</v>
      </c>
      <c r="AE69" s="81">
        <v>796.17</v>
      </c>
      <c r="AF69" s="81">
        <v>496.931</v>
      </c>
      <c r="AG69" s="73">
        <f t="shared" si="9"/>
        <v>2070.401</v>
      </c>
      <c r="AH69" s="33">
        <f>AG69/AG72*100</f>
        <v>96.68441361519865</v>
      </c>
      <c r="AI69" s="17"/>
      <c r="AJ69" s="6"/>
    </row>
    <row r="70" spans="1:36" ht="12.75" customHeight="1">
      <c r="A70" s="94"/>
      <c r="B70" s="91"/>
      <c r="C70" s="1" t="s">
        <v>62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81"/>
      <c r="AD70" s="81"/>
      <c r="AE70" s="81"/>
      <c r="AF70" s="81">
        <v>1</v>
      </c>
      <c r="AG70" s="73">
        <f t="shared" si="9"/>
        <v>1</v>
      </c>
      <c r="AH70" s="33">
        <f>AG70/AG72*100</f>
        <v>0.046698399785934534</v>
      </c>
      <c r="AI70" s="17"/>
      <c r="AJ70" s="6"/>
    </row>
    <row r="71" spans="1:36" ht="12.75" customHeight="1">
      <c r="A71" s="94"/>
      <c r="B71" s="91"/>
      <c r="C71" s="1" t="s">
        <v>63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>
        <v>40</v>
      </c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81">
        <v>15</v>
      </c>
      <c r="AD71" s="81">
        <v>5</v>
      </c>
      <c r="AE71" s="81">
        <v>5</v>
      </c>
      <c r="AF71" s="81">
        <v>5</v>
      </c>
      <c r="AG71" s="73">
        <f t="shared" si="9"/>
        <v>70</v>
      </c>
      <c r="AH71" s="33">
        <f>AG71/AG72*100</f>
        <v>3.268887985015418</v>
      </c>
      <c r="AI71" s="17"/>
      <c r="AJ71" s="6"/>
    </row>
    <row r="72" spans="1:36" s="11" customFormat="1" ht="12.75" customHeight="1">
      <c r="A72" s="94"/>
      <c r="B72" s="91"/>
      <c r="C72" s="27" t="s">
        <v>40</v>
      </c>
      <c r="D72" s="31">
        <f>SUM(D69:D71)</f>
        <v>0</v>
      </c>
      <c r="E72" s="31">
        <f>SUM(E69:E71)</f>
        <v>0</v>
      </c>
      <c r="F72" s="31">
        <f aca="true" t="shared" si="11" ref="F72:AF72">SUM(F69:F71)</f>
        <v>0</v>
      </c>
      <c r="G72" s="31">
        <f t="shared" si="11"/>
        <v>0</v>
      </c>
      <c r="H72" s="31">
        <f t="shared" si="11"/>
        <v>0</v>
      </c>
      <c r="I72" s="31">
        <f t="shared" si="11"/>
        <v>0</v>
      </c>
      <c r="J72" s="31">
        <f t="shared" si="11"/>
        <v>5</v>
      </c>
      <c r="K72" s="31">
        <f t="shared" si="11"/>
        <v>0</v>
      </c>
      <c r="L72" s="31">
        <f t="shared" si="11"/>
        <v>0</v>
      </c>
      <c r="M72" s="31">
        <f t="shared" si="11"/>
        <v>0</v>
      </c>
      <c r="N72" s="31">
        <f t="shared" si="11"/>
        <v>0</v>
      </c>
      <c r="O72" s="31">
        <f t="shared" si="11"/>
        <v>0</v>
      </c>
      <c r="P72" s="31">
        <f t="shared" si="11"/>
        <v>0</v>
      </c>
      <c r="Q72" s="31">
        <f t="shared" si="11"/>
        <v>0</v>
      </c>
      <c r="R72" s="31">
        <f t="shared" si="11"/>
        <v>195.5</v>
      </c>
      <c r="S72" s="31">
        <f t="shared" si="11"/>
        <v>0</v>
      </c>
      <c r="T72" s="31">
        <f t="shared" si="11"/>
        <v>0</v>
      </c>
      <c r="U72" s="31">
        <f t="shared" si="11"/>
        <v>0</v>
      </c>
      <c r="V72" s="31">
        <f t="shared" si="11"/>
        <v>0</v>
      </c>
      <c r="W72" s="31">
        <f t="shared" si="11"/>
        <v>0</v>
      </c>
      <c r="X72" s="87">
        <f t="shared" si="11"/>
        <v>0</v>
      </c>
      <c r="Y72" s="31">
        <f t="shared" si="11"/>
        <v>0</v>
      </c>
      <c r="Z72" s="31">
        <f t="shared" si="11"/>
        <v>0</v>
      </c>
      <c r="AA72" s="31">
        <f t="shared" si="11"/>
        <v>0</v>
      </c>
      <c r="AB72" s="31">
        <f t="shared" si="11"/>
        <v>0</v>
      </c>
      <c r="AC72" s="82">
        <f t="shared" si="11"/>
        <v>139</v>
      </c>
      <c r="AD72" s="82">
        <f t="shared" si="11"/>
        <v>497.8</v>
      </c>
      <c r="AE72" s="82">
        <f t="shared" si="11"/>
        <v>801.17</v>
      </c>
      <c r="AF72" s="82">
        <f t="shared" si="11"/>
        <v>502.931</v>
      </c>
      <c r="AG72" s="82">
        <f t="shared" si="9"/>
        <v>2141.401</v>
      </c>
      <c r="AH72" s="31">
        <f>SUM(AH69:AH71)</f>
        <v>100</v>
      </c>
      <c r="AI72" s="17"/>
      <c r="AJ72" s="2"/>
    </row>
    <row r="73" spans="1:36" ht="12.75" customHeight="1">
      <c r="A73" s="95"/>
      <c r="B73" s="92"/>
      <c r="C73" s="27" t="s">
        <v>59</v>
      </c>
      <c r="D73" s="75">
        <f>D72/D68*100</f>
        <v>0</v>
      </c>
      <c r="E73" s="75" t="e">
        <f aca="true" t="shared" si="12" ref="E73:Q73">E72/E68*100</f>
        <v>#DIV/0!</v>
      </c>
      <c r="F73" s="75" t="e">
        <f t="shared" si="12"/>
        <v>#DIV/0!</v>
      </c>
      <c r="G73" s="75" t="e">
        <f t="shared" si="12"/>
        <v>#DIV/0!</v>
      </c>
      <c r="H73" s="75">
        <f t="shared" si="12"/>
        <v>0</v>
      </c>
      <c r="I73" s="75">
        <f t="shared" si="12"/>
        <v>0</v>
      </c>
      <c r="J73" s="75">
        <f t="shared" si="12"/>
        <v>38.46153846153847</v>
      </c>
      <c r="K73" s="75" t="e">
        <f t="shared" si="12"/>
        <v>#DIV/0!</v>
      </c>
      <c r="L73" s="75">
        <f t="shared" si="12"/>
        <v>0</v>
      </c>
      <c r="M73" s="75" t="e">
        <f t="shared" si="12"/>
        <v>#DIV/0!</v>
      </c>
      <c r="N73" s="75" t="e">
        <f t="shared" si="12"/>
        <v>#DIV/0!</v>
      </c>
      <c r="O73" s="75" t="e">
        <f t="shared" si="12"/>
        <v>#DIV/0!</v>
      </c>
      <c r="P73" s="75" t="e">
        <f t="shared" si="12"/>
        <v>#DIV/0!</v>
      </c>
      <c r="Q73" s="75" t="e">
        <f t="shared" si="12"/>
        <v>#DIV/0!</v>
      </c>
      <c r="R73" s="75">
        <f aca="true" t="shared" si="13" ref="R73:AB73">R72/R68*100</f>
        <v>132.54237288135593</v>
      </c>
      <c r="S73" s="75" t="e">
        <f t="shared" si="13"/>
        <v>#DIV/0!</v>
      </c>
      <c r="T73" s="75" t="e">
        <f t="shared" si="13"/>
        <v>#DIV/0!</v>
      </c>
      <c r="U73" s="75" t="e">
        <f t="shared" si="13"/>
        <v>#DIV/0!</v>
      </c>
      <c r="V73" s="75">
        <f t="shared" si="13"/>
        <v>0</v>
      </c>
      <c r="W73" s="75" t="e">
        <f t="shared" si="13"/>
        <v>#DIV/0!</v>
      </c>
      <c r="X73" s="75">
        <f t="shared" si="13"/>
        <v>0</v>
      </c>
      <c r="Y73" s="75" t="e">
        <f t="shared" si="13"/>
        <v>#DIV/0!</v>
      </c>
      <c r="Z73" s="75" t="e">
        <f t="shared" si="13"/>
        <v>#DIV/0!</v>
      </c>
      <c r="AA73" s="75" t="e">
        <f t="shared" si="13"/>
        <v>#DIV/0!</v>
      </c>
      <c r="AB73" s="75" t="e">
        <f t="shared" si="13"/>
        <v>#DIV/0!</v>
      </c>
      <c r="AC73" s="75">
        <f>AC72/AC68*100</f>
        <v>55.60000000000001</v>
      </c>
      <c r="AD73" s="75">
        <f>AD72/AD68*100</f>
        <v>86.12456747404845</v>
      </c>
      <c r="AE73" s="75">
        <f>AE72/AE68*100</f>
        <v>89.9685569904548</v>
      </c>
      <c r="AF73" s="75">
        <f>AF72/AF68*100</f>
        <v>43.11083490485171</v>
      </c>
      <c r="AG73" s="31">
        <f>AG72/AG68*100</f>
        <v>69.86398486183158</v>
      </c>
      <c r="AH73" s="31">
        <f>AG72/AG68*100</f>
        <v>69.86398486183158</v>
      </c>
      <c r="AI73" s="17"/>
      <c r="AJ73" s="6"/>
    </row>
    <row r="74" spans="1:36" s="11" customFormat="1" ht="14.25" customHeight="1">
      <c r="A74" s="46" t="s">
        <v>54</v>
      </c>
      <c r="B74" s="102" t="s">
        <v>90</v>
      </c>
      <c r="C74" s="103"/>
      <c r="D74" s="54"/>
      <c r="E74" s="53"/>
      <c r="F74" s="53"/>
      <c r="G74" s="53"/>
      <c r="H74" s="53"/>
      <c r="I74" s="53"/>
      <c r="J74" s="54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1"/>
      <c r="AH74" s="31"/>
      <c r="AI74" s="17"/>
      <c r="AJ74" s="2"/>
    </row>
    <row r="75" spans="1:36" s="11" customFormat="1" ht="13.5" customHeight="1">
      <c r="A75" s="46" t="s">
        <v>55</v>
      </c>
      <c r="B75" s="102" t="s">
        <v>60</v>
      </c>
      <c r="C75" s="103"/>
      <c r="D75" s="54"/>
      <c r="E75" s="53"/>
      <c r="F75" s="54"/>
      <c r="G75" s="53"/>
      <c r="H75" s="54"/>
      <c r="I75" s="53"/>
      <c r="J75" s="54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4"/>
      <c r="W75" s="53"/>
      <c r="X75" s="54"/>
      <c r="Y75" s="53"/>
      <c r="Z75" s="53"/>
      <c r="AA75" s="54"/>
      <c r="AB75" s="53"/>
      <c r="AC75" s="53"/>
      <c r="AD75" s="54"/>
      <c r="AE75" s="53"/>
      <c r="AF75" s="53"/>
      <c r="AG75" s="51"/>
      <c r="AH75" s="31"/>
      <c r="AI75" s="17"/>
      <c r="AJ75" s="2"/>
    </row>
    <row r="76" spans="1:36" s="11" customFormat="1" ht="38.25" customHeight="1">
      <c r="A76" s="46" t="s">
        <v>56</v>
      </c>
      <c r="B76" s="102" t="s">
        <v>71</v>
      </c>
      <c r="C76" s="103"/>
      <c r="D76" s="56"/>
      <c r="E76" s="55"/>
      <c r="F76" s="55"/>
      <c r="G76" s="55"/>
      <c r="H76" s="55"/>
      <c r="I76" s="55"/>
      <c r="J76" s="56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6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7"/>
      <c r="AH76" s="31"/>
      <c r="AI76" s="17"/>
      <c r="AJ76" s="2"/>
    </row>
    <row r="77" spans="1:36" s="41" customFormat="1" ht="12.75" customHeight="1">
      <c r="A77" s="43"/>
      <c r="B77" s="104"/>
      <c r="C77" s="104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9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60"/>
      <c r="AH77" s="44"/>
      <c r="AI77" s="39"/>
      <c r="AJ77" s="40"/>
    </row>
    <row r="78" spans="1:36" ht="12.75" customHeight="1">
      <c r="A78" s="42"/>
      <c r="B78" s="105"/>
      <c r="C78" s="105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2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3"/>
      <c r="AH78" s="45"/>
      <c r="AI78" s="17"/>
      <c r="AJ78" s="6"/>
    </row>
    <row r="79" spans="1:36" ht="12.75" customHeight="1">
      <c r="A79" s="42"/>
      <c r="B79" s="106"/>
      <c r="C79" s="106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2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3"/>
      <c r="AH79" s="45"/>
      <c r="AI79" s="17"/>
      <c r="AJ79" s="6"/>
    </row>
    <row r="80" spans="1:36" ht="12" customHeight="1">
      <c r="A80" s="24"/>
      <c r="B80" s="35"/>
      <c r="C80" s="36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5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3"/>
      <c r="AH80" s="37"/>
      <c r="AI80" s="17"/>
      <c r="AJ80" s="6"/>
    </row>
    <row r="81" spans="1:35" ht="11.25">
      <c r="A81" s="19"/>
      <c r="B81" s="20"/>
      <c r="C81" s="21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5"/>
      <c r="W81" s="64"/>
      <c r="X81" s="64"/>
      <c r="Y81" s="64"/>
      <c r="Z81" s="64"/>
      <c r="AA81" s="64"/>
      <c r="AB81" s="64"/>
      <c r="AC81" s="64"/>
      <c r="AD81" s="64"/>
      <c r="AE81" s="66"/>
      <c r="AF81" s="66"/>
      <c r="AG81" s="66"/>
      <c r="AH81" s="18"/>
      <c r="AI81" s="18"/>
    </row>
    <row r="82" spans="1:35" ht="11.25">
      <c r="A82" s="19"/>
      <c r="B82" s="20"/>
      <c r="C82" s="2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5"/>
      <c r="W82" s="64"/>
      <c r="X82" s="64"/>
      <c r="Y82" s="64"/>
      <c r="Z82" s="64"/>
      <c r="AA82" s="64"/>
      <c r="AB82" s="64"/>
      <c r="AC82" s="64"/>
      <c r="AD82" s="64"/>
      <c r="AE82" s="66"/>
      <c r="AF82" s="66"/>
      <c r="AG82" s="66"/>
      <c r="AH82" s="18"/>
      <c r="AI82" s="18"/>
    </row>
    <row r="83" spans="1:35" ht="11.25">
      <c r="A83" s="19"/>
      <c r="B83" s="20"/>
      <c r="C83" s="21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5"/>
      <c r="W83" s="64"/>
      <c r="X83" s="64"/>
      <c r="Y83" s="64"/>
      <c r="Z83" s="64"/>
      <c r="AA83" s="64"/>
      <c r="AB83" s="64"/>
      <c r="AC83" s="64"/>
      <c r="AD83" s="64"/>
      <c r="AE83" s="66"/>
      <c r="AF83" s="66"/>
      <c r="AG83" s="66"/>
      <c r="AH83" s="18"/>
      <c r="AI83" s="18"/>
    </row>
    <row r="84" spans="1:35" ht="11.25">
      <c r="A84" s="19"/>
      <c r="B84" s="20"/>
      <c r="C84" s="21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5"/>
      <c r="W84" s="64"/>
      <c r="X84" s="64"/>
      <c r="Y84" s="64"/>
      <c r="Z84" s="64"/>
      <c r="AA84" s="64"/>
      <c r="AB84" s="64"/>
      <c r="AC84" s="64"/>
      <c r="AD84" s="64"/>
      <c r="AE84" s="66"/>
      <c r="AF84" s="66"/>
      <c r="AG84" s="66"/>
      <c r="AH84" s="18"/>
      <c r="AI84" s="18"/>
    </row>
    <row r="85" spans="1:35" ht="11.25">
      <c r="A85" s="19"/>
      <c r="B85" s="20"/>
      <c r="C85" s="21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5"/>
      <c r="W85" s="64"/>
      <c r="X85" s="64"/>
      <c r="Y85" s="64"/>
      <c r="Z85" s="64"/>
      <c r="AA85" s="64"/>
      <c r="AB85" s="64"/>
      <c r="AC85" s="64"/>
      <c r="AD85" s="64"/>
      <c r="AE85" s="66"/>
      <c r="AF85" s="66"/>
      <c r="AG85" s="66"/>
      <c r="AH85" s="18"/>
      <c r="AI85" s="18"/>
    </row>
    <row r="86" spans="1:35" ht="11.25">
      <c r="A86" s="19"/>
      <c r="B86" s="20"/>
      <c r="C86" s="21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5"/>
      <c r="W86" s="64"/>
      <c r="X86" s="64"/>
      <c r="Y86" s="64"/>
      <c r="Z86" s="64"/>
      <c r="AA86" s="64"/>
      <c r="AB86" s="64"/>
      <c r="AC86" s="64"/>
      <c r="AD86" s="64"/>
      <c r="AE86" s="66"/>
      <c r="AF86" s="66"/>
      <c r="AG86" s="66"/>
      <c r="AH86" s="18"/>
      <c r="AI86" s="18"/>
    </row>
    <row r="87" spans="1:35" ht="11.25">
      <c r="A87" s="19"/>
      <c r="B87" s="20"/>
      <c r="C87" s="21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5"/>
      <c r="W87" s="64"/>
      <c r="X87" s="64"/>
      <c r="Y87" s="64"/>
      <c r="Z87" s="64"/>
      <c r="AA87" s="64"/>
      <c r="AB87" s="64"/>
      <c r="AC87" s="64"/>
      <c r="AD87" s="64"/>
      <c r="AE87" s="66"/>
      <c r="AF87" s="66"/>
      <c r="AG87" s="66"/>
      <c r="AH87" s="18"/>
      <c r="AI87" s="18"/>
    </row>
    <row r="88" spans="1:35" ht="11.25">
      <c r="A88" s="19"/>
      <c r="B88" s="20"/>
      <c r="C88" s="21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5"/>
      <c r="W88" s="64"/>
      <c r="X88" s="64"/>
      <c r="Y88" s="64"/>
      <c r="Z88" s="64"/>
      <c r="AA88" s="64"/>
      <c r="AB88" s="64"/>
      <c r="AC88" s="64"/>
      <c r="AD88" s="64"/>
      <c r="AE88" s="66"/>
      <c r="AF88" s="66"/>
      <c r="AG88" s="66"/>
      <c r="AH88" s="18"/>
      <c r="AI88" s="18"/>
    </row>
    <row r="89" spans="1:35" ht="11.25">
      <c r="A89" s="19"/>
      <c r="B89" s="20"/>
      <c r="C89" s="21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5"/>
      <c r="W89" s="64"/>
      <c r="X89" s="64"/>
      <c r="Y89" s="64"/>
      <c r="Z89" s="64"/>
      <c r="AA89" s="64"/>
      <c r="AB89" s="64"/>
      <c r="AC89" s="64"/>
      <c r="AD89" s="64"/>
      <c r="AE89" s="66"/>
      <c r="AF89" s="66"/>
      <c r="AG89" s="66"/>
      <c r="AH89" s="18"/>
      <c r="AI89" s="18"/>
    </row>
    <row r="90" spans="1:35" ht="11.25">
      <c r="A90" s="19"/>
      <c r="B90" s="20"/>
      <c r="C90" s="21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5"/>
      <c r="W90" s="64"/>
      <c r="X90" s="64"/>
      <c r="Y90" s="64"/>
      <c r="Z90" s="64"/>
      <c r="AA90" s="64"/>
      <c r="AB90" s="64"/>
      <c r="AC90" s="64"/>
      <c r="AD90" s="64"/>
      <c r="AE90" s="66"/>
      <c r="AF90" s="66"/>
      <c r="AG90" s="66"/>
      <c r="AH90" s="18"/>
      <c r="AI90" s="18"/>
    </row>
    <row r="91" spans="1:35" ht="11.25">
      <c r="A91" s="19"/>
      <c r="B91" s="20"/>
      <c r="C91" s="21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5"/>
      <c r="W91" s="64"/>
      <c r="X91" s="64"/>
      <c r="Y91" s="64"/>
      <c r="Z91" s="64"/>
      <c r="AA91" s="64"/>
      <c r="AB91" s="64"/>
      <c r="AC91" s="64"/>
      <c r="AD91" s="64"/>
      <c r="AE91" s="66"/>
      <c r="AF91" s="66"/>
      <c r="AG91" s="66"/>
      <c r="AH91" s="18"/>
      <c r="AI91" s="18"/>
    </row>
    <row r="92" spans="1:35" ht="11.25">
      <c r="A92" s="19"/>
      <c r="B92" s="20"/>
      <c r="C92" s="21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5"/>
      <c r="W92" s="64"/>
      <c r="X92" s="64"/>
      <c r="Y92" s="64"/>
      <c r="Z92" s="64"/>
      <c r="AA92" s="64"/>
      <c r="AB92" s="64"/>
      <c r="AC92" s="64"/>
      <c r="AD92" s="64"/>
      <c r="AE92" s="66"/>
      <c r="AF92" s="66"/>
      <c r="AG92" s="66"/>
      <c r="AH92" s="18"/>
      <c r="AI92" s="18"/>
    </row>
    <row r="93" spans="1:35" ht="11.25">
      <c r="A93" s="19"/>
      <c r="B93" s="20"/>
      <c r="C93" s="21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5"/>
      <c r="W93" s="64"/>
      <c r="X93" s="64"/>
      <c r="Y93" s="64"/>
      <c r="Z93" s="64"/>
      <c r="AA93" s="64"/>
      <c r="AB93" s="64"/>
      <c r="AC93" s="64"/>
      <c r="AD93" s="64"/>
      <c r="AE93" s="66"/>
      <c r="AF93" s="66"/>
      <c r="AG93" s="66"/>
      <c r="AH93" s="18"/>
      <c r="AI93" s="18"/>
    </row>
    <row r="94" spans="1:35" ht="11.25">
      <c r="A94" s="19"/>
      <c r="B94" s="20"/>
      <c r="C94" s="21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5"/>
      <c r="W94" s="64"/>
      <c r="X94" s="64"/>
      <c r="Y94" s="64"/>
      <c r="Z94" s="64"/>
      <c r="AA94" s="64"/>
      <c r="AB94" s="64"/>
      <c r="AC94" s="64"/>
      <c r="AD94" s="64"/>
      <c r="AE94" s="66"/>
      <c r="AF94" s="66"/>
      <c r="AG94" s="66"/>
      <c r="AH94" s="18"/>
      <c r="AI94" s="18"/>
    </row>
    <row r="95" spans="1:35" ht="11.25">
      <c r="A95" s="19"/>
      <c r="B95" s="20"/>
      <c r="C95" s="21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5"/>
      <c r="W95" s="64"/>
      <c r="X95" s="64"/>
      <c r="Y95" s="64"/>
      <c r="Z95" s="64"/>
      <c r="AA95" s="64"/>
      <c r="AB95" s="64"/>
      <c r="AC95" s="64"/>
      <c r="AD95" s="64"/>
      <c r="AE95" s="66"/>
      <c r="AF95" s="66"/>
      <c r="AG95" s="66"/>
      <c r="AH95" s="18"/>
      <c r="AI95" s="18"/>
    </row>
    <row r="96" spans="1:35" ht="11.25">
      <c r="A96" s="19"/>
      <c r="B96" s="20"/>
      <c r="C96" s="21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5"/>
      <c r="W96" s="64"/>
      <c r="X96" s="64"/>
      <c r="Y96" s="64"/>
      <c r="Z96" s="64"/>
      <c r="AA96" s="64"/>
      <c r="AB96" s="64"/>
      <c r="AC96" s="64"/>
      <c r="AD96" s="64"/>
      <c r="AE96" s="66"/>
      <c r="AF96" s="66"/>
      <c r="AG96" s="66"/>
      <c r="AH96" s="18"/>
      <c r="AI96" s="18"/>
    </row>
    <row r="97" spans="1:35" ht="11.25">
      <c r="A97" s="19"/>
      <c r="B97" s="20"/>
      <c r="C97" s="21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5"/>
      <c r="W97" s="64"/>
      <c r="X97" s="64"/>
      <c r="Y97" s="64"/>
      <c r="Z97" s="64"/>
      <c r="AA97" s="64"/>
      <c r="AB97" s="64"/>
      <c r="AC97" s="64"/>
      <c r="AD97" s="64"/>
      <c r="AE97" s="66"/>
      <c r="AF97" s="66"/>
      <c r="AG97" s="66"/>
      <c r="AH97" s="18"/>
      <c r="AI97" s="18"/>
    </row>
    <row r="98" spans="1:35" ht="11.25">
      <c r="A98" s="19"/>
      <c r="B98" s="20"/>
      <c r="C98" s="21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5"/>
      <c r="W98" s="64"/>
      <c r="X98" s="64"/>
      <c r="Y98" s="64"/>
      <c r="Z98" s="64"/>
      <c r="AA98" s="64"/>
      <c r="AB98" s="64"/>
      <c r="AC98" s="64"/>
      <c r="AD98" s="64"/>
      <c r="AE98" s="66"/>
      <c r="AF98" s="66"/>
      <c r="AG98" s="66"/>
      <c r="AH98" s="18"/>
      <c r="AI98" s="18"/>
    </row>
    <row r="99" spans="1:35" ht="11.25">
      <c r="A99" s="19"/>
      <c r="B99" s="20"/>
      <c r="C99" s="21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5"/>
      <c r="W99" s="64"/>
      <c r="X99" s="64"/>
      <c r="Y99" s="64"/>
      <c r="Z99" s="64"/>
      <c r="AA99" s="64"/>
      <c r="AB99" s="64"/>
      <c r="AC99" s="64"/>
      <c r="AD99" s="64"/>
      <c r="AE99" s="66"/>
      <c r="AF99" s="66"/>
      <c r="AG99" s="66"/>
      <c r="AH99" s="18"/>
      <c r="AI99" s="18"/>
    </row>
    <row r="100" spans="1:35" ht="11.25">
      <c r="A100" s="19"/>
      <c r="B100" s="20"/>
      <c r="C100" s="21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5"/>
      <c r="W100" s="64"/>
      <c r="X100" s="64"/>
      <c r="Y100" s="64"/>
      <c r="Z100" s="64"/>
      <c r="AA100" s="64"/>
      <c r="AB100" s="64"/>
      <c r="AC100" s="64"/>
      <c r="AD100" s="64"/>
      <c r="AE100" s="66"/>
      <c r="AF100" s="66"/>
      <c r="AG100" s="66"/>
      <c r="AH100" s="18"/>
      <c r="AI100" s="18"/>
    </row>
    <row r="101" spans="1:35" ht="11.25">
      <c r="A101" s="19"/>
      <c r="B101" s="20"/>
      <c r="C101" s="21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5"/>
      <c r="W101" s="64"/>
      <c r="X101" s="64"/>
      <c r="Y101" s="64"/>
      <c r="Z101" s="64"/>
      <c r="AA101" s="64"/>
      <c r="AB101" s="64"/>
      <c r="AC101" s="64"/>
      <c r="AD101" s="64"/>
      <c r="AE101" s="66"/>
      <c r="AF101" s="66"/>
      <c r="AG101" s="66"/>
      <c r="AH101" s="18"/>
      <c r="AI101" s="18"/>
    </row>
    <row r="102" spans="1:35" ht="11.25">
      <c r="A102" s="19"/>
      <c r="B102" s="20"/>
      <c r="C102" s="21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5"/>
      <c r="W102" s="64"/>
      <c r="X102" s="64"/>
      <c r="Y102" s="64"/>
      <c r="Z102" s="64"/>
      <c r="AA102" s="64"/>
      <c r="AB102" s="64"/>
      <c r="AC102" s="64"/>
      <c r="AD102" s="64"/>
      <c r="AE102" s="66"/>
      <c r="AF102" s="66"/>
      <c r="AG102" s="66"/>
      <c r="AH102" s="18"/>
      <c r="AI102" s="18"/>
    </row>
    <row r="103" spans="1:35" ht="11.25">
      <c r="A103" s="19"/>
      <c r="B103" s="20"/>
      <c r="C103" s="21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5"/>
      <c r="W103" s="64"/>
      <c r="X103" s="64"/>
      <c r="Y103" s="64"/>
      <c r="Z103" s="64"/>
      <c r="AA103" s="64"/>
      <c r="AB103" s="64"/>
      <c r="AC103" s="64"/>
      <c r="AD103" s="64"/>
      <c r="AE103" s="66"/>
      <c r="AF103" s="66"/>
      <c r="AG103" s="66"/>
      <c r="AH103" s="18"/>
      <c r="AI103" s="18"/>
    </row>
    <row r="104" spans="1:35" ht="11.25">
      <c r="A104" s="19"/>
      <c r="B104" s="20"/>
      <c r="C104" s="21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5"/>
      <c r="W104" s="64"/>
      <c r="X104" s="64"/>
      <c r="Y104" s="64"/>
      <c r="Z104" s="64"/>
      <c r="AA104" s="64"/>
      <c r="AB104" s="64"/>
      <c r="AC104" s="64"/>
      <c r="AD104" s="64"/>
      <c r="AE104" s="66"/>
      <c r="AF104" s="66"/>
      <c r="AG104" s="66"/>
      <c r="AH104" s="18"/>
      <c r="AI104" s="18"/>
    </row>
    <row r="105" spans="1:35" ht="11.25">
      <c r="A105" s="19"/>
      <c r="B105" s="20"/>
      <c r="C105" s="21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5"/>
      <c r="W105" s="64"/>
      <c r="X105" s="64"/>
      <c r="Y105" s="64"/>
      <c r="Z105" s="64"/>
      <c r="AA105" s="64"/>
      <c r="AB105" s="64"/>
      <c r="AC105" s="64"/>
      <c r="AD105" s="64"/>
      <c r="AE105" s="66"/>
      <c r="AF105" s="66"/>
      <c r="AG105" s="66"/>
      <c r="AH105" s="18"/>
      <c r="AI105" s="18"/>
    </row>
    <row r="106" spans="1:35" ht="11.25">
      <c r="A106" s="19"/>
      <c r="B106" s="20"/>
      <c r="C106" s="21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5"/>
      <c r="W106" s="64"/>
      <c r="X106" s="64"/>
      <c r="Y106" s="64"/>
      <c r="Z106" s="64"/>
      <c r="AA106" s="64"/>
      <c r="AB106" s="64"/>
      <c r="AC106" s="64"/>
      <c r="AD106" s="64"/>
      <c r="AE106" s="66"/>
      <c r="AF106" s="66"/>
      <c r="AG106" s="66"/>
      <c r="AH106" s="18"/>
      <c r="AI106" s="18"/>
    </row>
    <row r="107" spans="1:35" ht="11.25">
      <c r="A107" s="19"/>
      <c r="B107" s="20"/>
      <c r="C107" s="21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5"/>
      <c r="W107" s="64"/>
      <c r="X107" s="64"/>
      <c r="Y107" s="64"/>
      <c r="Z107" s="64"/>
      <c r="AA107" s="64"/>
      <c r="AB107" s="64"/>
      <c r="AC107" s="64"/>
      <c r="AD107" s="64"/>
      <c r="AE107" s="66"/>
      <c r="AF107" s="66"/>
      <c r="AG107" s="66"/>
      <c r="AH107" s="18"/>
      <c r="AI107" s="18"/>
    </row>
    <row r="108" spans="1:35" ht="11.25">
      <c r="A108" s="19"/>
      <c r="B108" s="20"/>
      <c r="C108" s="21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5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18"/>
      <c r="AI108" s="18"/>
    </row>
    <row r="109" spans="1:35" ht="11.25">
      <c r="A109" s="19"/>
      <c r="B109" s="20"/>
      <c r="C109" s="21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5"/>
      <c r="W109" s="64"/>
      <c r="X109" s="64"/>
      <c r="Y109" s="64"/>
      <c r="Z109" s="64"/>
      <c r="AA109" s="64"/>
      <c r="AB109" s="64"/>
      <c r="AC109" s="64"/>
      <c r="AD109" s="64"/>
      <c r="AE109" s="66"/>
      <c r="AF109" s="66"/>
      <c r="AG109" s="66"/>
      <c r="AH109" s="18"/>
      <c r="AI109" s="18"/>
    </row>
    <row r="110" spans="1:35" ht="11.25">
      <c r="A110" s="19"/>
      <c r="B110" s="20"/>
      <c r="C110" s="21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5"/>
      <c r="W110" s="64"/>
      <c r="X110" s="64"/>
      <c r="Y110" s="64"/>
      <c r="Z110" s="64"/>
      <c r="AA110" s="64"/>
      <c r="AB110" s="64"/>
      <c r="AC110" s="64"/>
      <c r="AD110" s="64"/>
      <c r="AE110" s="66"/>
      <c r="AF110" s="66"/>
      <c r="AG110" s="66"/>
      <c r="AH110" s="18"/>
      <c r="AI110" s="18"/>
    </row>
    <row r="111" spans="1:35" ht="11.25">
      <c r="A111" s="19"/>
      <c r="B111" s="20"/>
      <c r="C111" s="21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5"/>
      <c r="W111" s="64"/>
      <c r="X111" s="64"/>
      <c r="Y111" s="64"/>
      <c r="Z111" s="64"/>
      <c r="AA111" s="64"/>
      <c r="AB111" s="64"/>
      <c r="AC111" s="64"/>
      <c r="AD111" s="64"/>
      <c r="AE111" s="66"/>
      <c r="AF111" s="66"/>
      <c r="AG111" s="66"/>
      <c r="AH111" s="18"/>
      <c r="AI111" s="18"/>
    </row>
    <row r="112" spans="1:35" ht="11.25">
      <c r="A112" s="19"/>
      <c r="B112" s="20"/>
      <c r="C112" s="21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5"/>
      <c r="W112" s="64"/>
      <c r="X112" s="64"/>
      <c r="Y112" s="64"/>
      <c r="Z112" s="64"/>
      <c r="AA112" s="64"/>
      <c r="AB112" s="64"/>
      <c r="AC112" s="64"/>
      <c r="AD112" s="64"/>
      <c r="AE112" s="66"/>
      <c r="AF112" s="66"/>
      <c r="AG112" s="66"/>
      <c r="AH112" s="18"/>
      <c r="AI112" s="18"/>
    </row>
    <row r="113" spans="1:35" ht="11.25">
      <c r="A113" s="19"/>
      <c r="B113" s="20"/>
      <c r="C113" s="21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5"/>
      <c r="W113" s="64"/>
      <c r="X113" s="64"/>
      <c r="Y113" s="64"/>
      <c r="Z113" s="64"/>
      <c r="AA113" s="64"/>
      <c r="AB113" s="64"/>
      <c r="AC113" s="64"/>
      <c r="AD113" s="64"/>
      <c r="AE113" s="66"/>
      <c r="AF113" s="66"/>
      <c r="AG113" s="66"/>
      <c r="AH113" s="18"/>
      <c r="AI113" s="18"/>
    </row>
    <row r="115" spans="4:33" ht="11.25">
      <c r="D115" s="67"/>
      <c r="K115" s="69"/>
      <c r="L115" s="69"/>
      <c r="M115" s="69"/>
      <c r="Z115" s="67"/>
      <c r="AA115" s="67"/>
      <c r="AB115" s="67"/>
      <c r="AC115" s="67"/>
      <c r="AD115" s="67"/>
      <c r="AE115" s="71"/>
      <c r="AF115" s="71"/>
      <c r="AG115" s="71"/>
    </row>
    <row r="117" ht="11.25">
      <c r="AB117" s="68" t="s">
        <v>5</v>
      </c>
    </row>
  </sheetData>
  <sheetProtection formatCells="0" formatColumns="0" formatRows="0" deleteColumns="0" deleteRows="0" sort="0"/>
  <mergeCells count="19">
    <mergeCell ref="B77:C77"/>
    <mergeCell ref="B78:C78"/>
    <mergeCell ref="B79:C79"/>
    <mergeCell ref="B75:C75"/>
    <mergeCell ref="B76:C76"/>
    <mergeCell ref="B69:B73"/>
    <mergeCell ref="A69:A73"/>
    <mergeCell ref="A65:A68"/>
    <mergeCell ref="B65:B68"/>
    <mergeCell ref="B74:C74"/>
    <mergeCell ref="B52:B64"/>
    <mergeCell ref="A52:A64"/>
    <mergeCell ref="A1:AH1"/>
    <mergeCell ref="B8:B32"/>
    <mergeCell ref="A33:A51"/>
    <mergeCell ref="B33:B51"/>
    <mergeCell ref="A2:AH2"/>
    <mergeCell ref="A8:A32"/>
  </mergeCells>
  <printOptions horizontalCentered="1"/>
  <pageMargins left="0.1968503937007874" right="0.1968503937007874" top="0.5905511811023623" bottom="0.15748031496062992" header="0.2755905511811024" footer="0.15748031496062992"/>
  <pageSetup fitToHeight="1" fitToWidth="1" horizontalDpi="600" verticalDpi="600" orientation="landscape" paperSize="9" scale="51" r:id="rId1"/>
  <rowBreaks count="1" manualBreakCount="1">
    <brk id="5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Минюст 18.</cp:lastModifiedBy>
  <cp:lastPrinted>2016-02-11T11:53:16Z</cp:lastPrinted>
  <dcterms:created xsi:type="dcterms:W3CDTF">2004-12-07T06:58:12Z</dcterms:created>
  <dcterms:modified xsi:type="dcterms:W3CDTF">2016-03-11T07:52:55Z</dcterms:modified>
  <cp:category/>
  <cp:version/>
  <cp:contentType/>
  <cp:contentStatus/>
</cp:coreProperties>
</file>