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tabRatio="916" firstSheet="1" activeTab="1"/>
  </bookViews>
  <sheets>
    <sheet name="Таблица 1.1." sheetId="1" r:id="rId1"/>
    <sheet name="Таблица 2.1." sheetId="2" r:id="rId2"/>
    <sheet name="Таблица 2.2" sheetId="3" r:id="rId3"/>
    <sheet name="Таблица 2.3." sheetId="4" r:id="rId4"/>
    <sheet name="Таблица 3.1." sheetId="5" r:id="rId5"/>
    <sheet name="Таблица 3.2." sheetId="6" r:id="rId6"/>
    <sheet name="Таблица 3.3." sheetId="7" r:id="rId7"/>
    <sheet name="Таблица 3.4." sheetId="8" r:id="rId8"/>
    <sheet name="Таблица 3.5." sheetId="9" r:id="rId9"/>
    <sheet name="Таблица 3.6." sheetId="10" r:id="rId10"/>
    <sheet name="Таблица 4.1." sheetId="11" r:id="rId11"/>
    <sheet name="Таблица 4.2." sheetId="12" r:id="rId12"/>
    <sheet name="Таблица 5.1." sheetId="13" r:id="rId13"/>
    <sheet name="Таблица 6.1." sheetId="14" r:id="rId14"/>
    <sheet name="Таблица 7" sheetId="15" r:id="rId15"/>
  </sheets>
  <definedNames>
    <definedName name="_Toc219606090" localSheetId="13">'Таблица 6.1.'!#REF!</definedName>
    <definedName name="_xlnm.Print_Titles" localSheetId="2">'Таблица 2.2'!$4:$4</definedName>
    <definedName name="_xlnm.Print_Titles" localSheetId="3">'Таблица 2.3.'!$4:$4</definedName>
    <definedName name="_xlnm.Print_Titles" localSheetId="4">'Таблица 3.1.'!$4:$4</definedName>
    <definedName name="_xlnm.Print_Titles" localSheetId="5">'Таблица 3.2.'!$6:$6</definedName>
    <definedName name="_xlnm.Print_Titles" localSheetId="6">'Таблица 3.3.'!$6:$6</definedName>
    <definedName name="_xlnm.Print_Titles" localSheetId="7">'Таблица 3.4.'!$6:$6</definedName>
    <definedName name="_xlnm.Print_Titles" localSheetId="12">'Таблица 5.1.'!$5:$5</definedName>
    <definedName name="_xlnm.Print_Area" localSheetId="0">'Таблица 1.1.'!$A$1:$I$30</definedName>
    <definedName name="_xlnm.Print_Area" localSheetId="1">'Таблица 2.1.'!$A$1:$E$43</definedName>
    <definedName name="_xlnm.Print_Area" localSheetId="2">'Таблица 2.2'!$A$1:$E$71</definedName>
    <definedName name="_xlnm.Print_Area" localSheetId="4">'Таблица 3.1.'!$A$1:$G$40</definedName>
    <definedName name="_xlnm.Print_Area" localSheetId="5">'Таблица 3.2.'!$A$1:$AQ$57</definedName>
    <definedName name="_xlnm.Print_Area" localSheetId="6">'Таблица 3.3.'!$A$1:$AN$52</definedName>
    <definedName name="_xlnm.Print_Area" localSheetId="7">'Таблица 3.4.'!$A$1:$AM$51</definedName>
    <definedName name="_xlnm.Print_Area" localSheetId="10">'Таблица 4.1.'!$A$1:$AL$25</definedName>
    <definedName name="_xlnm.Print_Area" localSheetId="11">'Таблица 4.2.'!$A$1:$AB$45</definedName>
    <definedName name="_xlnm.Print_Area" localSheetId="12">'Таблица 5.1.'!$A$1:$G$118</definedName>
  </definedNames>
  <calcPr fullCalcOnLoad="1"/>
</workbook>
</file>

<file path=xl/sharedStrings.xml><?xml version="1.0" encoding="utf-8"?>
<sst xmlns="http://schemas.openxmlformats.org/spreadsheetml/2006/main" count="2311" uniqueCount="1004">
  <si>
    <t>Торгашова Татьяна Алексеевна</t>
  </si>
  <si>
    <t>инженер лесопользования</t>
  </si>
  <si>
    <t>Стаж работы в л/х 8 лет</t>
  </si>
  <si>
    <t>9 человек</t>
  </si>
  <si>
    <t>Всего сил и средств ГУ МЧС России по Чувашской Республике</t>
  </si>
  <si>
    <t>Силы и средства  пожарной охраны ГКЧС Чувашии</t>
  </si>
  <si>
    <t>Территория лесничеств</t>
  </si>
  <si>
    <t>Руководители дирекции ООПТ Минприроды России</t>
  </si>
  <si>
    <t>Ежедневное однократное авиапатрулирование, а при наличии пожаров двукратное</t>
  </si>
  <si>
    <t>Авиапатрулирование проводится через 1 - 2 дня, а при наличии пожаров - ежедневно</t>
  </si>
  <si>
    <t>Вводится режим ограничения пребывания граждан в лесах и въезда в них транспортных средств</t>
  </si>
  <si>
    <t>ГУ МЧС России по Чувашской Республике</t>
  </si>
  <si>
    <t>ПЧ-21 КУ "ЧРПС" ГКЧС Чувашии</t>
  </si>
  <si>
    <t>ПЧ-25 КУ "ЧРПС" ГКЧС Чувашии</t>
  </si>
  <si>
    <t xml:space="preserve">ПЧ-26 КУ "ЧРПС" ГКЧС Чувашии </t>
  </si>
  <si>
    <t xml:space="preserve">ПЧ-42 КУ "ЧРПС" ГКЧС Чувашии </t>
  </si>
  <si>
    <t xml:space="preserve">ПЧ-33 КУ "ЧРПС" ГКЧС Чувашии </t>
  </si>
  <si>
    <t>ПЧ-38 КУ "ЧРПС" ГКЧС Чувашии</t>
  </si>
  <si>
    <t xml:space="preserve">ПЧ-37 КУ "ЧРПС" ГКЧС Чувашии </t>
  </si>
  <si>
    <t xml:space="preserve">ПЧ-31 КУ "ЧРПС" ГКЧС Чувашии </t>
  </si>
  <si>
    <t xml:space="preserve">Общие сведения о силах и средствах, которые могут быть привлечены для борьбы с лесными пожарами  </t>
  </si>
  <si>
    <t>Количество организаций, не использующих леса, осуществляющих работы по тушению лесных пожаров</t>
  </si>
  <si>
    <t>Козловское</t>
  </si>
  <si>
    <t>Шумерлин-ское</t>
  </si>
  <si>
    <t>Сотников-ское</t>
  </si>
  <si>
    <t>ПЧ-32 КУ "ЧРПС" ГКЧС Чувашии</t>
  </si>
  <si>
    <t xml:space="preserve">ПЧ-44 КУ "ЧРПС" ГКЧС Чувашии </t>
  </si>
  <si>
    <t>ПЧ-45 КУ "ЧРПС" ГКЧС Чувашии</t>
  </si>
  <si>
    <t>начальник ГУ МЧС России по Чувашской Республике</t>
  </si>
  <si>
    <t>Чайкин Валерий Васильевич</t>
  </si>
  <si>
    <t>13 880,8</t>
  </si>
  <si>
    <t>8(83548) 2-13-46, 89278594586, yantik@cap.ru</t>
  </si>
  <si>
    <t>Стаж работы в л/х 23 года</t>
  </si>
  <si>
    <t>8(8352) 62-85-37, 89674706474,            gcheb@cap.ru</t>
  </si>
  <si>
    <t>8 (83531) 2-02-70, 89030653920,                 galatr@cap.ru</t>
  </si>
  <si>
    <t>8(83533) 2-12-15, 89373835131,                       gkan@cap.ru</t>
  </si>
  <si>
    <t>8 (83536) 2-34-45, 89677930020, gshum@cap.ru</t>
  </si>
  <si>
    <t>В установленном порядке вводится особый противопожарный режим  и запрет на осуще-ствление всех видов деятельности в лесах (ле-сосечные работы, проведение мероприятий, охота и т.п.), за исключением работ по охране лесов от пожаров</t>
  </si>
  <si>
    <t>8(83545) 2-25-12, 89053401515</t>
  </si>
  <si>
    <t>директор ФГБУ ГПЗ «Присурский»</t>
  </si>
  <si>
    <t>ФГБУ НП "Чаваш Вармане":</t>
  </si>
  <si>
    <t>ФГБУ ГПЗ "Присурский":</t>
  </si>
  <si>
    <t>3 арендатора</t>
  </si>
  <si>
    <t>2 арендатора</t>
  </si>
  <si>
    <t>1 арендатор</t>
  </si>
  <si>
    <t>12 арендаторов</t>
  </si>
  <si>
    <t>Красноче-тайское</t>
  </si>
  <si>
    <t xml:space="preserve">(8352)54-84-11, 89030642229 </t>
  </si>
  <si>
    <t xml:space="preserve">Шемуршинская ПХС-II БУ "Шемуршинское лесничество" Минприроды Чувашии </t>
  </si>
  <si>
    <t xml:space="preserve">Чувашская Республика, Шумерлинский р-н, Шумерлинское лесничество (кв. 45)  Координаты: Широта: 55°11′55″N Долгота: 46°20′13″E </t>
  </si>
  <si>
    <t xml:space="preserve">Первомайская         ПХС-I                             БУ "Алатырское лесничество" Минприроды Чувашии </t>
  </si>
  <si>
    <t xml:space="preserve">Шумская ПХС-I                 БУ "Алатырское лесничество" Минприроды Чувашии </t>
  </si>
  <si>
    <t xml:space="preserve">Булинская ПХС-II                                  БУ "Шемуршинское лесничество" Минприроды Чувашии </t>
  </si>
  <si>
    <t xml:space="preserve">Чувашская Республика, г. Чебоксары, пос. Лесной, д.9,  Координаты: Широта: 56°7′47.11″N Долгота: 47°8′50.48″E </t>
  </si>
  <si>
    <t xml:space="preserve">Кирская ПХС-III                  БУ "Кирское лесничество" Минприроды Чувашии </t>
  </si>
  <si>
    <t xml:space="preserve">Северная ПХС-II                     БУ "Чебоксарское лесничество" Минприроды Чувашии </t>
  </si>
  <si>
    <t>8(8352)54-84-11 89030642229</t>
  </si>
  <si>
    <t xml:space="preserve">Чувашская Республика, Ядринский р-н, г. Ядрин, ул. К.Маркса, д.37, Координаты: Широта: 55°93′75″N Долгота: 46°20′55″E </t>
  </si>
  <si>
    <t>(83536)2-45-21 89033581300</t>
  </si>
  <si>
    <t xml:space="preserve">ПЧ-9 КУ "ЧРПС" ГКЧС Чувашии </t>
  </si>
  <si>
    <t>Пожарная опасность отсутствует</t>
  </si>
  <si>
    <t>А.П. Коршунов</t>
  </si>
  <si>
    <t>Заместитель министра</t>
  </si>
  <si>
    <t>Начальник отдела охраны</t>
  </si>
  <si>
    <t>Изекеев В.В.</t>
  </si>
  <si>
    <t>дата</t>
  </si>
  <si>
    <t>Лица, использующие леса, принимают необходимые меры по недопущению распространения лесных пожаров, при необходимости привлекаются для тушения лесных пожаров (табл. 3.3)</t>
  </si>
  <si>
    <t>Михайлов Сергей Денисович</t>
  </si>
  <si>
    <t>Св-во ПБ №057 от 29.03.11</t>
  </si>
  <si>
    <t>Лесопожарным формированиям дополнительно придается техника с производственных работ (тракторы с плугом, бульдозеры, автотранспорт) в соответствии с заключенными договорами (таб. 3.4)</t>
  </si>
  <si>
    <t>по 2 человека</t>
  </si>
  <si>
    <t xml:space="preserve"> </t>
  </si>
  <si>
    <t>(83537)2-51-37, 89279946715</t>
  </si>
  <si>
    <t>Св-во ПБ №005 от 22.03.11, руководитель крупного лесного пожара</t>
  </si>
  <si>
    <t>Св-во ПБ №063 от 29.03.11</t>
  </si>
  <si>
    <t>Св-во ПБ №021 от 22.03.11</t>
  </si>
  <si>
    <t>Св-во ПБ №018 от 22.03.11</t>
  </si>
  <si>
    <t>Св-во ПБ №042 от 29.03.11</t>
  </si>
  <si>
    <t>Св-во ПБ №038 от 22.03.11</t>
  </si>
  <si>
    <t>Св-во ПБ №075 от 29.03.11</t>
  </si>
  <si>
    <t>Св-во ПБ №058 от 29.03.11</t>
  </si>
  <si>
    <t>Св-во ПБ №034 от 22.03.11</t>
  </si>
  <si>
    <t>Св-во ПБ №035 от 22.03.11</t>
  </si>
  <si>
    <t>Св-во ПБ №043 от 29.03.11</t>
  </si>
  <si>
    <t>Св-во ПБ №059 от 29.03.11</t>
  </si>
  <si>
    <t>Св-во ПБ №026 от 22.03.11</t>
  </si>
  <si>
    <t>Св-во ПБ №047 от 29.03.11</t>
  </si>
  <si>
    <t>Св-во ПБ №036 от 22.03.11</t>
  </si>
  <si>
    <t>8(8352)40-52-63, 89276673433</t>
  </si>
  <si>
    <t>8(8352)40-52-63, 89276673454</t>
  </si>
  <si>
    <t>(83536) 2-75-27, 89278580978</t>
  </si>
  <si>
    <t>Св-во ПБ №039 от 22.03.11, руководитель крупного лесного пожара</t>
  </si>
  <si>
    <t>Св-во ПБ №004 от 22.03.11, руководитель крупного лесного пожара</t>
  </si>
  <si>
    <t>Св-во ПБ №055 от 29.03.11</t>
  </si>
  <si>
    <t>Св-во ПБ №061 от 22.03.11</t>
  </si>
  <si>
    <t>Св-во ПБ №025 от 22.03.11</t>
  </si>
  <si>
    <t>Св-во ПБ №025 от 22.03.11, руководитель крупного лесного пожара</t>
  </si>
  <si>
    <t>Св-во ПБ №027 от 22.03.11</t>
  </si>
  <si>
    <t>Неяскин Сергей Дмитриевич</t>
  </si>
  <si>
    <t>министр внутренних дел по Чувашской Республике</t>
  </si>
  <si>
    <t>Св-во ПБ №052 от 29.03.11</t>
  </si>
  <si>
    <t>Св-во ПБ №049 от 29.03.11</t>
  </si>
  <si>
    <t>Св-во ПБ №016 от 22.03.11</t>
  </si>
  <si>
    <t>Св-во ПБ №032 от 22.03.11</t>
  </si>
  <si>
    <t>Св-во №10213 от 05.03.92, руководитель крупного лесного пожара</t>
  </si>
  <si>
    <t>Св-во №645 от 24.11.12</t>
  </si>
  <si>
    <t>Зиновьев Сергей Васильевич</t>
  </si>
  <si>
    <t>Св-во №692, декабрь 2012 г.</t>
  </si>
  <si>
    <t>Горбунов Вячеслав Анатольевич</t>
  </si>
  <si>
    <t>8(83537) 2-54-15, 89050282359</t>
  </si>
  <si>
    <t>Лесопожарная автоцистерна</t>
  </si>
  <si>
    <t>Мотопомпа</t>
  </si>
  <si>
    <t>Воздуходувка</t>
  </si>
  <si>
    <t>2 шт.</t>
  </si>
  <si>
    <t>заместитель министра</t>
  </si>
  <si>
    <t>Бензопила</t>
  </si>
  <si>
    <t>1 шт.</t>
  </si>
  <si>
    <t>средства федерального бюджета</t>
  </si>
  <si>
    <t>средства бюджета субъекта Российской Федерации</t>
  </si>
  <si>
    <t>8(83543) 2-13-51</t>
  </si>
  <si>
    <t xml:space="preserve"> глава муниципального образования</t>
  </si>
  <si>
    <t>Стаж работы в л/х 19 лет</t>
  </si>
  <si>
    <t>8 (83536) 2-60-54, 89063810345</t>
  </si>
  <si>
    <t xml:space="preserve"> председатель КЧС и ПБ</t>
  </si>
  <si>
    <t>Ведение дежурства на пожарных наблюдательных пунктах, не оборудованных автоматическими системами наблюдения, осуществляется  в 10,13,16 и  19 часов</t>
  </si>
  <si>
    <t>Стенькин Петр Валентинович</t>
  </si>
  <si>
    <t>Проведение наземного патрулирования на территориях, отнесенных к I-III-м классам пожарной опасности не менее 2 раз с 10 до 19 часов. Ведется дежурство на пожарных наблюдательных пунктах, не оборудованных автоматическими системами наблюдения, не реже одного раза в два часа с 10 до 20 часов</t>
  </si>
  <si>
    <t>Лица, использующие леса, принимают необ-ходимые меры по недопущению распространения лесных пожаров, при необходимости привлекаются для тушения лесных пожаров (таблица 3.3)</t>
  </si>
  <si>
    <t>При необходимости в установленном порядке вводится особый противопожарный режим  и запрет на осуществление всех видов деятельности в лесах (лесосечные работы, проведение мероприятий, охота и т.п.), за исключением работ по охране лесов от пожаров</t>
  </si>
  <si>
    <t>При необходимости вводится режим ограничения пребывания граждан в лесах и въезда в них транспортных средств</t>
  </si>
  <si>
    <t>Азизов Марат Менирович</t>
  </si>
  <si>
    <t>инженер охраны и защиты леса</t>
  </si>
  <si>
    <t>(83546) 2-35-83, 899278630635</t>
  </si>
  <si>
    <t>Оперативные штабы по охране лесов от пожаров при наличии обстоятельств, соответствующих введению режима чрезвычайной ситуации в лесах, возникшего вследствие лесных пожаров,  направляют соответствующее обращение в комиссии по по предупреждению и ликвидации чрезвычайных ситуаций и  обеспечению пожарной безопасности соответствующего уровня</t>
  </si>
  <si>
    <t>(8352) 41-45-20</t>
  </si>
  <si>
    <t>Итого по ООПТ федерального значения</t>
  </si>
  <si>
    <t>Стаж работы в л/х 18 лет, руководитель тушения крупного лесного пожара</t>
  </si>
  <si>
    <t xml:space="preserve">Ведется дежурство на пожарных наблюдательных пунктах, не оборудованных автоматическими системами наблюдения, не реже одного раза в час  с 06 до 24 часов  </t>
  </si>
  <si>
    <t>Стаж работы в л/х 15 лет</t>
  </si>
  <si>
    <t>8(83542)2-13-68,  89196671163</t>
  </si>
  <si>
    <t>8(83542)2-13-69,  89613443897</t>
  </si>
  <si>
    <t>8(83541)6-27-98,  89603010697</t>
  </si>
  <si>
    <t>Янтыков Наил Шамилович</t>
  </si>
  <si>
    <t>(83536) 6-15-09, 89876674167</t>
  </si>
  <si>
    <t>(83536) 1-81-16, 89373805116</t>
  </si>
  <si>
    <t>Юринов Анатолий Петрович</t>
  </si>
  <si>
    <t>8(83536)6-02-27, 89613481800</t>
  </si>
  <si>
    <t>Катейкин Андрей Юрьевич</t>
  </si>
  <si>
    <t>8 человек</t>
  </si>
  <si>
    <t>8(83547)2-25-34,  89053407246</t>
  </si>
  <si>
    <t>8(83547)2-25-26,  89061339646</t>
  </si>
  <si>
    <t>8(83547)6-09-23,  89030641513</t>
  </si>
  <si>
    <t>8(83547)2-23-70,  89034761973</t>
  </si>
  <si>
    <t>8(83551)3-12-30,  89603114760</t>
  </si>
  <si>
    <t>Архалькин Эдуард Георгиевич</t>
  </si>
  <si>
    <t>8(83551)2-14-47,  89373759553</t>
  </si>
  <si>
    <t xml:space="preserve">В лесничествах обеспечивается ежедневное круглосуточное  дежурство из числа ответственных лиц </t>
  </si>
  <si>
    <t>Проводится двухкратное авиапатрулирование а при наличии пожаров - трехкратное</t>
  </si>
  <si>
    <t>При необходимости используется резерв субъекта Российской Федерации</t>
  </si>
  <si>
    <t xml:space="preserve">Организовывается межрайонное маневрирование силами и средствами учреждений по тушению лесных пожаров </t>
  </si>
  <si>
    <t xml:space="preserve">Канашская ПХС-I </t>
  </si>
  <si>
    <t>Опытная        ПХС-I</t>
  </si>
  <si>
    <t>Проведение противопожарной пропаганды в в средствах массовой информацмм осуществляется не реже 1 раза в день</t>
  </si>
  <si>
    <t>Оперативные штабы по охране лесов от пожаров при наличии обстоятельств, соответствующих введению режима чрезвычайной ситуации в лесах, возникшего вследствие лесных пожаров, направляют соответствующее обращение в комиссии по предупреждению и ликвидации чрезвычайных ситуаций и обеспечению пожарной безопасности соответствующего уровня</t>
  </si>
  <si>
    <t>Оперативные штабы по охране лесов от пожаров при наличии обстоятельств, соответствующих введению режима чрезвычайной ситуации в лесах, возникшего вследствие лесных пожаров, направляют соответствующее обращение в комиссии по по предупреждению и ликвидации чрезвычайных ситуаций и обеспечению пожарной безопасности соответствующего уровня</t>
  </si>
  <si>
    <t>Св-во ПБ №040 от 29.03.11</t>
  </si>
  <si>
    <t>Сводная информация о готовности субъекта Российской Федерации к пожароопасному сезону</t>
  </si>
  <si>
    <t>Наименование показателя</t>
  </si>
  <si>
    <t>Ед.</t>
  </si>
  <si>
    <t>План</t>
  </si>
  <si>
    <t>Факт</t>
  </si>
  <si>
    <t>%</t>
  </si>
  <si>
    <t>Наличие планов тушения лесных пожаров</t>
  </si>
  <si>
    <t>ед.</t>
  </si>
  <si>
    <t>тыс. руб.</t>
  </si>
  <si>
    <t>Нардин Михаил Александрович</t>
  </si>
  <si>
    <t>Организация мониторинга пожарной опасности в лесах и лесных пожаров</t>
  </si>
  <si>
    <t>шт.</t>
  </si>
  <si>
    <t>Утверждено наземных маршрутов патрулирования</t>
  </si>
  <si>
    <t>км</t>
  </si>
  <si>
    <t>Утверждено авиационных маршрутов патрулирования</t>
  </si>
  <si>
    <t>Наличие специализированной диспетчерской службы</t>
  </si>
  <si>
    <t xml:space="preserve">Подготовлено к работе лесопожарных формирований (ПХС, ЛПФ) </t>
  </si>
  <si>
    <t>Св-во ПБ №007 от 22.03.11</t>
  </si>
  <si>
    <t>Св-во ПБ №011 от 22.03.11</t>
  </si>
  <si>
    <t>Св-во ПБ №045 от 29.03.11</t>
  </si>
  <si>
    <t>Св-во ПБ №064 от 29.03.11</t>
  </si>
  <si>
    <t>Св-во ПБ №050 от 29.03.11</t>
  </si>
  <si>
    <t>Св-во ПБ №017 от 22.03.11, руководитель крупного лесного пожара</t>
  </si>
  <si>
    <t>Св-во ПБ №014 от 22.03.11</t>
  </si>
  <si>
    <t>Св-во ПБ №008 от 22.03.11</t>
  </si>
  <si>
    <t>Св-во ПБ №030 от 22.03.11, руководитель крупного лесного пожара</t>
  </si>
  <si>
    <t>Св-во ПБ №044 от 29.03.11</t>
  </si>
  <si>
    <t>Св-во ПБ №012 от 22.03.11</t>
  </si>
  <si>
    <t>Св-во ПБ №010 от 22.03.11</t>
  </si>
  <si>
    <t>Св-во ПБ №051 от 29.03.11</t>
  </si>
  <si>
    <t>(835338)2-72-08, 89373709260</t>
  </si>
  <si>
    <t>Св-во ПБ №041 от 29.03.11</t>
  </si>
  <si>
    <t>ФГБУ ГПЗ «Присурский»</t>
  </si>
  <si>
    <t>ФГБУ НП «Чаваш Вармане»</t>
  </si>
  <si>
    <t>Итого по Чувашской Республике:</t>
  </si>
  <si>
    <t>(8352)62-69-22</t>
  </si>
  <si>
    <t>(83531)6-46-02, 89373710810</t>
  </si>
  <si>
    <t>(83533)2-02-48, 89051982677</t>
  </si>
  <si>
    <t>(83531)6-70-61, 89063865239</t>
  </si>
  <si>
    <t>(83542)2-13-68, 89196671163</t>
  </si>
  <si>
    <t>(8352)40-52-63, 89276673433</t>
  </si>
  <si>
    <t>Храмов Иван Петрович</t>
  </si>
  <si>
    <t xml:space="preserve">Лесничество </t>
  </si>
  <si>
    <t>(83536)5-45-21, 89033581300</t>
  </si>
  <si>
    <t>(83547)2-25-34, 89603090687</t>
  </si>
  <si>
    <t>8(83531) 2-07-51, 89278440640</t>
  </si>
  <si>
    <t>8(83535) 22-3-15, 89603136818,  alikov@cap.ru</t>
  </si>
  <si>
    <t>8(83535) 22-4-15, 89276695428</t>
  </si>
  <si>
    <t>Артамонов Сергей Геннадьевич</t>
  </si>
  <si>
    <t>заместитель Председателя Кабинета Министров Чувашской Республики - министр сельского хозяйства Чувашской Республики</t>
  </si>
  <si>
    <t>8(83537) 2-52-04, 89061335418, vurnar@cap.ru</t>
  </si>
  <si>
    <t>Гаврилов Валерий Феофанович</t>
  </si>
  <si>
    <t>8(83533) 2-16-22, 89278481854,  kanash@cap.ru</t>
  </si>
  <si>
    <t>Проводится двукратное авиапатрулирование, а при наличии пожаров - трехкратное</t>
  </si>
  <si>
    <t>8(83539) 5-12-65, 89373726407</t>
  </si>
  <si>
    <t>8(83551) 2-16-61, 89196763854, krchet@cap.ru</t>
  </si>
  <si>
    <t>8(83542) 2-19-35, 89033584660, marpos@cap.ru</t>
  </si>
  <si>
    <t>8(83543) 2-16-89, 89063806566, porezk@cap.ru, admin@porezk.cap.ru</t>
  </si>
  <si>
    <t>8 (83540) 2-14-15, 89053423925</t>
  </si>
  <si>
    <t>8(83546) 2-33-21, 89373824264</t>
  </si>
  <si>
    <t>8(83536) 2-13-15, 89278609449,  shumer@cap.ru</t>
  </si>
  <si>
    <t>8(83536) 2-14-15, 89876642262</t>
  </si>
  <si>
    <t>Ядринская ПХС-I</t>
  </si>
  <si>
    <t>8(83549) 2-54-92, 89278587918</t>
  </si>
  <si>
    <t>8(83548) 2-12-15, 89278486681, yantik@cap.ru</t>
  </si>
  <si>
    <t>8(8352) 62-10-49, 89033585301</t>
  </si>
  <si>
    <t>8 (83531) 2-00-07, 89033578931</t>
  </si>
  <si>
    <t>Зайцев Андрей Сергеевич</t>
  </si>
  <si>
    <t>(83546)2-30-90, 89278591102</t>
  </si>
  <si>
    <t xml:space="preserve">(8352)2-30-90, 89278591102 </t>
  </si>
  <si>
    <t>Лесопожарные формирования, их пожарная техника и оборудование находятся в полной готовности (таблица 3.2)</t>
  </si>
  <si>
    <t>Наземное патрулирование осуществляется в местах проведения огнеопасных работ и в местах массового отдыха граждан, пребывающих в лесах (таблица 3.2)</t>
  </si>
  <si>
    <t xml:space="preserve">Чувашская Республика, Канашский р-н, пос. Зеленый, ул. Центральная, д.4, Координаты:  Широта: 55°29′05″N Долгота: 47°31′39″E </t>
  </si>
  <si>
    <t>8(83537)2-51-37 89279946715</t>
  </si>
  <si>
    <t>8(83538)2-18-84 89063860792</t>
  </si>
  <si>
    <t>8(83533)2-02-48 89656837700</t>
  </si>
  <si>
    <t>8(83531)6-70-61 89063865239</t>
  </si>
  <si>
    <t>8(83542) 2-13-68 89196671163</t>
  </si>
  <si>
    <t>Таблица 3.4</t>
  </si>
  <si>
    <t>8(8352)40-52-63 89276673433</t>
  </si>
  <si>
    <t>8(83546)2-35-31 89278497125</t>
  </si>
  <si>
    <t>8(83547)2-25-34 89053407246</t>
  </si>
  <si>
    <t>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 (таблица 3.2)</t>
  </si>
  <si>
    <t>8(83538) 21884</t>
  </si>
  <si>
    <t>8(83531) 64602</t>
  </si>
  <si>
    <t>8(8352) 405263</t>
  </si>
  <si>
    <t>8(83536)  24521</t>
  </si>
  <si>
    <t>Итого по муниципальному образованию, в который привлекаются:</t>
  </si>
  <si>
    <t>Не предусмотрено</t>
  </si>
  <si>
    <t>Проведение наземного патрулирования на лесных участках I и II класса природной пожарной опасности, в местах огнеопасных работ, а также в местах массового отдыха граждан не менее 1 раза с 11 до 17 часов (таблица 3.2).</t>
  </si>
  <si>
    <t>Лесопожарные формирования, их пожарная техника и оборудование находятся в полной готовности (таблица 3.2.</t>
  </si>
  <si>
    <t>А.В. Ефремов</t>
  </si>
  <si>
    <t xml:space="preserve">А.П. Коршунов </t>
  </si>
  <si>
    <t>Коршунов Александр Петрович</t>
  </si>
  <si>
    <t xml:space="preserve"> ПХС-3 БУ "Кирское лесничество" </t>
  </si>
  <si>
    <t xml:space="preserve">ПХС-3 БУ "Кирское лесничество" </t>
  </si>
  <si>
    <t xml:space="preserve">Алатырское </t>
  </si>
  <si>
    <r>
      <t xml:space="preserve">                       </t>
    </r>
    <r>
      <rPr>
        <u val="single"/>
        <sz val="12"/>
        <color indexed="8"/>
        <rFont val="Times New Roman"/>
        <family val="1"/>
      </rPr>
      <t>8 (8352) 41-48-38</t>
    </r>
  </si>
  <si>
    <t xml:space="preserve">                 телефон</t>
  </si>
  <si>
    <t>БУ "Шумерлин-ское лесничество"</t>
  </si>
  <si>
    <t>Ерилеев Герман Владимирович</t>
  </si>
  <si>
    <t>директор БУ «Алатырское лесничество» Минприроды Чувашии</t>
  </si>
  <si>
    <t>директор БУ «Вурнарское лесничество» Минприроды Чувашии</t>
  </si>
  <si>
    <t>(Ф.И.О.)</t>
  </si>
  <si>
    <t>директор БУ «Канашское лесничество» Минприроды Чувашии</t>
  </si>
  <si>
    <t>директор БУ «Кирское лесничество» Минприроды Чувашии</t>
  </si>
  <si>
    <t>директор БУ «Мариинско-Посадское лесничество» Минприроды Чувашии</t>
  </si>
  <si>
    <t>директор БУ «Опытное лесничество» Минприроды Чувашии</t>
  </si>
  <si>
    <t>директор БУ «Чебоксарское лесничество» Минприроды Чувашии</t>
  </si>
  <si>
    <t>директор БУ «Шемуршинское лесничество» Минприроды Чувашии</t>
  </si>
  <si>
    <t>(83546)2-35-31, 89278497125</t>
  </si>
  <si>
    <t>директор БУ «Шумерлинское лесничество» Минприроды Чувашии</t>
  </si>
  <si>
    <t>директор БУ «Ядринское лесничество» Минприроды Чувашии</t>
  </si>
  <si>
    <t>Руководители организаций по тушению лесных пожаров на территории субъекта Российской Федерации</t>
  </si>
  <si>
    <t>Рожков Иван Васильевич</t>
  </si>
  <si>
    <t>Жиганов Валерий Иванович</t>
  </si>
  <si>
    <t>Ксенофонтова Альбина Владимировна</t>
  </si>
  <si>
    <t>1</t>
  </si>
  <si>
    <t>директор БУ "Алатырское лесничество" Минприроды Чувашии</t>
  </si>
  <si>
    <t>8 (83531)6-46-02            89373710810</t>
  </si>
  <si>
    <t>3</t>
  </si>
  <si>
    <t>Мариинско - Посадское</t>
  </si>
  <si>
    <t>Директор БУ «Кирское лесничество» Минприроды Чувашии</t>
  </si>
  <si>
    <t>Объемы планируемого финансирования мер по обеспечению пожарной безопасности  в лесах и тушения лесных пожаров в субъекте российской Федерации, всего в том числе:</t>
  </si>
  <si>
    <t>Директор БУ «Канашское лесничество» Минприроды Чувашии</t>
  </si>
  <si>
    <t>Директор БУ «Вурнарское лесничество» Минприроды Чувашии</t>
  </si>
  <si>
    <t>Директор БУ «Ибресинское лесничество» Минприроды Чувашии</t>
  </si>
  <si>
    <t>6</t>
  </si>
  <si>
    <t>Директор БУ «Мариинско - Посадское лесничество» Минприроды Чувашии</t>
  </si>
  <si>
    <t>7</t>
  </si>
  <si>
    <t>8</t>
  </si>
  <si>
    <t>9</t>
  </si>
  <si>
    <t>10</t>
  </si>
  <si>
    <t>11</t>
  </si>
  <si>
    <t>Директор БУ «Чебоксарское лесничество» Минприроды Чувашии</t>
  </si>
  <si>
    <t>Директор БУ «Шемуршинское лесничество» Минприроды Чувашии</t>
  </si>
  <si>
    <t>Директор БУ «Шумерлинское лесничество» Минприроды Чувашии</t>
  </si>
  <si>
    <t>Директор БУ «Ядринское лесничество» Минприроды Чувашии</t>
  </si>
  <si>
    <t>13 организаций</t>
  </si>
  <si>
    <t>Итого по бюджетным организациям Минприроды Чувашии:</t>
  </si>
  <si>
    <t>Резерв Минприроды Чувашии</t>
  </si>
  <si>
    <t xml:space="preserve">В.В. Изекеев </t>
  </si>
  <si>
    <t>Должностное лицо,</t>
  </si>
  <si>
    <t>ответственное за составление формы</t>
  </si>
  <si>
    <t xml:space="preserve">Вурнарская ПХС-I       БУ "Вурнарское лесничество" Минприроды Чувашии </t>
  </si>
  <si>
    <t>Канашская ПХС -I       БУ "Канашское лесничество" Минприроды Чувашии</t>
  </si>
  <si>
    <t xml:space="preserve">Комсомольская ПХС-I                                     БУ "Шемуршинское лесничество" Минприроды Чувашии </t>
  </si>
  <si>
    <t xml:space="preserve">Нововыслинская             ПХС-II                                      БУ "Ибресинское лесничество " Минприроды Чувашии </t>
  </si>
  <si>
    <t xml:space="preserve">Итого по Минприроды Чувашии </t>
  </si>
  <si>
    <t xml:space="preserve">Итого по ООПТ </t>
  </si>
  <si>
    <t xml:space="preserve">Леса, расположенные на землях населенных пунктов и иных категорий </t>
  </si>
  <si>
    <t>Итого по Чувашской Республике</t>
  </si>
  <si>
    <t>Ответственные лица за организацию охраны лесов, расположенных на землях населенных пунктов и иных категорий</t>
  </si>
  <si>
    <t>51 человек</t>
  </si>
  <si>
    <t>Курчин Владимир Витальевич</t>
  </si>
  <si>
    <t>и.о. директора КУ «Лесная охрана» Минприроды Чувашии</t>
  </si>
  <si>
    <t>(8352)41-46-66, 89623211105</t>
  </si>
  <si>
    <t>Мариинско-Посадская ПХС-I                              БУ "Мариинско-Посадское" лесничество Минприроды Чувашии</t>
  </si>
  <si>
    <t xml:space="preserve">Сосновская ПХС-II                 БУ "Чебоксарское лесничество" Минприроды Чувашии </t>
  </si>
  <si>
    <t xml:space="preserve">Чукальская ПХС-I               БУ "Шемуршинское лесничество" Минприроды Чувашии </t>
  </si>
  <si>
    <t xml:space="preserve">Алгашинская ПХС-I             БУ "Шумерлинское лесничество" Минприроды Чувашии </t>
  </si>
  <si>
    <t xml:space="preserve">Порецкая ПХС-I                БУ "Шумерлинское лесничество" Минприроды Чувашии </t>
  </si>
  <si>
    <t xml:space="preserve">Шумерлинская                   ПХС-II                           БУ "Шумерлинское лесничество" Минприроды Чувашии </t>
  </si>
  <si>
    <t>Ядринская ПХС-I                   БУ "Ядринское лесничество" Минприроды Чувашии</t>
  </si>
  <si>
    <t xml:space="preserve">Пригородная ПХС-I           БУ "Алатырское лесничество" Минприроды Чувашии </t>
  </si>
  <si>
    <t xml:space="preserve">Березовская ПХС-I                 БУ "Ибресинское лесничество" Минприроды Чувашии </t>
  </si>
  <si>
    <t>Сорминская ПХС-I                          БУ "Опытное лесничество" Минприроды Чувашии</t>
  </si>
  <si>
    <t>Итого по Чебоксарскому муниципальному образованию, в который привлекаются:</t>
  </si>
  <si>
    <t>Итого по Шемуршинскому муниципальному образованию, в который привлекаются:</t>
  </si>
  <si>
    <t>Итого по Шумерлинскому муниципальному образованию, в который привлекаются:</t>
  </si>
  <si>
    <t>Итого по Ядринскому муниципальному образованию, в который привлекаются:</t>
  </si>
  <si>
    <t>Итого по Цивильскому муниципальному образованию, в который привлекаются:</t>
  </si>
  <si>
    <t xml:space="preserve">Турганкасинская               ПХС-II                                      БУ "Шемуршинское лесничество" Минприроды Чувашии </t>
  </si>
  <si>
    <t>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 (таблица3.2)</t>
  </si>
  <si>
    <t>Усиливается интенсивность проведения противопожарной пропаганды  в средствах массовой информации (таблица 2.1)</t>
  </si>
  <si>
    <t>Кузьмин Сергей Алексеевич</t>
  </si>
  <si>
    <t>инженер по охране и защите леса</t>
  </si>
  <si>
    <t>Стаж работы в лесном хозяйстве 22 года</t>
  </si>
  <si>
    <t>8(83533) 2-02-50, 89379542100</t>
  </si>
  <si>
    <t>Проводится наземное патрулирование на лесных участках  не менее 3 раз с 8 до 20 часов. Ведется дежурство на пожарных наблюдательных пунктах, не оборудованных автоматическими системами наблюдения, не реже одного раза в час с 9 до 21 часа     (таблица 3.2)</t>
  </si>
  <si>
    <t>22 (ПНВ)</t>
  </si>
  <si>
    <t>22(ПНВ)</t>
  </si>
  <si>
    <t>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пожаров, при необходимости для тушения лесных пожаров привлекаются лица, использующие леса (таблицы 3.2, 3.3)</t>
  </si>
  <si>
    <t>При необходимости используется резерв сил и средств пожаротушения субъекта Российской Федерации</t>
  </si>
  <si>
    <t>БУ "Кирское лесничество" Минприроды Чувашии</t>
  </si>
  <si>
    <t>Бюджетные учреждения Минприроды Чувашии</t>
  </si>
  <si>
    <t xml:space="preserve"> Татарских Юрий Сергеевич</t>
  </si>
  <si>
    <t>Ефремов Александр Васильевич</t>
  </si>
  <si>
    <t>В лесничествах обеспечивается ежедневное круглосуточное дежурство из числа ответственных лиц</t>
  </si>
  <si>
    <t xml:space="preserve">Проводится наземное патрулирование на лесных территориях в течение всего светлого времени, при этом на лесных участках, отнесенных к I-III-м классам природной пожарной опасности лесов - круглосуточно (таблица 3.2)  </t>
  </si>
  <si>
    <t>Таблица 7</t>
  </si>
  <si>
    <t>8(8352) 62-69</t>
  </si>
  <si>
    <t>(8352)41-48-49, 89278512578</t>
  </si>
  <si>
    <t>Молотков Сергей Львович</t>
  </si>
  <si>
    <t>8 (83530) 2-14-15, 89050279985</t>
  </si>
  <si>
    <t>(835338)2-18-84, 89063860792</t>
  </si>
  <si>
    <t>(835338)2-18-81, 89063860998</t>
  </si>
  <si>
    <t>8(83531)6-70-61, 89063865239</t>
  </si>
  <si>
    <t>8(83531)6-70-35, 89026628400</t>
  </si>
  <si>
    <t>8(83531)6-50-24, 89373792049</t>
  </si>
  <si>
    <t>8(83531)6-70-64, 89026657640</t>
  </si>
  <si>
    <t>(83546) 2-35-31, 89033790201</t>
  </si>
  <si>
    <t xml:space="preserve"> (83546)2-35-74, 89033793533, 89279963197</t>
  </si>
  <si>
    <t>(83546) 2-35-66, 89063866882</t>
  </si>
  <si>
    <t xml:space="preserve"> (83546)2-70-48, 89373739502, 89063857144</t>
  </si>
  <si>
    <t>(83532)4-82-26, 89030632782</t>
  </si>
  <si>
    <t>(83532)6-84-37, 89050270271</t>
  </si>
  <si>
    <t>(83536) 2-25-21, 89033581300</t>
  </si>
  <si>
    <t>(83536) 2-75-27, 89278522488</t>
  </si>
  <si>
    <t>Лица, использующие леса, принимают необходимые меры по недопущению распространения лесных пожаров (таблица 3.3)</t>
  </si>
  <si>
    <t xml:space="preserve">Чувашская Республика, Ибресинский р-н, Нововыслинское лесничество (кв. 22) Координаты:  Широта: 55°18′02″N Долгота: 47°18′10″E </t>
  </si>
  <si>
    <t>Олег Анатольевич Игумнов, генеральный директор казённого предприятия Чувашской Республики «Аэропорт Чебоксары».</t>
  </si>
  <si>
    <t xml:space="preserve">Чувашская Республика, Ибресинский р-н, Березовское лесничество (кв. 105) Координаты:  Широта: 55°12′37″N Долгота: 46°49′22″E </t>
  </si>
  <si>
    <t>Фомин Алексей Петрович</t>
  </si>
  <si>
    <t>(83546) 2-66-76, 89276667525</t>
  </si>
  <si>
    <t>Стаж работы в лесном хозяйстве  6 лет</t>
  </si>
  <si>
    <t xml:space="preserve">Чувашская Республика, Вурнарский р-н, пос. Вурнары, ул. Заводская, д.3 Координаты:  Широта: 55°28′54″N Долгота: 46°56′18″E </t>
  </si>
  <si>
    <t>Св-во ПБ №013 от 22.03.11</t>
  </si>
  <si>
    <t xml:space="preserve">Мариинско-Посадское </t>
  </si>
  <si>
    <t>Булинское</t>
  </si>
  <si>
    <t>Турганкасинское</t>
  </si>
  <si>
    <t>Чукальское</t>
  </si>
  <si>
    <t>Порецкое</t>
  </si>
  <si>
    <t>Алгашинское, Дубовское, Саланчикское</t>
  </si>
  <si>
    <t>Шумерлинское, Торханское</t>
  </si>
  <si>
    <t xml:space="preserve">Вурнарская ПХС-I </t>
  </si>
  <si>
    <t xml:space="preserve">Березовская ПХС-I  </t>
  </si>
  <si>
    <t xml:space="preserve">Нововыслинская ПХС-II </t>
  </si>
  <si>
    <t xml:space="preserve">Комсомольская ПХС-I </t>
  </si>
  <si>
    <t xml:space="preserve">Сосновская ПХС-II </t>
  </si>
  <si>
    <t xml:space="preserve">Северная ПХС-II </t>
  </si>
  <si>
    <t>Булинская ПХС-II</t>
  </si>
  <si>
    <t xml:space="preserve">Шемуршинская ПХС-II </t>
  </si>
  <si>
    <t>Турганкасинская ПХС-II</t>
  </si>
  <si>
    <t xml:space="preserve">Чукальская ПХС-I </t>
  </si>
  <si>
    <t xml:space="preserve">Порецкая ПХС-I </t>
  </si>
  <si>
    <t xml:space="preserve">Алгашинская ПХС-I </t>
  </si>
  <si>
    <t xml:space="preserve">Шумерлинская ПХС-II </t>
  </si>
  <si>
    <t xml:space="preserve">Пригородная ПХС-I, Первомайская ПХС-I, Шумская ПХС-I  </t>
  </si>
  <si>
    <t>8(83533) 2-26-89, 89278486418</t>
  </si>
  <si>
    <t>8 (83541) 6-21-45, 89656835350</t>
  </si>
  <si>
    <t>8 (83541) 6-22-36, 89370157528,  morgau@cap.ru</t>
  </si>
  <si>
    <t xml:space="preserve">Кирская         ПХС-III </t>
  </si>
  <si>
    <t>Класс пожарной опасности</t>
  </si>
  <si>
    <t>Должность</t>
  </si>
  <si>
    <t>Контактные данные</t>
  </si>
  <si>
    <t>1 КПО</t>
  </si>
  <si>
    <t>2 КПО</t>
  </si>
  <si>
    <t>Низкая пожарная опасность</t>
  </si>
  <si>
    <t>3 КПО</t>
  </si>
  <si>
    <t>Селиванов Рудольф Васильевич</t>
  </si>
  <si>
    <t>Самаркин Алексей Александрович</t>
  </si>
  <si>
    <t>Горбунов Сергей Валерьевич</t>
  </si>
  <si>
    <t>Никитина Альбина Алексеевна</t>
  </si>
  <si>
    <t>8(8352) 54-84-11, 89030642229</t>
  </si>
  <si>
    <t>8(8352) 54-83-62, 89030642229</t>
  </si>
  <si>
    <t>Стаж работы в лесном хозяйстве 30 лет</t>
  </si>
  <si>
    <t>Толстов Анатолий Федорович</t>
  </si>
  <si>
    <t>8(8352)40-52-63, 89379540157</t>
  </si>
  <si>
    <t>8 (83544) 2-13-15, 89278637216, urmary@cap.ru</t>
  </si>
  <si>
    <t>Денисов Владимир Васильевич</t>
  </si>
  <si>
    <t>8(8352) 73-13-15,                  nowch-doc5@cap.ru</t>
  </si>
  <si>
    <t>Зиновьев Александр Геннадьевич</t>
  </si>
  <si>
    <t>Средняя пожарная опасность</t>
  </si>
  <si>
    <t>4 КПО</t>
  </si>
  <si>
    <t>Высокая пожарная опасность</t>
  </si>
  <si>
    <t>5 КПО</t>
  </si>
  <si>
    <t>Чрезвычайная пожарная опасность</t>
  </si>
  <si>
    <t>Св-во ПБ №037 от 22.03.11, руководитель крупного лесного пожара</t>
  </si>
  <si>
    <t>Стаж работы в л/х 24 года</t>
  </si>
  <si>
    <t>Стаж работы в л/х 6 лет</t>
  </si>
  <si>
    <t>Стаж работы в л/х 9 лет</t>
  </si>
  <si>
    <t>Стаж работы в л/х 4 года</t>
  </si>
  <si>
    <t>Наименование</t>
  </si>
  <si>
    <t>Опашка, м</t>
  </si>
  <si>
    <t>Профилактические выжигания, га</t>
  </si>
  <si>
    <t>Противопожарные разрывы, м</t>
  </si>
  <si>
    <t>Уборка захламленности, га</t>
  </si>
  <si>
    <t>Населенные пункты</t>
  </si>
  <si>
    <t>Объекты экономики</t>
  </si>
  <si>
    <t>Инфраструктура (нефтепроводы, газопроводы, дороги, ЛЭП и др.)</t>
  </si>
  <si>
    <t>Иные объекты</t>
  </si>
  <si>
    <t>Наименование организации</t>
  </si>
  <si>
    <t>Летчики-наблюдатели</t>
  </si>
  <si>
    <t>Парашютисты-пожарные</t>
  </si>
  <si>
    <t>Десантники-пожарные</t>
  </si>
  <si>
    <t xml:space="preserve">Чувашская Республика, Красноармейский район, д. Юпрямы, ул. Ягодная, д.2 (выд. 11, кв.15 Сорминского лесничества БУ "Опытное лесничество), широта: 55°46′80″N, долгота: 46°59′38″E </t>
  </si>
  <si>
    <t>Директор БУ «Опытное лесничество» Минприроды Чувашии</t>
  </si>
  <si>
    <t>Лицо, ответственное за объект</t>
  </si>
  <si>
    <t>Местоположение (географические координаты, ближайший населенный пункт)</t>
  </si>
  <si>
    <t xml:space="preserve">Контактные данные </t>
  </si>
  <si>
    <t>Лица, ответственные за формирование и сохранность резерва</t>
  </si>
  <si>
    <t>Количество,  единица измерения</t>
  </si>
  <si>
    <t>Лесничество</t>
  </si>
  <si>
    <t>Вид формирования (ППО, АСФ)</t>
  </si>
  <si>
    <t>Количество формирований</t>
  </si>
  <si>
    <t xml:space="preserve">Наименование </t>
  </si>
  <si>
    <t>Муниципальное образование</t>
  </si>
  <si>
    <t>Участковое лесничество</t>
  </si>
  <si>
    <t>Общая площадь, в процентном отношении к площади участкового лесничества, переданная в  аренду лицам, привлекаемым к тушению лесных пожаров</t>
  </si>
  <si>
    <t>Количество сил пожаротушения</t>
  </si>
  <si>
    <t>Лесничество (лесопарк)</t>
  </si>
  <si>
    <t xml:space="preserve"> ФИО</t>
  </si>
  <si>
    <t>Примечание</t>
  </si>
  <si>
    <t>Глава муниципального образования и председатель КЧС и ПБ</t>
  </si>
  <si>
    <t>ПСЧ ФГКУ
«5 отряд ФПС 
по ЧР-Чувашии»</t>
  </si>
  <si>
    <t>Директор БУ "Кирское лесничество" Минприроды Чувашии Мартынов А.И.</t>
  </si>
  <si>
    <t>Заместитель высшего должностного лица субъекта Российской Федерации, курирующий  вопросы охраны лесов от пожаров</t>
  </si>
  <si>
    <t>Председатель КЧС и ПБ субъекта Российской Федерации</t>
  </si>
  <si>
    <t xml:space="preserve">Руководитель уполномоченного органа исполнительной власти субъекта Российской Федерации в области лесных отношений </t>
  </si>
  <si>
    <t>Руководитель военного лесничества Минобороны России</t>
  </si>
  <si>
    <t>Руководитель ГУ МЧС России по субъекту Российской Федерации</t>
  </si>
  <si>
    <t>Руководитель территориального органа МВД России</t>
  </si>
  <si>
    <t>Иные организации</t>
  </si>
  <si>
    <t>Наименование лесничества</t>
  </si>
  <si>
    <t>Площадь, га</t>
  </si>
  <si>
    <t>I</t>
  </si>
  <si>
    <t>II</t>
  </si>
  <si>
    <t>III</t>
  </si>
  <si>
    <t>IV</t>
  </si>
  <si>
    <t>V</t>
  </si>
  <si>
    <t>Наличие пунктов заправки авиа ГСМ</t>
  </si>
  <si>
    <t>Сведения о природной пожарной опасности</t>
  </si>
  <si>
    <t xml:space="preserve">Таблица 1.1 </t>
  </si>
  <si>
    <t>Таблица 2.1</t>
  </si>
  <si>
    <t xml:space="preserve"> Информация об ответственных лицах, осуществляющих организацию охраны лесов от пожаров </t>
  </si>
  <si>
    <t xml:space="preserve"> Главы муниципальных образований и председатели КЧС и ПБ муниципальных образований субъекта Российской Федерации</t>
  </si>
  <si>
    <t>Таблица 2.2</t>
  </si>
  <si>
    <t xml:space="preserve">Информация о руководителях тушения лесных пожаров </t>
  </si>
  <si>
    <t xml:space="preserve">Таблица 2.3 </t>
  </si>
  <si>
    <t>Таблица 3.1</t>
  </si>
  <si>
    <t xml:space="preserve"> Силы и средства лесопожарных формирований, пожарной техники и оборудования</t>
  </si>
  <si>
    <t>Таблица 3.2</t>
  </si>
  <si>
    <t>(8352)62-22-51</t>
  </si>
  <si>
    <t>(8352)62-04-76</t>
  </si>
  <si>
    <t>(8352)55-23-12</t>
  </si>
  <si>
    <t>8(83538) 2-14-15, 89278492075</t>
  </si>
  <si>
    <t>Удостоверение №566 ФАУ ВИПКЛХ,   г.Пушкино</t>
  </si>
  <si>
    <t xml:space="preserve">Чувашская Республика, Алатырский р-н, пос. Алтышево, ул. Железнодорожная, д. 14  Координаты: Широта: 54°54′58″N Долгота: 46°41′36″E </t>
  </si>
  <si>
    <t xml:space="preserve">Чувашская Республика, Алатырский р-н, пос. Первомайский, ул. Ленина, д. 33  Координаты: Широта: 54°54′40″N  Долгота: 46°57′27″E </t>
  </si>
  <si>
    <t xml:space="preserve">Чувашская Республика, Алатырский р-н, с. Сойгино, Координаты: Широта: 54°46′20″N Долгота: 47°04′28″E </t>
  </si>
  <si>
    <t xml:space="preserve">Чувашская Республика, Алатырский р-н, пос. Киря, Координаты: Широта: 55°04′44″N Долгота: 46°30′54″E </t>
  </si>
  <si>
    <t>начальник участка Безднинского участкового лесничества</t>
  </si>
  <si>
    <t xml:space="preserve">      А.П. Коршунов </t>
  </si>
  <si>
    <t xml:space="preserve">                заместитель министра</t>
  </si>
  <si>
    <t>Ответственные лица завыполнение мероприятий</t>
  </si>
  <si>
    <t>Главы администраций муниципальных образований</t>
  </si>
  <si>
    <t>Собственники объектов экономики</t>
  </si>
  <si>
    <t>Собственники объектов инфраструктуры</t>
  </si>
  <si>
    <t>Собственники иных объектов</t>
  </si>
  <si>
    <t>начальник участка Айбесинского участкового лесничества</t>
  </si>
  <si>
    <t>начальник участка Первомайского участкового лесничества</t>
  </si>
  <si>
    <t>начальник участка Шумского участкового лесничества</t>
  </si>
  <si>
    <t>начальник участка Соловьевского участкового лесничества</t>
  </si>
  <si>
    <t>Никифоров Юрий Куприянович</t>
  </si>
  <si>
    <t>начальник участка Пригородного участкового лесничества</t>
  </si>
  <si>
    <t>начальник участка Нововыслин-ского участкового лесничества</t>
  </si>
  <si>
    <t>начальник участка Кармалинского участкового лесничества</t>
  </si>
  <si>
    <t>начальник участка Кошлоушского участкового лесничества</t>
  </si>
  <si>
    <t>начальник участка Буинского участкового лесничества</t>
  </si>
  <si>
    <t>начальник участка Березовского участкового лесничества</t>
  </si>
  <si>
    <t>начальник участка Канашского участкового лесничества</t>
  </si>
  <si>
    <t>начальник участка Тобурданов-ского участкового лесничества</t>
  </si>
  <si>
    <t>начальник участка Шихранского участкового лесничества</t>
  </si>
  <si>
    <t>начальник участка Янтиковского участкового лесничества</t>
  </si>
  <si>
    <t>начальник участка Атратского участкового лесничества</t>
  </si>
  <si>
    <t>начальник участка Гартовского участкового лесничества</t>
  </si>
  <si>
    <t>начальник участка Кирского участкового лесничества</t>
  </si>
  <si>
    <t>Министр природных ресурсов и экологии Чувашской Республики</t>
  </si>
  <si>
    <t>начальник участка Сотниковского участкового лесничества</t>
  </si>
  <si>
    <t>начальник участка Сорминского участкового лесничества</t>
  </si>
  <si>
    <t>начальник участка Цивильского участкового лесничества</t>
  </si>
  <si>
    <t>начальник участка Северного участкового лесничества</t>
  </si>
  <si>
    <t>начальник участка Пихтулинского участкового лесничества</t>
  </si>
  <si>
    <t>начальник участка Сосновского участкового лесничества</t>
  </si>
  <si>
    <t>начальник участка Шемуршинского участкового лесничества</t>
  </si>
  <si>
    <t>начальник участка Трехбалтаев-ского участкового лесничества</t>
  </si>
  <si>
    <t>начальник участка Чукальского участкового лесничества</t>
  </si>
  <si>
    <t>начальник участка Булинского участкового лесничества</t>
  </si>
  <si>
    <t>начальник участка Турганкасин-ского участкового лесничества</t>
  </si>
  <si>
    <t>начальник участка Комсомольского участкового лесничества</t>
  </si>
  <si>
    <t>начальник участка Шумерлинского участкового лесничества</t>
  </si>
  <si>
    <t>начальник участка Дубовского участкового лесничества</t>
  </si>
  <si>
    <t>начальник участка Саланчикского участкового лесничества</t>
  </si>
  <si>
    <t>начальник участка Алгашинского участкового лесничества</t>
  </si>
  <si>
    <t>начальник участка Порецкого участкового лесничества</t>
  </si>
  <si>
    <t>начальник участка Янымовского участкового лесничества</t>
  </si>
  <si>
    <t>начальник участка Ядринского участкового лесничества</t>
  </si>
  <si>
    <t>начальник участка Пандиковского участкового лесничества</t>
  </si>
  <si>
    <t>начальник участка Майского участкового лесничества</t>
  </si>
  <si>
    <t xml:space="preserve"> начальник участка Ильинского участкового лесничества</t>
  </si>
  <si>
    <t>12 908,8</t>
  </si>
  <si>
    <t>26 789,6</t>
  </si>
  <si>
    <t>начальник участка Атнарского участкового лесничества</t>
  </si>
  <si>
    <t xml:space="preserve">Чувашская Республика, г. Чебоксары, пос. Северный, д. 19 а Координаты: Широта: 56°17′14″N Долгота: 47°11′29″E </t>
  </si>
  <si>
    <t xml:space="preserve">Чувашская Республика, г. Чебоксары, пос. Октябрьский, Сосновское лесничесвто (кв. 62), Координаты: Широта: 56°10′21″N Долгота: 47°16′19″E </t>
  </si>
  <si>
    <t xml:space="preserve">Чувашская Республика, Батыревский р-н, с. Балабаш-Баишево, ул. Люльская  Координаты: Широта: 55°4′25″N Долгота: 47°15′43″E </t>
  </si>
  <si>
    <t>Св-во ПБ №001 от 29.03.11</t>
  </si>
  <si>
    <t>80 человек, из них: работники ООПТ - 7 человек, работники лесничеств - 73 человека. Руководителей тушения крупных лесных пожаров - 12 человек.</t>
  </si>
  <si>
    <t>Стаж работы в лесном хозяйстве 23 года</t>
  </si>
  <si>
    <t xml:space="preserve">Руководители лесничеств </t>
  </si>
  <si>
    <t xml:space="preserve">Чувашская Республика, Комсомольский р-н, с. Комсомольское, ул. Лесная, д. 2 в  Координаты: Широта: 55°16′29″N Долгота: 47°32′51″E </t>
  </si>
  <si>
    <t>БУ "Алатырское лесничество"</t>
  </si>
  <si>
    <t>БУ "Ибресинское лесничество"</t>
  </si>
  <si>
    <t>БУ "Кирское лесничество"</t>
  </si>
  <si>
    <t>Шемуршин-ское</t>
  </si>
  <si>
    <t>временно исполняющая обязанности главы муниципального образования</t>
  </si>
  <si>
    <t>Шпилевая Нина Ивановна</t>
  </si>
  <si>
    <t>8(83531) 2-04-76,                   alatr@cap.ru</t>
  </si>
  <si>
    <t>Алексеев Владимир Николаевич</t>
  </si>
  <si>
    <t>8(83542) 2-11-89,                       marpos@cap.ru</t>
  </si>
  <si>
    <t xml:space="preserve">8(83534) 2-12-45, 89373892242 </t>
  </si>
  <si>
    <t>(83534)2-12-15,  kozlov@cap.ru</t>
  </si>
  <si>
    <t xml:space="preserve">Чувашская Республика, Батыревский р-н, с. Торханы, ул. Центральная, д. 1  Координаты: Широта: 55°0′22″N Долгота: 47°20′17″E </t>
  </si>
  <si>
    <t xml:space="preserve">Чувашская Республика, Шемуршинский р-н, Чукальское лесничество (кв. 117)  Координаты: Широта: 54°42′14″N Долгота: 47°09′21″E </t>
  </si>
  <si>
    <t xml:space="preserve">Чувашская Республика, Шемуршинский р-н, с. Шемурша, ул. Лесхозная, д. 32 б  Координаты: Широта: 54°53′27″N Долгота: 47°30′24″E </t>
  </si>
  <si>
    <t xml:space="preserve">Чувашская Республика, Шумерлинский р-н, д. Чувашские Алгаши   Координаты: Широта: 55°19′16″N Долгота: 46°32′21E </t>
  </si>
  <si>
    <t xml:space="preserve">Чувашская Республика, Порецкий р-н, с. Порецкое, ул. Комсомольская, д. 11   Координаты: Широта: 55°11′56″N Долгота: 46°20′11″E </t>
  </si>
  <si>
    <t>и защиты лесного фонда</t>
  </si>
  <si>
    <t xml:space="preserve">Начальник отдела охраны </t>
  </si>
  <si>
    <t>В.В. Изекеев</t>
  </si>
  <si>
    <t>подпись</t>
  </si>
  <si>
    <t xml:space="preserve">Должностное лицо, ответственное </t>
  </si>
  <si>
    <t>телефон</t>
  </si>
  <si>
    <t>(дата)</t>
  </si>
  <si>
    <t>заместитель министра                       А.В. Ефремов</t>
  </si>
  <si>
    <t xml:space="preserve"> (должность, Ф.И.О.) </t>
  </si>
  <si>
    <t xml:space="preserve">Должностное лицо, ответственное за составление  формы    </t>
  </si>
  <si>
    <t xml:space="preserve">«Чувашская Республика, Шемуршинский район, с. Шемурша, ул. Космовского, д.37  Координаты: Широта: 54°53′3.43″N Долгота: 47°31′58.95″E </t>
  </si>
  <si>
    <t>Атратское</t>
  </si>
  <si>
    <t>Гартовское</t>
  </si>
  <si>
    <t>Таблица 3.6</t>
  </si>
  <si>
    <t xml:space="preserve">Таблица 3.3 </t>
  </si>
  <si>
    <t>ООО "Торговый дом Лесцентр"</t>
  </si>
  <si>
    <t>ИП Истратий З.Н</t>
  </si>
  <si>
    <t>ИП Хайретдинова Людмила Ивановна</t>
  </si>
  <si>
    <t>трейлеры</t>
  </si>
  <si>
    <t>трал</t>
  </si>
  <si>
    <t>тралы</t>
  </si>
  <si>
    <t>Трейлеры</t>
  </si>
  <si>
    <t>тягач</t>
  </si>
  <si>
    <t>Стаж работы в л/х 22 года</t>
  </si>
  <si>
    <t>Егоров Юрий Афанасьевич</t>
  </si>
  <si>
    <t>Емельянов Юрий Петрович</t>
  </si>
  <si>
    <t>Стаж работы в л/х 18 лет</t>
  </si>
  <si>
    <t>8 (83546)2-40-72</t>
  </si>
  <si>
    <t>старший гоударственный инспектор</t>
  </si>
  <si>
    <t>8 (83546)2-35-06</t>
  </si>
  <si>
    <t>8 (83546) 2-54-41</t>
  </si>
  <si>
    <t>государственный инспектор</t>
  </si>
  <si>
    <t>8 (83546)2-78-05</t>
  </si>
  <si>
    <t>Филиппов Петр Алексеевич</t>
  </si>
  <si>
    <t>Таблица 3.5</t>
  </si>
  <si>
    <t xml:space="preserve"> Меры по созданию резерва пожарной техники и оборудования, противопожарного снаряжения и инвентаря, транспортных средств и горюче-смазочных материалов</t>
  </si>
  <si>
    <t xml:space="preserve"> Посадочные площадки для самолетов и вертолетов, используемых в целях проведения авиационных работ по охране и защите лесов</t>
  </si>
  <si>
    <t>Таблица 4.1</t>
  </si>
  <si>
    <t>Таблица 5.1</t>
  </si>
  <si>
    <t xml:space="preserve">Мариинско-Посадская ПХС-I </t>
  </si>
  <si>
    <t xml:space="preserve"> Мероприятия по противопожарному обустройству населенных пунктов, объектов экономики и инфраструктуры</t>
  </si>
  <si>
    <t>Таблица 6.1</t>
  </si>
  <si>
    <t xml:space="preserve">за составление  формы     </t>
  </si>
  <si>
    <t>Степанов Владимир Николаевич</t>
  </si>
  <si>
    <t>№ п/п</t>
  </si>
  <si>
    <t>(дата составления документа)</t>
  </si>
  <si>
    <t>Петрухин Александр Николаевич</t>
  </si>
  <si>
    <t>начальник                ПХС -III типа</t>
  </si>
  <si>
    <t>8(83531)6-70-64, 89276682693</t>
  </si>
  <si>
    <t>Св-во ПБ №085 от 22.03.12</t>
  </si>
  <si>
    <t>Вид пожарной техники, оборудования, противопожарного снаряжения, инвентаря, тип горюче-смазочных материалов</t>
  </si>
  <si>
    <t>Уровень пожарной опасности</t>
  </si>
  <si>
    <t>Мероприятия</t>
  </si>
  <si>
    <t>Ответственные за привлечение</t>
  </si>
  <si>
    <t>ФИО 
ответственного лица</t>
  </si>
  <si>
    <t>Должность ответственного лица</t>
  </si>
  <si>
    <t>8 (8352) 41-48-38</t>
  </si>
  <si>
    <t xml:space="preserve"> Перечень лесопожарных формирований, пожарной техники и оборудования, подлежащих включению в межрегиональный план 
маневрирования лесопожарных формирований, пожарной техники и оборудования </t>
  </si>
  <si>
    <t>Ответственное лицо</t>
  </si>
  <si>
    <t>8(83538) 2-13-15,  89278495923,                      ibresi@cap.ru</t>
  </si>
  <si>
    <t>8(83545) 2-12-15, 89176571625,               zivil@cap.ru</t>
  </si>
  <si>
    <t>8(83540) 2-12-44, 89053434725,               chebs@cap.ru</t>
  </si>
  <si>
    <t>Итого по муниципальным образованиям:</t>
  </si>
  <si>
    <t>Всего по Чувашской Республике:</t>
  </si>
  <si>
    <t>Техника, оборудование и средства для тушения лесных пожаров (единиц)</t>
  </si>
  <si>
    <t>ФИО</t>
  </si>
  <si>
    <t>Контактные 
данные</t>
  </si>
  <si>
    <t>Руководители тушения  лесных пожаров</t>
  </si>
  <si>
    <t>Инструкторы авиапожарных служб</t>
  </si>
  <si>
    <t>Постоянные работники  наземных служб 
 пожаротушения (лесные пожарные)</t>
  </si>
  <si>
    <t>Временные   работники наземных служб
пожаротушения (лесные пожарные)</t>
  </si>
  <si>
    <t>лесопожарные автоцистерны (лесопожарные машины)</t>
  </si>
  <si>
    <t>тракторы лесопожарные</t>
  </si>
  <si>
    <t>бульдозеры</t>
  </si>
  <si>
    <t>плуги лесные</t>
  </si>
  <si>
    <t>мотопомпы</t>
  </si>
  <si>
    <t>бензопилы</t>
  </si>
  <si>
    <t>воздуходувки</t>
  </si>
  <si>
    <t>беспилотные летательные аппараты (комплексы)</t>
  </si>
  <si>
    <t>зажигательные аппараты</t>
  </si>
  <si>
    <t>вертолетные водосливные устройства</t>
  </si>
  <si>
    <t>авиационные пожарные емкости</t>
  </si>
  <si>
    <t>трактор гусеничный</t>
  </si>
  <si>
    <t>трактор колесный</t>
  </si>
  <si>
    <t>вездеходы</t>
  </si>
  <si>
    <t>грузовые машины</t>
  </si>
  <si>
    <t>автобусы, вахтовки</t>
  </si>
  <si>
    <t>пожарные емкости</t>
  </si>
  <si>
    <t>ранцевые лесные огнетушители</t>
  </si>
  <si>
    <t>радиостанции УКВ-диапазона</t>
  </si>
  <si>
    <t>радиостанции КВ-диапазона</t>
  </si>
  <si>
    <t>чел.</t>
  </si>
  <si>
    <t>групп</t>
  </si>
  <si>
    <t>ООО "Торговый дом"Лесцентр"</t>
  </si>
  <si>
    <t xml:space="preserve"> Перечень сил и средств подразделений пожарной охраны и аварийно-спасательных формирований, 
которые могут быть привлечены в установленном порядке к тушению лесных пожаров </t>
  </si>
  <si>
    <t>пожарные автоцистерны (машины)</t>
  </si>
  <si>
    <t>экскаваторы</t>
  </si>
  <si>
    <t>легковые машины</t>
  </si>
  <si>
    <r>
      <t xml:space="preserve"> </t>
    </r>
    <r>
      <rPr>
        <sz val="13"/>
        <color indexed="8"/>
        <rFont val="Times New Roman"/>
        <family val="1"/>
      </rPr>
      <t>Тип воздушного судна, которое может осуществлять приземление, взлет</t>
    </r>
  </si>
  <si>
    <t>лопаты</t>
  </si>
  <si>
    <t>топоры-мотыги</t>
  </si>
  <si>
    <t>вертолеты</t>
  </si>
  <si>
    <t>самолеты</t>
  </si>
  <si>
    <t>специализированная гусеничная техника</t>
  </si>
  <si>
    <t>лесопожарные катера, моторные лодки</t>
  </si>
  <si>
    <t xml:space="preserve">Краснов Николай Димитриевич </t>
  </si>
  <si>
    <t>8(83532) 61-4-29, 89196767223</t>
  </si>
  <si>
    <t>8(83551) 2-18-71, 89876673571</t>
  </si>
  <si>
    <t>Михайлов Анатолий Николаевич</t>
  </si>
  <si>
    <t>8 (83544) 2-10-02, 89063810948</t>
  </si>
  <si>
    <t>Стаж работы в лесном хозяйстве 33 года</t>
  </si>
  <si>
    <t>Кириллов Андрей Александрович</t>
  </si>
  <si>
    <t>Итого по лесничеству:</t>
  </si>
  <si>
    <t>Наименование лица - лесопользователя</t>
  </si>
  <si>
    <t>Работники  наземных служб 
 пожаротушения (лесные пожарные)</t>
  </si>
  <si>
    <t xml:space="preserve"> Сведения о лесопожарных формированиях, осуществляющих охрану лесов от пожаров</t>
  </si>
  <si>
    <t>Лесничество 
(лесопарк)</t>
  </si>
  <si>
    <t xml:space="preserve">Местоположение (географические координаты, ближайший населенный пункт) </t>
  </si>
  <si>
    <t>Янтиков-ское</t>
  </si>
  <si>
    <t>Кармалин-ское</t>
  </si>
  <si>
    <t>Ибресин-ское</t>
  </si>
  <si>
    <t>Чебоксар-ское</t>
  </si>
  <si>
    <t xml:space="preserve">Северное,        Пихтулин-ское,               Сосновское </t>
  </si>
  <si>
    <t xml:space="preserve"> ФИО
руководителя
организации</t>
  </si>
  <si>
    <t>Должность
руководителя
организации</t>
  </si>
  <si>
    <t>(подпись)</t>
  </si>
  <si>
    <r>
      <t>Наименование 
организации</t>
    </r>
    <r>
      <rPr>
        <vertAlign val="superscript"/>
        <sz val="14"/>
        <color indexed="8"/>
        <rFont val="Times New Roman"/>
        <family val="1"/>
      </rPr>
      <t>1</t>
    </r>
  </si>
  <si>
    <t>Стаж работы руководителем тушения лесных пожаров</t>
  </si>
  <si>
    <t>Средний класс природной 
пожарной опасности</t>
  </si>
  <si>
    <t>Общая</t>
  </si>
  <si>
    <t>по классам природной пожарной опасности</t>
  </si>
  <si>
    <t xml:space="preserve">                                                                                                                                                                                                </t>
  </si>
  <si>
    <t xml:space="preserve"> (Ф.И.О.) </t>
  </si>
  <si>
    <t xml:space="preserve"> (должность) </t>
  </si>
  <si>
    <t xml:space="preserve"> (подпись)</t>
  </si>
  <si>
    <t>Анисимов Валерий Петрович</t>
  </si>
  <si>
    <t>Леса, расположенные на землях поселений и иных категорий (тушение лесных пожаров осуществляют силы МЧС России по Чувашской Республике)</t>
  </si>
  <si>
    <t>Количество назначенных руководителей тушения лесных пожаров</t>
  </si>
  <si>
    <t>Наличие наблюдательных пунктов (вышки, мачты, павильоны и другие наблюдательные пункты)</t>
  </si>
  <si>
    <t>Наличие государственных контрактов или государственных заданий на выполнение работ по тушению лесных пожаров, осуществляемых  лесопожарными формированиями</t>
  </si>
  <si>
    <t>Наличие(отсутствие) государственных контрактов или государственных заданий на выполнение авиационных работ по охране лесов</t>
  </si>
  <si>
    <t>Регламент работы лесопожарных формирований, подразделений пожарной охраны и аварийно-спасательных формирований, иных организаций и лиц, которые могут быть привлечены в установленном порядке к тушению лесных пожаров, в соответствии с уровнем пожарной опасности в лесах</t>
  </si>
  <si>
    <t>Алатырское</t>
  </si>
  <si>
    <t>Вурнарское</t>
  </si>
  <si>
    <t>Ибресинское</t>
  </si>
  <si>
    <t>Канашское</t>
  </si>
  <si>
    <t>Кирское</t>
  </si>
  <si>
    <t>Мариинско-Посадское</t>
  </si>
  <si>
    <t>Опытное</t>
  </si>
  <si>
    <t>Чебоксарское</t>
  </si>
  <si>
    <t>Шемуршинское</t>
  </si>
  <si>
    <t>Шумерлинское</t>
  </si>
  <si>
    <t>Ядринское</t>
  </si>
  <si>
    <t>Алатырский район</t>
  </si>
  <si>
    <t>директор</t>
  </si>
  <si>
    <t>Территория лесничества</t>
  </si>
  <si>
    <t>ППО</t>
  </si>
  <si>
    <t>-</t>
  </si>
  <si>
    <t xml:space="preserve">Резерв ГСМ: </t>
  </si>
  <si>
    <t>Моторин Иван Борисович</t>
  </si>
  <si>
    <t xml:space="preserve"> Председатель Кабинета Министров Чувашской Республики </t>
  </si>
  <si>
    <t>(8352)62-01-71</t>
  </si>
  <si>
    <t>министр природных ресурсов и экологии Чувашской Республики</t>
  </si>
  <si>
    <t>Беляков Юрий Николаевич</t>
  </si>
  <si>
    <t>Ахметов Илшат Абзалетдинович</t>
  </si>
  <si>
    <t>Юнусов Дамир Рафаилович</t>
  </si>
  <si>
    <t>Мартынов Александр Иванович</t>
  </si>
  <si>
    <t>Кадушкина Рена Валериановна</t>
  </si>
  <si>
    <t>Богданов Василий Николаевич</t>
  </si>
  <si>
    <t>Катейкин Юрий Андреевич</t>
  </si>
  <si>
    <t>Судаков Сергей Николаевич</t>
  </si>
  <si>
    <t>5 шт.</t>
  </si>
  <si>
    <t>3 ед.</t>
  </si>
  <si>
    <t>Осмелкин Евгений Витальевич</t>
  </si>
  <si>
    <t>Татарских Юрий Сергеевич</t>
  </si>
  <si>
    <t>директор ФГБУ НП «Чаваш Вармане»</t>
  </si>
  <si>
    <t>Антонов Станислав Юрьевич</t>
  </si>
  <si>
    <t>Анисимов Сергей Николаевич</t>
  </si>
  <si>
    <t>Петров Вениамин Иванович</t>
  </si>
  <si>
    <t>23 ПХС</t>
  </si>
  <si>
    <t>19 ПХС</t>
  </si>
  <si>
    <t>председатель ГКЧС Чувашии</t>
  </si>
  <si>
    <t>8(8352) 62-69-22</t>
  </si>
  <si>
    <t>8 (8352) 62-22-51</t>
  </si>
  <si>
    <t>9 орга-низа-ций</t>
  </si>
  <si>
    <t>8 (8352) 55-23-12</t>
  </si>
  <si>
    <t>глава муниципального образования</t>
  </si>
  <si>
    <t>председатель КЧС и ПБ</t>
  </si>
  <si>
    <t>Аликовский район</t>
  </si>
  <si>
    <t>Куликов Александр Николаевич</t>
  </si>
  <si>
    <t>Никитина Лидия Михайловна</t>
  </si>
  <si>
    <t>Батыревский район</t>
  </si>
  <si>
    <t>Вурнарский район</t>
  </si>
  <si>
    <t>Николаев Леонид Григорьевич</t>
  </si>
  <si>
    <t>Васильев Андрей Иванович</t>
  </si>
  <si>
    <t>Софронов Андрей Леонидович</t>
  </si>
  <si>
    <t>Герасимов Александр Юрьевич</t>
  </si>
  <si>
    <t>Ибресинский район</t>
  </si>
  <si>
    <t>Канашский район</t>
  </si>
  <si>
    <t>Софронов Владислав Васильевич</t>
  </si>
  <si>
    <t>Козловский район</t>
  </si>
  <si>
    <t>ФГБУ ГПЗ "Присурский"</t>
  </si>
  <si>
    <t xml:space="preserve">       Министр   </t>
  </si>
  <si>
    <t>(телефон)</t>
  </si>
  <si>
    <t>Севастьянов Александр Юрьевич</t>
  </si>
  <si>
    <t xml:space="preserve">заместитель директора </t>
  </si>
  <si>
    <t>Егоров Александр Алексеевич</t>
  </si>
  <si>
    <t>8(83545)2-13-92, 89176653344</t>
  </si>
  <si>
    <t>Св-во ПБ №131 от 22.03.11</t>
  </si>
  <si>
    <t>Машинов Алексей Станиславович</t>
  </si>
  <si>
    <t>(83539) 5-16-09, 89278580978</t>
  </si>
  <si>
    <t>(8352)41-48-49, 89061323794</t>
  </si>
  <si>
    <t>(83542)2-13-15, 89033584660, marpos@cap.ru</t>
  </si>
  <si>
    <t>8(83533) 2-23-32, 89053415509</t>
  </si>
  <si>
    <t>8(83539) 5-12-05, 89278464690, komsml@cap.ru</t>
  </si>
  <si>
    <t>8 (83530) 2-12-15, 89050279985,  krarm@cap.ru</t>
  </si>
  <si>
    <t>Чеснокова Татьяна Ивановна</t>
  </si>
  <si>
    <t>8 (83531) 65-061, 89278478726</t>
  </si>
  <si>
    <t>Башкартов Мансур Зинетуллович</t>
  </si>
  <si>
    <t>8(8352) 73-84-52</t>
  </si>
  <si>
    <t>государственный инспектор,         инженер по лесу</t>
  </si>
  <si>
    <t>8(83531)65-061,       8937370373</t>
  </si>
  <si>
    <t>Итого по учреждению</t>
  </si>
  <si>
    <t>ФГБУ НП "Чаваш вармане"</t>
  </si>
  <si>
    <t>Тихонов Владимир Петрович</t>
  </si>
  <si>
    <t>Савельев Николай Петрович</t>
  </si>
  <si>
    <t>Уськин Петр Леонтьевич</t>
  </si>
  <si>
    <t>Краснов Сергей Николаевич</t>
  </si>
  <si>
    <t>Комсомольский район</t>
  </si>
  <si>
    <t>Краснов Александр Васильевич</t>
  </si>
  <si>
    <t>8(83532) 6-13-15, 89033455999,                      batyr@cap.ru</t>
  </si>
  <si>
    <t xml:space="preserve">Чувашская Республика, Мариинско-Посадский район, г. Мариинский-Посад, ул. Николаева,д.99: Широта: 56°11′03″N Долгота: 47°72′06″E </t>
  </si>
  <si>
    <t>Красноармейский район</t>
  </si>
  <si>
    <t>Красночетайский район</t>
  </si>
  <si>
    <t>Башкиров Александр Викторович</t>
  </si>
  <si>
    <t>Мариинско-Посадский район</t>
  </si>
  <si>
    <t>Моргаушский район</t>
  </si>
  <si>
    <t>Тимофеев Ростислав Николаевич</t>
  </si>
  <si>
    <t>Никитин Владимир Германович</t>
  </si>
  <si>
    <t>Порецкий район</t>
  </si>
  <si>
    <t>Лебедев Евгений Владимирович</t>
  </si>
  <si>
    <t>Урмарский район</t>
  </si>
  <si>
    <t>Тихонов Александр Иванович</t>
  </si>
  <si>
    <t>Цивильский район</t>
  </si>
  <si>
    <t>Чебоксарский район</t>
  </si>
  <si>
    <t>Егоров Георгий Иванович</t>
  </si>
  <si>
    <t>Казаков Александр Николаевич</t>
  </si>
  <si>
    <t>Ванюшкин Сергей Алексеевич</t>
  </si>
  <si>
    <t>Таблица 4.2</t>
  </si>
  <si>
    <t>Седова Юлия Борисовна</t>
  </si>
  <si>
    <t>инжнер охраны и защиты леса</t>
  </si>
  <si>
    <t>Стаж работы в лесном хозяйстве 10 лет</t>
  </si>
  <si>
    <t>Перечень лесопожарных формирований , пожарной техники и оборудования, осуществляющие  межмуниципальное  маневрирование лесопожарных формирований, пожарной техники и оборудования</t>
  </si>
  <si>
    <t>Муниципальное образование, из которого привлекаются  лесопожарные формирования</t>
  </si>
  <si>
    <t xml:space="preserve">Работники  наземных служб пожаротушения (лесные пожарные)
</t>
  </si>
  <si>
    <t>Итого по субъекту Российской Федерации:</t>
  </si>
  <si>
    <t>Ответствен-ное лицо</t>
  </si>
  <si>
    <t>Руково-дители тушения лесных пожаров</t>
  </si>
  <si>
    <t>Шемуршинский район</t>
  </si>
  <si>
    <t>Петьков Владимир Александрович</t>
  </si>
  <si>
    <t>Шумерлинский район</t>
  </si>
  <si>
    <t>Рафинов Лев Геннадьевич</t>
  </si>
  <si>
    <t>Мостайкин Андрей Александрович</t>
  </si>
  <si>
    <t>Ядринский район</t>
  </si>
  <si>
    <t>Семенов Владимир Прохорович</t>
  </si>
  <si>
    <t>Яльчикский район</t>
  </si>
  <si>
    <t>Миллин Николай Петрович</t>
  </si>
  <si>
    <t>Левый Леонард Васильевич</t>
  </si>
  <si>
    <t>8(83546) 2-33-15, 89279905070, shemur@cap.ru</t>
  </si>
  <si>
    <t>17 ПСЧ ФГКУ
«4 отряд ФПС 
по ЧР-Чувашии»</t>
  </si>
  <si>
    <t>27 ПСЧ ФГКУ
«9 отряд ФПС 
по ЧР-Чувашии»</t>
  </si>
  <si>
    <t>28 ПСЧ ФГКУ
«9 отряд ФПС 
по ЧР-Чувашии»</t>
  </si>
  <si>
    <t>25 человек</t>
  </si>
  <si>
    <t>8 (83536)          2-34-45, 89677930020, gshum@cap.ru</t>
  </si>
  <si>
    <t>15 ПСЧ ФГКУ
«9 отряд ФПС 
по ЧР-Чувашии»</t>
  </si>
  <si>
    <t>39 ПСЧ ФГКУ
«9 отряд ФПС 
по ЧР-Чувашии»</t>
  </si>
  <si>
    <t>30 ПСЧ ФГКУ
«9 отряд ФПС 
по ЧР-Чувашии»</t>
  </si>
  <si>
    <t>34 ПСЧ ФГКУ
«9 отряд ФПС 
по ЧР-Чувашии»</t>
  </si>
  <si>
    <t>40 ПСЧ ФГКУ
«9 отряд ФПС 
по ЧР-Чувашии»</t>
  </si>
  <si>
    <t>41 ПСЧ ФГКУ
«5 отряд ФПС 
по ЧР-Чувашии»</t>
  </si>
  <si>
    <t>23 ПСЧ ФГКУ
«4 отряд ФПС 
по ЧР-Чувашии»</t>
  </si>
  <si>
    <t>43 ПСЧ ФГКУ
«5 отряд ФПС 
по ЧР-Чувашии»</t>
  </si>
  <si>
    <t>8(83547) 2-22-45, 89063817489,  yadrin@cap.ru</t>
  </si>
  <si>
    <t>8(83549) 2-53-15, 89278484159,  yaltch@cap.ru</t>
  </si>
  <si>
    <t>8(83547) 2-22-65, 89278484159</t>
  </si>
  <si>
    <t>Янтиковский район</t>
  </si>
  <si>
    <t>Ванерке Владимир Алексеевич</t>
  </si>
  <si>
    <t>г. Чебоксары</t>
  </si>
  <si>
    <t>Ладыков Алексей Олегович</t>
  </si>
  <si>
    <t>Александров Герман Геннадиевич</t>
  </si>
  <si>
    <t>г. Алатырь</t>
  </si>
  <si>
    <t>г. Канаш</t>
  </si>
  <si>
    <t>г. Новочебоксарск</t>
  </si>
  <si>
    <t>г. Шумерля</t>
  </si>
  <si>
    <t>Осиповский Аркадий Владимирович</t>
  </si>
  <si>
    <t>Сульдин Геннадий Валентинович</t>
  </si>
  <si>
    <t>8(83531)                                    6-46-02         89373710810</t>
  </si>
  <si>
    <t>Чувашская Республика, Алатырский район,                                                        пос. Киря, ул. Лесная, д.1, тел. 8(83531)6-70-61</t>
  </si>
  <si>
    <t>т/ф.: (8352) 301-368,                        e-mail: aerocheb21@mail.ru</t>
  </si>
  <si>
    <t xml:space="preserve"> заместитель министра, директора лесничеств (таб. 3.1)</t>
  </si>
  <si>
    <t>При введении в субъекте Российской Федерации режима чрезвычайной ситуации, связанной с лесными пожарами, задействуются все ресурсы пожаротушения, при необходимости межрегиональные (таблицы 3.2,3.3,3.4,3.5)</t>
  </si>
  <si>
    <t>Проведение противопожарной пропаганды  в средствах массовой информации осуществляется не реже 1 раза в день (таблица 2.1)</t>
  </si>
  <si>
    <t>заместитель директора</t>
  </si>
  <si>
    <t>Котмаков Алексей Дмитриевич</t>
  </si>
  <si>
    <t>Рузавин Иван Иванович</t>
  </si>
  <si>
    <t>Арбузова Алевтина Валерьевна</t>
  </si>
  <si>
    <t>Ожогина Александра Борисовна</t>
  </si>
  <si>
    <t>Юдин Борис Станиславович</t>
  </si>
  <si>
    <t>бензин - 5,0 тонн, дизтопливо - 5,0 тонн</t>
  </si>
  <si>
    <t>8(83531)             6-70-61</t>
  </si>
  <si>
    <t>Семенов Валентин Геннадьевич</t>
  </si>
  <si>
    <t>лесничий Вурнарского участкового лесничества</t>
  </si>
  <si>
    <t>Трофимов Юрий Иванович</t>
  </si>
  <si>
    <t>лесничий Калининского участкового лесничества</t>
  </si>
  <si>
    <t>Иванов Валентин Николаевич</t>
  </si>
  <si>
    <t>лесничий Авруйского участкового лесничества</t>
  </si>
  <si>
    <t>4 человека</t>
  </si>
  <si>
    <t>Байнякшин  Александр Дмитриевич</t>
  </si>
  <si>
    <t>Николаев Владимир Иванович</t>
  </si>
  <si>
    <t>Павлов Николай Сергеевич</t>
  </si>
  <si>
    <t>Мясников Анатолий Аркадьевич</t>
  </si>
  <si>
    <t>8(83534) 2-12-15,  89063875982, kozlov@cap.ru</t>
  </si>
  <si>
    <t>Калиниченко Игорь Борисович</t>
  </si>
  <si>
    <t>Герлов Валерий Михайлович</t>
  </si>
  <si>
    <t>Хураськин Геннадий Васильевич</t>
  </si>
  <si>
    <t>7 человек</t>
  </si>
  <si>
    <t>Мерескин Игорь Анатольевич</t>
  </si>
  <si>
    <t>Рипанов Анатолий Васильевич</t>
  </si>
  <si>
    <t>Самарин Анатолий Иванович</t>
  </si>
  <si>
    <t>мастер участка Шумерлинского участкового лесничества</t>
  </si>
  <si>
    <t>(83536) 2-75-27, 89033463573</t>
  </si>
  <si>
    <t>Св-во ПБ №022 от 22.03.11</t>
  </si>
  <si>
    <t>Стаж работы в лесном хозяйстве более 6 лет</t>
  </si>
  <si>
    <t>Мурашкин Николай Александрович</t>
  </si>
  <si>
    <t>8(83533) 2-02-53, 89278481275</t>
  </si>
  <si>
    <t>5 человек</t>
  </si>
  <si>
    <t>Харламов Сергей Николаевич</t>
  </si>
  <si>
    <t>Кулясов Алексей Иванович</t>
  </si>
  <si>
    <t>Сычаев Юрий Сергеевич</t>
  </si>
  <si>
    <t>Тридворнова Лидия Ивановна</t>
  </si>
  <si>
    <t>6 человек</t>
  </si>
  <si>
    <t>Кузнецов Леонид Николаевич</t>
  </si>
  <si>
    <t>Демьянов Георгий Матвеевич</t>
  </si>
  <si>
    <t>Касьянов Анатолий Калистратович</t>
  </si>
  <si>
    <t>Тихонов Олег Петрович</t>
  </si>
  <si>
    <t>(83537)2-52-04, 89061335418, vurnar@cap.ru</t>
  </si>
  <si>
    <t>(8352)62-85-37, 89674706474</t>
  </si>
  <si>
    <t>8(83533) 2-02-48, 89051982677</t>
  </si>
  <si>
    <t>3 человека</t>
  </si>
  <si>
    <t>Волкова Людмила Геннадьевна</t>
  </si>
  <si>
    <t>Шемуршинкое</t>
  </si>
  <si>
    <t>Беляков Ю.Н., директор</t>
  </si>
  <si>
    <t>Богданов В.Н., директор</t>
  </si>
  <si>
    <t>Итого по Алатырскому муниципальному образованию, в который привлекаются:</t>
  </si>
  <si>
    <t>Итого по Вурнарскому муниципальному образованию, в который привлекаются:</t>
  </si>
  <si>
    <t>Итого по Ибресинскому муниципальному образованию, в который привлекаются:</t>
  </si>
  <si>
    <t>Итого по Канашскому муниципальному образованию, в который привлекаются:</t>
  </si>
  <si>
    <t>Ахметов И.А., директор</t>
  </si>
  <si>
    <t>Мартынов А.И., директор</t>
  </si>
  <si>
    <t>8(83531) 67061</t>
  </si>
  <si>
    <t>Итого по Мариинско-Посадскому муниципальному образованию, в который привлекаются:</t>
  </si>
  <si>
    <t>Катейкин Ю.А., директор</t>
  </si>
  <si>
    <t xml:space="preserve"> директор</t>
  </si>
  <si>
    <t>ГПЗ "Присурский</t>
  </si>
  <si>
    <t>НП "Чаваш вармане"</t>
  </si>
  <si>
    <t>(8352) 41-48-49</t>
  </si>
  <si>
    <t>(83546) 2-30-90</t>
  </si>
  <si>
    <t xml:space="preserve"> Минприроды Чувашии</t>
  </si>
  <si>
    <t xml:space="preserve">директор </t>
  </si>
  <si>
    <t>Богданов Сергей Васильевич</t>
  </si>
  <si>
    <t>Ванюшин Вячеслав Михайлович</t>
  </si>
  <si>
    <t>Цыганов Александр Анатольевич</t>
  </si>
  <si>
    <t>Ермолаев Геннадий Валентинович</t>
  </si>
  <si>
    <t>Богданов Владимир Васильевич</t>
  </si>
  <si>
    <t>Егоров Вячеслав Алексеевич</t>
  </si>
  <si>
    <t>Иванов Юрий Александрович</t>
  </si>
  <si>
    <t>428014, г. Чебоксары, пл. Скворцова, д.1,           (9 км юго-восточней)                     С  056º 05' 24"                 В 047º 20' 54" Ближайший населённый пункт –     г. Чебоксары.</t>
  </si>
  <si>
    <t>Васильев Феликс Самуилович</t>
  </si>
  <si>
    <t>Михайлов Сергей Николаевич</t>
  </si>
  <si>
    <t>инженер ОЗЛ</t>
  </si>
  <si>
    <t>Судаков  Сергей Николаевич</t>
  </si>
  <si>
    <t>Белов Юрий Геннадьевич</t>
  </si>
  <si>
    <t>Зубрилов Олег Витальевич</t>
  </si>
  <si>
    <t>Громов Николай Михайлович</t>
  </si>
  <si>
    <t>Краснов Леонид Алексеевич</t>
  </si>
  <si>
    <t>Абакумов Иван Михайлович</t>
  </si>
  <si>
    <t>Егоров Анатолий Николаевич</t>
  </si>
  <si>
    <t>Григорьев Владимир Иванович</t>
  </si>
  <si>
    <t>Добрынкин Олег Николаевич</t>
  </si>
  <si>
    <t>Министр</t>
  </si>
  <si>
    <t>Национальный парк «Чаваш вармане»</t>
  </si>
  <si>
    <t>ГПЗ «Присурский»</t>
  </si>
  <si>
    <t>Директор</t>
  </si>
  <si>
    <t>Минприроды Чувашии</t>
  </si>
  <si>
    <t>ГКЧС Чувашии</t>
  </si>
  <si>
    <t>(8352) 41-46-66</t>
  </si>
  <si>
    <t>Имеется</t>
  </si>
  <si>
    <t>Ил–76, В–737 (200; 300; 400; 500; 600; 700; 800), Ту–154, Ту–134, Ил–18, Як–42, Ан–12, Ан–24, Як–40, ATR–42, ATR–72, CRJ–100, CRJ–200, ЕМВ–120 другие типы ВС 3 и 4 классов и вертолеты всех типов.</t>
  </si>
  <si>
    <t>Безднинское</t>
  </si>
  <si>
    <t>Айбесинское</t>
  </si>
  <si>
    <t>ООО "Заря-Алтышево"</t>
  </si>
  <si>
    <t>ООО "Континенталь"</t>
  </si>
  <si>
    <t>Мариинско -Посадское</t>
  </si>
  <si>
    <t>ОАО "ЧПО им.В.И.Чапаева</t>
  </si>
  <si>
    <t>Шихранское</t>
  </si>
  <si>
    <t>ИП Волкова Ирина Валерьевна</t>
  </si>
  <si>
    <t>ИП Максимов Алексей Александрович</t>
  </si>
  <si>
    <t>Янтиковское</t>
  </si>
  <si>
    <t>ИП Борисов Юрий Михайлович</t>
  </si>
  <si>
    <t>Трехбалтаевское</t>
  </si>
  <si>
    <t>начальник            ПХС -II типа</t>
  </si>
  <si>
    <t xml:space="preserve">(8352)                64-22-35,                 62-08-45 </t>
  </si>
  <si>
    <t>ООО "Шумерлинский лесхоз"</t>
  </si>
  <si>
    <t>Майское</t>
  </si>
  <si>
    <t>СХПК "Новый путь"</t>
  </si>
  <si>
    <t xml:space="preserve"> БУ "Чебоксар-ское лесничество"</t>
  </si>
  <si>
    <t>БУ "Чебоксар-ское лесничество"</t>
  </si>
  <si>
    <t>Тушение возникающих лесных пожаров производится силами и средствами лесопожарных формирований в соответствии с действующими правилами тушения лесных пожаров, при необходимости для тушения лесных пожаров привлекаются лица, использующие леса и лица, неиспользующие леса (таблицы 3.2, 3.3, 3.4)</t>
  </si>
  <si>
    <t>Силы и средства  пожарной охраны ГУ МЧС России по Чувашской Республике</t>
  </si>
  <si>
    <t>Стаж работы в л/х 11 лет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</si>
</sst>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mmm/yyyy"/>
  </numFmts>
  <fonts count="49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3"/>
      <color indexed="8"/>
      <name val="Calibri"/>
      <family val="2"/>
    </font>
    <font>
      <u val="single"/>
      <sz val="12"/>
      <color indexed="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u val="single"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3.5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 style="medium"/>
    </border>
    <border>
      <left/>
      <right style="thin"/>
      <top>
        <color indexed="63"/>
      </top>
      <bottom/>
    </border>
    <border>
      <left/>
      <right>
        <color indexed="63"/>
      </right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96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textRotation="90" wrapText="1"/>
    </xf>
    <xf numFmtId="0" fontId="1" fillId="24" borderId="16" xfId="0" applyFont="1" applyFill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textRotation="90" wrapText="1" readingOrder="1"/>
    </xf>
    <xf numFmtId="0" fontId="2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 readingOrder="1"/>
    </xf>
    <xf numFmtId="0" fontId="6" fillId="0" borderId="0" xfId="0" applyFont="1" applyAlignment="1">
      <alignment wrapText="1"/>
    </xf>
    <xf numFmtId="0" fontId="1" fillId="24" borderId="2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3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9" xfId="0" applyFont="1" applyBorder="1" applyAlignment="1">
      <alignment horizontal="center" vertical="center" textRotation="90" wrapText="1" readingOrder="1"/>
    </xf>
    <xf numFmtId="0" fontId="10" fillId="23" borderId="37" xfId="0" applyFont="1" applyFill="1" applyBorder="1" applyAlignment="1">
      <alignment horizontal="center" vertical="center" wrapText="1"/>
    </xf>
    <xf numFmtId="0" fontId="10" fillId="23" borderId="31" xfId="0" applyFont="1" applyFill="1" applyBorder="1" applyAlignment="1">
      <alignment horizontal="center" vertical="center" wrapText="1"/>
    </xf>
    <xf numFmtId="0" fontId="10" fillId="23" borderId="38" xfId="0" applyFont="1" applyFill="1" applyBorder="1" applyAlignment="1">
      <alignment horizontal="center" vertical="center" wrapText="1"/>
    </xf>
    <xf numFmtId="0" fontId="10" fillId="23" borderId="30" xfId="0" applyFont="1" applyFill="1" applyBorder="1" applyAlignment="1">
      <alignment horizontal="center" vertical="center" wrapText="1"/>
    </xf>
    <xf numFmtId="0" fontId="10" fillId="23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6" fillId="24" borderId="3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11" fillId="24" borderId="11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textRotation="90" wrapText="1" readingOrder="1"/>
    </xf>
    <xf numFmtId="0" fontId="4" fillId="0" borderId="4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8" fillId="6" borderId="39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8" fillId="6" borderId="37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6" fillId="0" borderId="0" xfId="0" applyFont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2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textRotation="90" wrapText="1" readingOrder="1"/>
    </xf>
    <xf numFmtId="49" fontId="1" fillId="0" borderId="28" xfId="0" applyNumberFormat="1" applyFont="1" applyBorder="1" applyAlignment="1">
      <alignment horizontal="center" vertical="center" textRotation="90" wrapText="1" readingOrder="1"/>
    </xf>
    <xf numFmtId="49" fontId="1" fillId="0" borderId="41" xfId="0" applyNumberFormat="1" applyFont="1" applyBorder="1" applyAlignment="1">
      <alignment horizontal="center" vertical="center" textRotation="90" wrapText="1" readingOrder="1"/>
    </xf>
    <xf numFmtId="0" fontId="1" fillId="24" borderId="29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0" fontId="11" fillId="24" borderId="20" xfId="0" applyFont="1" applyFill="1" applyBorder="1" applyAlignment="1">
      <alignment horizontal="center" vertical="center" wrapText="1"/>
    </xf>
    <xf numFmtId="176" fontId="8" fillId="0" borderId="30" xfId="0" applyNumberFormat="1" applyFont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vertical="center" wrapText="1"/>
    </xf>
    <xf numFmtId="0" fontId="11" fillId="24" borderId="24" xfId="0" applyFont="1" applyFill="1" applyBorder="1" applyAlignment="1">
      <alignment horizontal="center" vertical="center" wrapText="1"/>
    </xf>
    <xf numFmtId="0" fontId="11" fillId="24" borderId="22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11" fillId="24" borderId="23" xfId="0" applyFont="1" applyFill="1" applyBorder="1" applyAlignment="1">
      <alignment horizontal="center" vertical="center" wrapText="1"/>
    </xf>
    <xf numFmtId="0" fontId="11" fillId="24" borderId="25" xfId="0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 vertical="center" wrapText="1"/>
    </xf>
    <xf numFmtId="0" fontId="11" fillId="24" borderId="19" xfId="0" applyFont="1" applyFill="1" applyBorder="1" applyAlignment="1">
      <alignment horizontal="center" vertical="center" wrapText="1"/>
    </xf>
    <xf numFmtId="0" fontId="12" fillId="23" borderId="2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/>
    </xf>
    <xf numFmtId="0" fontId="15" fillId="0" borderId="2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15" fillId="24" borderId="23" xfId="0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6" fillId="24" borderId="0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176" fontId="8" fillId="0" borderId="31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vertical="center" textRotation="90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 textRotation="90" wrapText="1"/>
    </xf>
    <xf numFmtId="1" fontId="11" fillId="6" borderId="23" xfId="0" applyNumberFormat="1" applyFont="1" applyFill="1" applyBorder="1" applyAlignment="1">
      <alignment horizontal="center" vertical="center" wrapText="1"/>
    </xf>
    <xf numFmtId="1" fontId="11" fillId="6" borderId="13" xfId="0" applyNumberFormat="1" applyFont="1" applyFill="1" applyBorder="1" applyAlignment="1">
      <alignment horizontal="center" vertical="center" wrapText="1"/>
    </xf>
    <xf numFmtId="1" fontId="11" fillId="6" borderId="25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1" fontId="12" fillId="23" borderId="29" xfId="0" applyNumberFormat="1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4" fillId="24" borderId="3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6" fillId="24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32" xfId="0" applyFont="1" applyBorder="1" applyAlignment="1">
      <alignment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 readingOrder="1"/>
    </xf>
    <xf numFmtId="0" fontId="15" fillId="0" borderId="64" xfId="0" applyFont="1" applyBorder="1" applyAlignment="1">
      <alignment horizontal="center" vertical="center" wrapText="1" readingOrder="1"/>
    </xf>
    <xf numFmtId="0" fontId="2" fillId="24" borderId="65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textRotation="90" wrapText="1"/>
    </xf>
    <xf numFmtId="0" fontId="2" fillId="24" borderId="36" xfId="0" applyFont="1" applyFill="1" applyBorder="1" applyAlignment="1">
      <alignment horizontal="center" vertical="center" wrapText="1"/>
    </xf>
    <xf numFmtId="1" fontId="11" fillId="6" borderId="66" xfId="0" applyNumberFormat="1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66" xfId="0" applyFont="1" applyFill="1" applyBorder="1" applyAlignment="1">
      <alignment horizontal="center" vertical="center" wrapText="1"/>
    </xf>
    <xf numFmtId="0" fontId="11" fillId="6" borderId="66" xfId="0" applyFont="1" applyFill="1" applyBorder="1" applyAlignment="1">
      <alignment horizontal="center" vertical="center" wrapText="1"/>
    </xf>
    <xf numFmtId="0" fontId="11" fillId="6" borderId="65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 readingOrder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top" wrapText="1"/>
    </xf>
    <xf numFmtId="0" fontId="11" fillId="24" borderId="27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top" wrapText="1"/>
    </xf>
    <xf numFmtId="0" fontId="2" fillId="24" borderId="31" xfId="0" applyFont="1" applyFill="1" applyBorder="1" applyAlignment="1">
      <alignment horizontal="center" vertical="top" wrapText="1"/>
    </xf>
    <xf numFmtId="0" fontId="11" fillId="24" borderId="14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8" fillId="6" borderId="2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7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" fillId="0" borderId="10" xfId="0" applyFont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24" borderId="37" xfId="0" applyFont="1" applyFill="1" applyBorder="1" applyAlignment="1">
      <alignment horizontal="center" vertical="center" wrapText="1"/>
    </xf>
    <xf numFmtId="0" fontId="6" fillId="24" borderId="39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0" fillId="22" borderId="37" xfId="0" applyFont="1" applyFill="1" applyBorder="1" applyAlignment="1">
      <alignment horizontal="center" vertical="center" wrapText="1"/>
    </xf>
    <xf numFmtId="0" fontId="10" fillId="22" borderId="46" xfId="0" applyFont="1" applyFill="1" applyBorder="1" applyAlignment="1">
      <alignment horizontal="center" vertical="center" wrapText="1"/>
    </xf>
    <xf numFmtId="0" fontId="10" fillId="22" borderId="30" xfId="0" applyFont="1" applyFill="1" applyBorder="1" applyAlignment="1">
      <alignment horizontal="center" vertical="center" wrapText="1"/>
    </xf>
    <xf numFmtId="0" fontId="10" fillId="22" borderId="39" xfId="0" applyFont="1" applyFill="1" applyBorder="1" applyAlignment="1">
      <alignment horizontal="center" vertical="center" wrapText="1"/>
    </xf>
    <xf numFmtId="0" fontId="10" fillId="22" borderId="29" xfId="0" applyFont="1" applyFill="1" applyBorder="1" applyAlignment="1">
      <alignment horizontal="center" vertical="center" wrapText="1"/>
    </xf>
    <xf numFmtId="0" fontId="10" fillId="22" borderId="31" xfId="0" applyFont="1" applyFill="1" applyBorder="1" applyAlignment="1">
      <alignment horizontal="center" vertical="center" wrapText="1"/>
    </xf>
    <xf numFmtId="0" fontId="10" fillId="22" borderId="37" xfId="0" applyFont="1" applyFill="1" applyBorder="1" applyAlignment="1">
      <alignment horizontal="center" vertical="center" wrapText="1"/>
    </xf>
    <xf numFmtId="0" fontId="10" fillId="22" borderId="39" xfId="0" applyFont="1" applyFill="1" applyBorder="1" applyAlignment="1">
      <alignment horizontal="center" vertical="center" wrapText="1"/>
    </xf>
    <xf numFmtId="0" fontId="24" fillId="22" borderId="62" xfId="0" applyFont="1" applyFill="1" applyBorder="1" applyAlignment="1">
      <alignment horizontal="center" vertical="center" wrapText="1"/>
    </xf>
    <xf numFmtId="0" fontId="24" fillId="22" borderId="27" xfId="0" applyFont="1" applyFill="1" applyBorder="1" applyAlignment="1">
      <alignment horizontal="center" vertical="center" wrapText="1"/>
    </xf>
    <xf numFmtId="0" fontId="24" fillId="22" borderId="63" xfId="0" applyFont="1" applyFill="1" applyBorder="1" applyAlignment="1">
      <alignment horizontal="center" vertical="center" wrapText="1"/>
    </xf>
    <xf numFmtId="0" fontId="10" fillId="22" borderId="62" xfId="0" applyFont="1" applyFill="1" applyBorder="1" applyAlignment="1">
      <alignment horizontal="center" vertical="center" wrapText="1"/>
    </xf>
    <xf numFmtId="0" fontId="10" fillId="22" borderId="27" xfId="0" applyFont="1" applyFill="1" applyBorder="1" applyAlignment="1">
      <alignment horizontal="center" vertical="center" wrapText="1"/>
    </xf>
    <xf numFmtId="0" fontId="10" fillId="22" borderId="53" xfId="0" applyFont="1" applyFill="1" applyBorder="1" applyAlignment="1">
      <alignment horizontal="center" vertical="center" wrapText="1"/>
    </xf>
    <xf numFmtId="0" fontId="10" fillId="22" borderId="63" xfId="0" applyFont="1" applyFill="1" applyBorder="1" applyAlignment="1">
      <alignment horizontal="center" vertical="center" wrapText="1"/>
    </xf>
    <xf numFmtId="0" fontId="10" fillId="22" borderId="30" xfId="0" applyFont="1" applyFill="1" applyBorder="1" applyAlignment="1">
      <alignment horizontal="center" vertical="center" wrapText="1"/>
    </xf>
    <xf numFmtId="0" fontId="10" fillId="22" borderId="29" xfId="0" applyFont="1" applyFill="1" applyBorder="1" applyAlignment="1">
      <alignment horizontal="center" vertical="center" wrapText="1"/>
    </xf>
    <xf numFmtId="0" fontId="10" fillId="22" borderId="31" xfId="0" applyFont="1" applyFill="1" applyBorder="1" applyAlignment="1">
      <alignment horizontal="center" vertical="center" wrapText="1"/>
    </xf>
    <xf numFmtId="0" fontId="10" fillId="22" borderId="45" xfId="0" applyFont="1" applyFill="1" applyBorder="1" applyAlignment="1">
      <alignment horizontal="center" vertical="center" wrapText="1"/>
    </xf>
    <xf numFmtId="0" fontId="10" fillId="22" borderId="57" xfId="0" applyFont="1" applyFill="1" applyBorder="1" applyAlignment="1">
      <alignment horizontal="center" vertical="center" wrapText="1"/>
    </xf>
    <xf numFmtId="0" fontId="10" fillId="22" borderId="41" xfId="0" applyFont="1" applyFill="1" applyBorder="1" applyAlignment="1">
      <alignment horizontal="center" vertical="center" wrapText="1"/>
    </xf>
    <xf numFmtId="0" fontId="10" fillId="22" borderId="28" xfId="0" applyFont="1" applyFill="1" applyBorder="1" applyAlignment="1">
      <alignment horizontal="center" vertical="center" wrapText="1"/>
    </xf>
    <xf numFmtId="0" fontId="10" fillId="22" borderId="50" xfId="0" applyFont="1" applyFill="1" applyBorder="1" applyAlignment="1">
      <alignment horizontal="center" vertical="center" wrapText="1"/>
    </xf>
    <xf numFmtId="0" fontId="10" fillId="22" borderId="49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0" fillId="22" borderId="6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10" fillId="22" borderId="38" xfId="0" applyFont="1" applyFill="1" applyBorder="1" applyAlignment="1">
      <alignment horizontal="center" vertical="center" wrapText="1"/>
    </xf>
    <xf numFmtId="0" fontId="10" fillId="22" borderId="68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61" xfId="0" applyFont="1" applyFill="1" applyBorder="1" applyAlignment="1">
      <alignment horizontal="center" vertical="center" wrapText="1"/>
    </xf>
    <xf numFmtId="0" fontId="2" fillId="24" borderId="55" xfId="0" applyFont="1" applyFill="1" applyBorder="1" applyAlignment="1">
      <alignment horizontal="center" vertical="center" wrapText="1"/>
    </xf>
    <xf numFmtId="0" fontId="2" fillId="24" borderId="56" xfId="0" applyFont="1" applyFill="1" applyBorder="1" applyAlignment="1">
      <alignment horizontal="center" vertical="center" wrapText="1"/>
    </xf>
    <xf numFmtId="0" fontId="2" fillId="24" borderId="69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0" fillId="22" borderId="4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 readingOrder="1"/>
    </xf>
    <xf numFmtId="0" fontId="20" fillId="0" borderId="0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7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14" fontId="2" fillId="0" borderId="32" xfId="0" applyNumberFormat="1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0" fillId="0" borderId="32" xfId="0" applyBorder="1" applyAlignment="1">
      <alignment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20" fillId="0" borderId="0" xfId="0" applyFont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15" fillId="0" borderId="18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8" fillId="0" borderId="39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0" fontId="8" fillId="25" borderId="30" xfId="0" applyFont="1" applyFill="1" applyBorder="1" applyAlignment="1">
      <alignment horizontal="center" vertical="center" wrapText="1"/>
    </xf>
    <xf numFmtId="176" fontId="8" fillId="25" borderId="31" xfId="0" applyNumberFormat="1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1" fillId="25" borderId="29" xfId="0" applyFont="1" applyFill="1" applyBorder="1" applyAlignment="1">
      <alignment/>
    </xf>
    <xf numFmtId="0" fontId="1" fillId="25" borderId="30" xfId="0" applyFont="1" applyFill="1" applyBorder="1" applyAlignment="1">
      <alignment/>
    </xf>
    <xf numFmtId="0" fontId="22" fillId="25" borderId="30" xfId="0" applyFont="1" applyFill="1" applyBorder="1" applyAlignment="1">
      <alignment/>
    </xf>
    <xf numFmtId="0" fontId="6" fillId="25" borderId="30" xfId="0" applyFont="1" applyFill="1" applyBorder="1" applyAlignment="1">
      <alignment/>
    </xf>
    <xf numFmtId="0" fontId="4" fillId="24" borderId="11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justify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6" fillId="0" borderId="34" xfId="0" applyFont="1" applyBorder="1" applyAlignment="1">
      <alignment vertical="center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34" xfId="0" applyNumberFormat="1" applyFont="1" applyBorder="1" applyAlignment="1">
      <alignment horizontal="center" vertical="center" wrapText="1"/>
    </xf>
    <xf numFmtId="49" fontId="2" fillId="24" borderId="40" xfId="0" applyNumberFormat="1" applyFont="1" applyFill="1" applyBorder="1" applyAlignment="1">
      <alignment horizontal="center" vertical="top" wrapText="1"/>
    </xf>
    <xf numFmtId="49" fontId="2" fillId="24" borderId="26" xfId="0" applyNumberFormat="1" applyFont="1" applyFill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top" wrapText="1"/>
    </xf>
    <xf numFmtId="0" fontId="15" fillId="0" borderId="75" xfId="0" applyFont="1" applyBorder="1" applyAlignment="1">
      <alignment horizontal="center" vertical="center" wrapText="1" readingOrder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176" fontId="8" fillId="0" borderId="56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vertical="top" wrapText="1"/>
    </xf>
    <xf numFmtId="0" fontId="2" fillId="24" borderId="27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2" fillId="24" borderId="55" xfId="0" applyFont="1" applyFill="1" applyBorder="1" applyAlignment="1">
      <alignment horizontal="center" vertical="top" wrapText="1"/>
    </xf>
    <xf numFmtId="0" fontId="2" fillId="24" borderId="26" xfId="0" applyFont="1" applyFill="1" applyBorder="1" applyAlignment="1">
      <alignment horizontal="center" vertical="top" wrapText="1"/>
    </xf>
    <xf numFmtId="0" fontId="2" fillId="24" borderId="29" xfId="0" applyFont="1" applyFill="1" applyBorder="1" applyAlignment="1">
      <alignment horizontal="center" vertical="top" wrapText="1"/>
    </xf>
    <xf numFmtId="49" fontId="2" fillId="24" borderId="29" xfId="0" applyNumberFormat="1" applyFont="1" applyFill="1" applyBorder="1" applyAlignment="1">
      <alignment horizontal="center" vertical="top" wrapText="1"/>
    </xf>
    <xf numFmtId="49" fontId="2" fillId="24" borderId="23" xfId="0" applyNumberFormat="1" applyFont="1" applyFill="1" applyBorder="1" applyAlignment="1">
      <alignment horizontal="center" vertical="top" wrapText="1"/>
    </xf>
    <xf numFmtId="49" fontId="2" fillId="24" borderId="55" xfId="0" applyNumberFormat="1" applyFont="1" applyFill="1" applyBorder="1" applyAlignment="1">
      <alignment horizontal="center" vertical="top" wrapText="1"/>
    </xf>
    <xf numFmtId="0" fontId="2" fillId="24" borderId="55" xfId="0" applyFont="1" applyFill="1" applyBorder="1" applyAlignment="1">
      <alignment vertical="center" wrapText="1"/>
    </xf>
    <xf numFmtId="0" fontId="2" fillId="24" borderId="47" xfId="0" applyFont="1" applyFill="1" applyBorder="1" applyAlignment="1">
      <alignment vertical="center" textRotation="90" wrapText="1"/>
    </xf>
    <xf numFmtId="0" fontId="11" fillId="6" borderId="17" xfId="0" applyFont="1" applyFill="1" applyBorder="1" applyAlignment="1">
      <alignment horizontal="center" vertical="center" wrapText="1"/>
    </xf>
    <xf numFmtId="1" fontId="12" fillId="23" borderId="49" xfId="0" applyNumberFormat="1" applyFont="1" applyFill="1" applyBorder="1" applyAlignment="1">
      <alignment horizontal="center" vertical="center" wrapText="1"/>
    </xf>
    <xf numFmtId="0" fontId="12" fillId="23" borderId="49" xfId="0" applyFont="1" applyFill="1" applyBorder="1" applyAlignment="1">
      <alignment horizontal="center" vertical="center" wrapText="1"/>
    </xf>
    <xf numFmtId="1" fontId="8" fillId="6" borderId="49" xfId="0" applyNumberFormat="1" applyFont="1" applyFill="1" applyBorder="1" applyAlignment="1">
      <alignment horizontal="center" vertical="center" wrapText="1"/>
    </xf>
    <xf numFmtId="0" fontId="11" fillId="24" borderId="47" xfId="0" applyFont="1" applyFill="1" applyBorder="1" applyAlignment="1">
      <alignment horizontal="center" vertical="center" wrapText="1"/>
    </xf>
    <xf numFmtId="0" fontId="11" fillId="24" borderId="5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24" borderId="47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4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29" fillId="0" borderId="16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/>
    </xf>
    <xf numFmtId="0" fontId="15" fillId="0" borderId="71" xfId="0" applyFont="1" applyBorder="1" applyAlignment="1">
      <alignment vertical="top" wrapText="1"/>
    </xf>
    <xf numFmtId="0" fontId="15" fillId="0" borderId="7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 readingOrder="1"/>
    </xf>
    <xf numFmtId="0" fontId="15" fillId="0" borderId="77" xfId="0" applyFont="1" applyBorder="1" applyAlignment="1">
      <alignment horizontal="center" vertical="center" wrapText="1" readingOrder="1"/>
    </xf>
    <xf numFmtId="0" fontId="15" fillId="0" borderId="7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 readingOrder="1"/>
    </xf>
    <xf numFmtId="0" fontId="15" fillId="0" borderId="26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47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61" xfId="0" applyFont="1" applyFill="1" applyBorder="1" applyAlignment="1">
      <alignment horizontal="center" vertical="center" textRotation="90" wrapText="1"/>
    </xf>
    <xf numFmtId="0" fontId="2" fillId="24" borderId="35" xfId="0" applyFont="1" applyFill="1" applyBorder="1" applyAlignment="1">
      <alignment horizontal="center" vertical="center" textRotation="90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56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49" fontId="2" fillId="24" borderId="26" xfId="0" applyNumberFormat="1" applyFont="1" applyFill="1" applyBorder="1" applyAlignment="1">
      <alignment horizontal="center" vertical="top" wrapText="1"/>
    </xf>
    <xf numFmtId="0" fontId="2" fillId="24" borderId="47" xfId="0" applyFont="1" applyFill="1" applyBorder="1" applyAlignment="1">
      <alignment horizontal="center" vertical="top" wrapText="1"/>
    </xf>
    <xf numFmtId="0" fontId="2" fillId="24" borderId="27" xfId="0" applyFont="1" applyFill="1" applyBorder="1" applyAlignment="1">
      <alignment horizontal="center" vertical="top" wrapText="1"/>
    </xf>
    <xf numFmtId="0" fontId="2" fillId="24" borderId="2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24" borderId="62" xfId="0" applyFont="1" applyFill="1" applyBorder="1" applyAlignment="1">
      <alignment horizontal="center" vertical="center" wrapText="1"/>
    </xf>
    <xf numFmtId="0" fontId="15" fillId="24" borderId="63" xfId="0" applyFont="1" applyFill="1" applyBorder="1" applyAlignment="1">
      <alignment horizontal="center" vertical="center" wrapText="1"/>
    </xf>
    <xf numFmtId="0" fontId="15" fillId="24" borderId="80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49" fontId="2" fillId="24" borderId="40" xfId="0" applyNumberFormat="1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6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/>
    </xf>
    <xf numFmtId="0" fontId="8" fillId="25" borderId="4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25" borderId="37" xfId="0" applyFont="1" applyFill="1" applyBorder="1" applyAlignment="1">
      <alignment horizontal="center" vertical="center" wrapText="1"/>
    </xf>
    <xf numFmtId="0" fontId="2" fillId="24" borderId="55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textRotation="90" wrapText="1"/>
    </xf>
    <xf numFmtId="0" fontId="2" fillId="24" borderId="34" xfId="0" applyFont="1" applyFill="1" applyBorder="1" applyAlignment="1">
      <alignment horizontal="center" vertical="center" textRotation="90" wrapText="1"/>
    </xf>
    <xf numFmtId="0" fontId="6" fillId="23" borderId="29" xfId="0" applyFont="1" applyFill="1" applyBorder="1" applyAlignment="1">
      <alignment horizontal="center" vertical="center" wrapText="1"/>
    </xf>
    <xf numFmtId="0" fontId="6" fillId="23" borderId="30" xfId="0" applyFont="1" applyFill="1" applyBorder="1" applyAlignment="1">
      <alignment horizontal="center" vertical="center" wrapText="1"/>
    </xf>
    <xf numFmtId="0" fontId="6" fillId="23" borderId="3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8" fillId="6" borderId="59" xfId="0" applyFont="1" applyFill="1" applyBorder="1" applyAlignment="1">
      <alignment horizontal="center" vertical="center" wrapText="1"/>
    </xf>
    <xf numFmtId="0" fontId="8" fillId="6" borderId="63" xfId="0" applyFont="1" applyFill="1" applyBorder="1" applyAlignment="1">
      <alignment horizontal="center" vertical="center" wrapText="1"/>
    </xf>
    <xf numFmtId="0" fontId="6" fillId="23" borderId="37" xfId="0" applyFont="1" applyFill="1" applyBorder="1" applyAlignment="1">
      <alignment horizontal="center" vertical="center" wrapText="1"/>
    </xf>
    <xf numFmtId="0" fontId="6" fillId="23" borderId="38" xfId="0" applyFont="1" applyFill="1" applyBorder="1" applyAlignment="1">
      <alignment horizontal="center" vertical="center" wrapText="1"/>
    </xf>
    <xf numFmtId="0" fontId="6" fillId="23" borderId="6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6" fillId="23" borderId="29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textRotation="90" wrapText="1"/>
    </xf>
    <xf numFmtId="0" fontId="11" fillId="24" borderId="13" xfId="0" applyFont="1" applyFill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center" textRotation="90" wrapText="1" readingOrder="1"/>
    </xf>
    <xf numFmtId="49" fontId="4" fillId="0" borderId="11" xfId="53" applyNumberFormat="1" applyFont="1" applyBorder="1" applyAlignment="1">
      <alignment horizontal="center" vertical="center" textRotation="90" wrapText="1" readingOrder="1"/>
      <protection/>
    </xf>
    <xf numFmtId="49" fontId="4" fillId="0" borderId="47" xfId="53" applyNumberFormat="1" applyFont="1" applyBorder="1" applyAlignment="1">
      <alignment horizontal="center" vertical="center" textRotation="90" wrapText="1" readingOrder="1"/>
      <protection/>
    </xf>
    <xf numFmtId="0" fontId="2" fillId="24" borderId="45" xfId="0" applyFont="1" applyFill="1" applyBorder="1" applyAlignment="1">
      <alignment horizontal="center" vertical="center" textRotation="90" wrapText="1"/>
    </xf>
    <xf numFmtId="0" fontId="2" fillId="24" borderId="28" xfId="0" applyFont="1" applyFill="1" applyBorder="1" applyAlignment="1">
      <alignment horizontal="center" vertical="center" textRotation="90" wrapText="1"/>
    </xf>
    <xf numFmtId="49" fontId="1" fillId="0" borderId="11" xfId="0" applyNumberFormat="1" applyFont="1" applyFill="1" applyBorder="1" applyAlignment="1">
      <alignment horizontal="center" vertical="center" textRotation="90" wrapText="1" readingOrder="1"/>
    </xf>
    <xf numFmtId="49" fontId="1" fillId="0" borderId="19" xfId="0" applyNumberFormat="1" applyFont="1" applyFill="1" applyBorder="1" applyAlignment="1">
      <alignment horizontal="center" vertical="center" textRotation="90" wrapText="1" readingOrder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5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textRotation="90" wrapText="1"/>
    </xf>
    <xf numFmtId="0" fontId="1" fillId="24" borderId="61" xfId="0" applyFont="1" applyFill="1" applyBorder="1" applyAlignment="1">
      <alignment horizontal="center" vertical="center" textRotation="90" wrapText="1"/>
    </xf>
    <xf numFmtId="0" fontId="4" fillId="0" borderId="36" xfId="53" applyNumberFormat="1" applyFont="1" applyBorder="1" applyAlignment="1">
      <alignment horizontal="center" vertical="center" wrapText="1"/>
      <protection/>
    </xf>
    <xf numFmtId="0" fontId="4" fillId="0" borderId="20" xfId="53" applyNumberFormat="1" applyFont="1" applyBorder="1" applyAlignment="1">
      <alignment horizontal="center" vertical="center" wrapText="1"/>
      <protection/>
    </xf>
    <xf numFmtId="0" fontId="4" fillId="0" borderId="22" xfId="53" applyNumberFormat="1" applyFont="1" applyBorder="1" applyAlignment="1">
      <alignment horizontal="center" vertical="center" wrapText="1"/>
      <protection/>
    </xf>
    <xf numFmtId="49" fontId="4" fillId="0" borderId="19" xfId="53" applyNumberFormat="1" applyFont="1" applyBorder="1" applyAlignment="1">
      <alignment horizontal="center" vertical="center" textRotation="90" wrapText="1" readingOrder="1"/>
      <protection/>
    </xf>
    <xf numFmtId="49" fontId="4" fillId="0" borderId="56" xfId="53" applyNumberFormat="1" applyFont="1" applyBorder="1" applyAlignment="1">
      <alignment horizontal="center" vertical="center" textRotation="90" wrapText="1" readingOrder="1"/>
      <protection/>
    </xf>
    <xf numFmtId="0" fontId="2" fillId="24" borderId="40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 readingOrder="1"/>
    </xf>
    <xf numFmtId="0" fontId="1" fillId="0" borderId="69" xfId="0" applyFont="1" applyBorder="1" applyAlignment="1">
      <alignment horizontal="center" vertical="center" textRotation="90" wrapText="1" readingOrder="1"/>
    </xf>
    <xf numFmtId="49" fontId="4" fillId="0" borderId="27" xfId="53" applyNumberFormat="1" applyFont="1" applyBorder="1" applyAlignment="1">
      <alignment horizontal="center" vertical="center" textRotation="90" wrapText="1" readingOrder="1"/>
      <protection/>
    </xf>
    <xf numFmtId="0" fontId="1" fillId="0" borderId="0" xfId="0" applyFont="1" applyBorder="1" applyAlignment="1">
      <alignment horizontal="right" vertical="center"/>
    </xf>
    <xf numFmtId="0" fontId="1" fillId="24" borderId="28" xfId="0" applyFont="1" applyFill="1" applyBorder="1" applyAlignment="1">
      <alignment horizontal="center" vertical="center" textRotation="90" wrapText="1"/>
    </xf>
    <xf numFmtId="0" fontId="1" fillId="24" borderId="47" xfId="0" applyFont="1" applyFill="1" applyBorder="1" applyAlignment="1">
      <alignment horizontal="center" vertical="center" textRotation="90" wrapText="1"/>
    </xf>
    <xf numFmtId="0" fontId="1" fillId="24" borderId="24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/>
    </xf>
    <xf numFmtId="14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1" fillId="24" borderId="19" xfId="0" applyFont="1" applyFill="1" applyBorder="1" applyAlignment="1">
      <alignment horizontal="center" vertical="center" wrapText="1"/>
    </xf>
    <xf numFmtId="0" fontId="11" fillId="24" borderId="25" xfId="0" applyFont="1" applyFill="1" applyBorder="1" applyAlignment="1">
      <alignment horizontal="center" vertical="center" wrapText="1"/>
    </xf>
    <xf numFmtId="0" fontId="11" fillId="24" borderId="18" xfId="0" applyFont="1" applyFill="1" applyBorder="1" applyAlignment="1">
      <alignment horizontal="center" vertical="center" wrapText="1"/>
    </xf>
    <xf numFmtId="0" fontId="11" fillId="2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70" xfId="0" applyNumberFormat="1" applyFont="1" applyBorder="1" applyAlignment="1">
      <alignment horizontal="center"/>
    </xf>
    <xf numFmtId="0" fontId="2" fillId="24" borderId="65" xfId="0" applyFont="1" applyFill="1" applyBorder="1" applyAlignment="1">
      <alignment horizontal="center" vertical="center" wrapText="1"/>
    </xf>
    <xf numFmtId="0" fontId="2" fillId="24" borderId="66" xfId="0" applyFont="1" applyFill="1" applyBorder="1" applyAlignment="1">
      <alignment horizontal="center" vertical="center" wrapText="1"/>
    </xf>
    <xf numFmtId="0" fontId="10" fillId="22" borderId="37" xfId="0" applyFont="1" applyFill="1" applyBorder="1" applyAlignment="1">
      <alignment horizontal="center" vertical="center" wrapText="1"/>
    </xf>
    <xf numFmtId="0" fontId="10" fillId="22" borderId="38" xfId="0" applyFont="1" applyFill="1" applyBorder="1" applyAlignment="1">
      <alignment horizontal="center" vertical="center" wrapText="1"/>
    </xf>
    <xf numFmtId="0" fontId="10" fillId="22" borderId="46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" fillId="24" borderId="47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" fillId="0" borderId="63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textRotation="90" wrapText="1" readingOrder="1"/>
    </xf>
    <xf numFmtId="0" fontId="1" fillId="0" borderId="11" xfId="0" applyFont="1" applyBorder="1" applyAlignment="1">
      <alignment horizontal="center" vertical="center" textRotation="90" wrapText="1" readingOrder="1"/>
    </xf>
    <xf numFmtId="0" fontId="2" fillId="0" borderId="2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0" fillId="22" borderId="57" xfId="0" applyFont="1" applyFill="1" applyBorder="1" applyAlignment="1">
      <alignment horizontal="center" vertical="center" wrapText="1"/>
    </xf>
    <xf numFmtId="0" fontId="10" fillId="22" borderId="67" xfId="0" applyFont="1" applyFill="1" applyBorder="1" applyAlignment="1">
      <alignment horizontal="center" vertical="center" wrapText="1"/>
    </xf>
    <xf numFmtId="0" fontId="10" fillId="22" borderId="50" xfId="0" applyFont="1" applyFill="1" applyBorder="1" applyAlignment="1">
      <alignment horizontal="center" vertical="center" wrapText="1"/>
    </xf>
    <xf numFmtId="0" fontId="10" fillId="22" borderId="68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11" xfId="53" applyNumberFormat="1" applyFont="1" applyBorder="1" applyAlignment="1">
      <alignment horizontal="center" vertical="center" textRotation="90" wrapText="1"/>
      <protection/>
    </xf>
    <xf numFmtId="0" fontId="4" fillId="0" borderId="47" xfId="53" applyNumberFormat="1" applyFont="1" applyBorder="1" applyAlignment="1">
      <alignment horizontal="center" vertical="center" textRotation="90" wrapText="1"/>
      <protection/>
    </xf>
    <xf numFmtId="0" fontId="1" fillId="0" borderId="45" xfId="0" applyFont="1" applyBorder="1" applyAlignment="1">
      <alignment horizontal="center" vertical="center" textRotation="90" wrapText="1" readingOrder="1"/>
    </xf>
    <xf numFmtId="0" fontId="1" fillId="0" borderId="61" xfId="0" applyFont="1" applyBorder="1" applyAlignment="1">
      <alignment horizontal="center" vertical="center" textRotation="90" wrapText="1" readingOrder="1"/>
    </xf>
    <xf numFmtId="0" fontId="1" fillId="0" borderId="33" xfId="0" applyFont="1" applyBorder="1" applyAlignment="1">
      <alignment horizontal="center" vertical="center" textRotation="90" wrapText="1" readingOrder="1"/>
    </xf>
    <xf numFmtId="0" fontId="1" fillId="0" borderId="24" xfId="0" applyFont="1" applyBorder="1" applyAlignment="1">
      <alignment horizontal="center" vertical="center" textRotation="90" wrapText="1" readingOrder="1"/>
    </xf>
    <xf numFmtId="0" fontId="1" fillId="0" borderId="22" xfId="0" applyFont="1" applyBorder="1" applyAlignment="1">
      <alignment horizontal="center" vertical="center" textRotation="90" wrapText="1" readingOrder="1"/>
    </xf>
    <xf numFmtId="0" fontId="1" fillId="0" borderId="15" xfId="0" applyFont="1" applyBorder="1" applyAlignment="1">
      <alignment horizontal="center" vertical="center" textRotation="90" wrapText="1" readingOrder="1"/>
    </xf>
    <xf numFmtId="0" fontId="1" fillId="0" borderId="16" xfId="0" applyFont="1" applyBorder="1" applyAlignment="1">
      <alignment horizontal="center" vertical="center" textRotation="90" wrapText="1" readingOrder="1"/>
    </xf>
    <xf numFmtId="0" fontId="1" fillId="0" borderId="19" xfId="0" applyFont="1" applyBorder="1" applyAlignment="1">
      <alignment horizontal="center" vertical="center" textRotation="90" wrapText="1" readingOrder="1"/>
    </xf>
    <xf numFmtId="0" fontId="1" fillId="0" borderId="36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center" vertical="center" wrapText="1" readingOrder="1"/>
    </xf>
    <xf numFmtId="0" fontId="1" fillId="0" borderId="22" xfId="0" applyFont="1" applyBorder="1" applyAlignment="1">
      <alignment horizontal="center" vertical="center" wrapText="1" readingOrder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0" fillId="0" borderId="38" xfId="0" applyBorder="1" applyAlignment="1">
      <alignment/>
    </xf>
    <xf numFmtId="0" fontId="0" fillId="0" borderId="46" xfId="0" applyBorder="1" applyAlignment="1">
      <alignment/>
    </xf>
    <xf numFmtId="0" fontId="2" fillId="0" borderId="40" xfId="0" applyFont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 readingOrder="1"/>
    </xf>
    <xf numFmtId="0" fontId="1" fillId="0" borderId="27" xfId="0" applyFont="1" applyBorder="1" applyAlignment="1">
      <alignment horizontal="center" vertical="center" textRotation="90" wrapText="1" readingOrder="1"/>
    </xf>
    <xf numFmtId="0" fontId="1" fillId="0" borderId="41" xfId="0" applyFont="1" applyBorder="1" applyAlignment="1">
      <alignment horizontal="center" vertical="center" textRotation="90" wrapText="1" readingOrder="1"/>
    </xf>
    <xf numFmtId="0" fontId="1" fillId="0" borderId="56" xfId="0" applyFont="1" applyBorder="1" applyAlignment="1">
      <alignment horizontal="center" vertical="center" textRotation="90" wrapText="1" readingOrder="1"/>
    </xf>
    <xf numFmtId="0" fontId="1" fillId="0" borderId="54" xfId="0" applyFont="1" applyBorder="1" applyAlignment="1">
      <alignment horizontal="center" vertical="center" textRotation="90" wrapText="1" readingOrder="1"/>
    </xf>
    <xf numFmtId="0" fontId="4" fillId="0" borderId="13" xfId="53" applyNumberFormat="1" applyFont="1" applyBorder="1" applyAlignment="1">
      <alignment horizontal="center" vertical="center" textRotation="90" wrapText="1"/>
      <protection/>
    </xf>
    <xf numFmtId="0" fontId="4" fillId="0" borderId="18" xfId="53" applyNumberFormat="1" applyFont="1" applyBorder="1" applyAlignment="1">
      <alignment horizontal="center" vertical="center" textRotation="90" wrapText="1"/>
      <protection/>
    </xf>
    <xf numFmtId="0" fontId="4" fillId="0" borderId="23" xfId="53" applyNumberFormat="1" applyFont="1" applyBorder="1" applyAlignment="1">
      <alignment horizontal="center" vertical="center" textRotation="90" wrapText="1"/>
      <protection/>
    </xf>
    <xf numFmtId="0" fontId="10" fillId="23" borderId="37" xfId="0" applyFont="1" applyFill="1" applyBorder="1" applyAlignment="1">
      <alignment horizontal="center" vertical="center" wrapText="1"/>
    </xf>
    <xf numFmtId="0" fontId="10" fillId="23" borderId="38" xfId="0" applyFont="1" applyFill="1" applyBorder="1" applyAlignment="1">
      <alignment horizontal="center" vertical="center" wrapText="1"/>
    </xf>
    <xf numFmtId="0" fontId="10" fillId="23" borderId="4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61" xfId="0" applyFont="1" applyBorder="1" applyAlignment="1">
      <alignment horizontal="center" vertical="center" textRotation="90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4" fillId="0" borderId="57" xfId="53" applyNumberFormat="1" applyFont="1" applyBorder="1" applyAlignment="1">
      <alignment horizontal="center" vertical="center" textRotation="90" wrapText="1"/>
      <protection/>
    </xf>
    <xf numFmtId="0" fontId="4" fillId="0" borderId="73" xfId="53" applyNumberFormat="1" applyFont="1" applyBorder="1" applyAlignment="1">
      <alignment horizontal="center" vertical="center" textRotation="90" wrapText="1"/>
      <protection/>
    </xf>
    <xf numFmtId="0" fontId="4" fillId="0" borderId="60" xfId="53" applyNumberFormat="1" applyFont="1" applyBorder="1" applyAlignment="1">
      <alignment horizontal="center" vertical="center" textRotation="90" wrapText="1"/>
      <protection/>
    </xf>
    <xf numFmtId="0" fontId="4" fillId="0" borderId="79" xfId="53" applyNumberFormat="1" applyFont="1" applyBorder="1" applyAlignment="1">
      <alignment horizontal="center" vertical="center" textRotation="90" wrapText="1"/>
      <protection/>
    </xf>
    <xf numFmtId="0" fontId="4" fillId="0" borderId="24" xfId="53" applyNumberFormat="1" applyFont="1" applyBorder="1" applyAlignment="1">
      <alignment horizontal="center" vertical="center" wrapText="1"/>
      <protection/>
    </xf>
    <xf numFmtId="0" fontId="8" fillId="6" borderId="37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8" fillId="6" borderId="46" xfId="0" applyFont="1" applyFill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9" xfId="53" applyNumberFormat="1" applyFont="1" applyBorder="1" applyAlignment="1">
      <alignment horizontal="center" vertical="center" textRotation="90" wrapText="1"/>
      <protection/>
    </xf>
    <xf numFmtId="0" fontId="4" fillId="0" borderId="25" xfId="53" applyNumberFormat="1" applyFont="1" applyBorder="1" applyAlignment="1">
      <alignment horizontal="center" vertical="center" textRotation="90" wrapText="1"/>
      <protection/>
    </xf>
    <xf numFmtId="0" fontId="8" fillId="0" borderId="7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14" fontId="2" fillId="0" borderId="0" xfId="0" applyNumberFormat="1" applyFont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25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23" xfId="53" applyNumberFormat="1" applyFont="1" applyBorder="1" applyAlignment="1">
      <alignment horizontal="center" vertical="center" wrapText="1"/>
      <protection/>
    </xf>
    <xf numFmtId="0" fontId="4" fillId="0" borderId="13" xfId="53" applyNumberFormat="1" applyFont="1" applyBorder="1" applyAlignment="1">
      <alignment horizontal="center" vertical="center" wrapText="1"/>
      <protection/>
    </xf>
    <xf numFmtId="0" fontId="4" fillId="0" borderId="25" xfId="53" applyNumberFormat="1" applyFont="1" applyBorder="1" applyAlignment="1">
      <alignment horizontal="center" vertical="center" wrapText="1"/>
      <protection/>
    </xf>
    <xf numFmtId="0" fontId="4" fillId="0" borderId="11" xfId="53" applyNumberFormat="1" applyFont="1" applyBorder="1" applyAlignment="1">
      <alignment horizontal="center" vertical="center" textRotation="90"/>
      <protection/>
    </xf>
    <xf numFmtId="0" fontId="4" fillId="0" borderId="13" xfId="53" applyNumberFormat="1" applyFont="1" applyBorder="1" applyAlignment="1">
      <alignment horizontal="center" vertical="center" textRotation="90"/>
      <protection/>
    </xf>
    <xf numFmtId="0" fontId="29" fillId="0" borderId="76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49" fontId="26" fillId="0" borderId="10" xfId="0" applyNumberFormat="1" applyFont="1" applyBorder="1" applyAlignment="1">
      <alignment horizontal="center" vertical="center" textRotation="90"/>
    </xf>
    <xf numFmtId="0" fontId="26" fillId="0" borderId="16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 readingOrder="1"/>
    </xf>
    <xf numFmtId="0" fontId="15" fillId="0" borderId="81" xfId="0" applyFont="1" applyBorder="1" applyAlignment="1">
      <alignment horizontal="center" vertical="center" wrapText="1" readingOrder="1"/>
    </xf>
    <xf numFmtId="0" fontId="15" fillId="0" borderId="75" xfId="0" applyFont="1" applyBorder="1" applyAlignment="1">
      <alignment horizontal="center" vertical="center" wrapText="1" readingOrder="1"/>
    </xf>
    <xf numFmtId="0" fontId="15" fillId="0" borderId="78" xfId="0" applyFont="1" applyBorder="1" applyAlignment="1">
      <alignment horizontal="center" vertical="center" wrapText="1" readingOrder="1"/>
    </xf>
    <xf numFmtId="0" fontId="15" fillId="0" borderId="60" xfId="0" applyFont="1" applyBorder="1" applyAlignment="1">
      <alignment horizontal="center" vertical="center" wrapText="1" readingOrder="1"/>
    </xf>
    <xf numFmtId="0" fontId="15" fillId="0" borderId="82" xfId="0" applyFont="1" applyBorder="1" applyAlignment="1">
      <alignment horizontal="center" vertical="center" wrapText="1" readingOrder="1"/>
    </xf>
    <xf numFmtId="0" fontId="15" fillId="0" borderId="82" xfId="0" applyFont="1" applyBorder="1" applyAlignment="1">
      <alignment horizontal="center" vertical="top" wrapText="1"/>
    </xf>
    <xf numFmtId="0" fontId="15" fillId="0" borderId="81" xfId="0" applyFont="1" applyBorder="1" applyAlignment="1">
      <alignment horizontal="center" vertical="top" wrapText="1"/>
    </xf>
    <xf numFmtId="0" fontId="15" fillId="0" borderId="75" xfId="0" applyFont="1" applyBorder="1" applyAlignment="1">
      <alignment horizontal="center" vertical="top" wrapText="1"/>
    </xf>
    <xf numFmtId="0" fontId="15" fillId="0" borderId="71" xfId="0" applyFont="1" applyBorder="1" applyAlignment="1">
      <alignment horizontal="center" vertical="center" wrapText="1" readingOrder="1"/>
    </xf>
    <xf numFmtId="0" fontId="15" fillId="0" borderId="72" xfId="0" applyFont="1" applyBorder="1" applyAlignment="1">
      <alignment horizontal="center" vertical="top" wrapText="1"/>
    </xf>
    <xf numFmtId="0" fontId="0" fillId="0" borderId="75" xfId="0" applyBorder="1" applyAlignment="1">
      <alignment horizontal="center"/>
    </xf>
    <xf numFmtId="0" fontId="15" fillId="0" borderId="58" xfId="0" applyFont="1" applyBorder="1" applyAlignment="1">
      <alignment horizontal="center" vertical="center" wrapText="1" readingOrder="1"/>
    </xf>
    <xf numFmtId="0" fontId="15" fillId="0" borderId="76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 readingOrder="1"/>
    </xf>
    <xf numFmtId="0" fontId="21" fillId="0" borderId="81" xfId="0" applyFont="1" applyBorder="1" applyAlignment="1">
      <alignment horizontal="center" vertical="center" wrapText="1" readingOrder="1"/>
    </xf>
    <xf numFmtId="0" fontId="21" fillId="0" borderId="75" xfId="0" applyFont="1" applyBorder="1" applyAlignment="1">
      <alignment horizontal="center" vertical="center" wrapText="1" readingOrder="1"/>
    </xf>
    <xf numFmtId="0" fontId="21" fillId="0" borderId="58" xfId="0" applyFont="1" applyBorder="1" applyAlignment="1">
      <alignment horizontal="center" vertical="center" wrapText="1" readingOrder="1"/>
    </xf>
    <xf numFmtId="0" fontId="21" fillId="0" borderId="60" xfId="0" applyFont="1" applyBorder="1" applyAlignment="1">
      <alignment horizontal="center" vertical="center" wrapText="1" readingOrder="1"/>
    </xf>
    <xf numFmtId="0" fontId="21" fillId="0" borderId="78" xfId="0" applyFont="1" applyBorder="1" applyAlignment="1">
      <alignment horizontal="center" vertical="center" wrapText="1" readingOrder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 readingOrder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15" fillId="0" borderId="85" xfId="0" applyFont="1" applyBorder="1" applyAlignment="1">
      <alignment horizontal="center" vertical="center" wrapText="1"/>
    </xf>
    <xf numFmtId="0" fontId="15" fillId="0" borderId="86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0" fillId="0" borderId="75" xfId="0" applyBorder="1" applyAlignment="1">
      <alignment/>
    </xf>
    <xf numFmtId="0" fontId="6" fillId="0" borderId="3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76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2" fillId="0" borderId="7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4" fontId="2" fillId="0" borderId="3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" fillId="0" borderId="89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/>
    </xf>
    <xf numFmtId="14" fontId="2" fillId="0" borderId="89" xfId="0" applyNumberFormat="1" applyFont="1" applyBorder="1" applyAlignment="1">
      <alignment horizontal="center"/>
    </xf>
    <xf numFmtId="0" fontId="0" fillId="0" borderId="89" xfId="0" applyBorder="1" applyAlignment="1">
      <alignment/>
    </xf>
    <xf numFmtId="0" fontId="2" fillId="0" borderId="9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30"/>
  <sheetViews>
    <sheetView zoomScalePageLayoutView="0" workbookViewId="0" topLeftCell="A16">
      <selection activeCell="H15" sqref="H15"/>
    </sheetView>
  </sheetViews>
  <sheetFormatPr defaultColWidth="9.140625" defaultRowHeight="15"/>
  <cols>
    <col min="1" max="1" width="16.140625" style="11" bestFit="1" customWidth="1"/>
    <col min="2" max="2" width="30.140625" style="11" customWidth="1"/>
    <col min="3" max="3" width="11.00390625" style="11" customWidth="1"/>
    <col min="4" max="8" width="10.7109375" style="11" customWidth="1"/>
    <col min="9" max="9" width="26.00390625" style="11" customWidth="1"/>
    <col min="10" max="16384" width="9.140625" style="11" customWidth="1"/>
  </cols>
  <sheetData>
    <row r="1" ht="19.5" thickBot="1">
      <c r="I1" s="9" t="s">
        <v>489</v>
      </c>
    </row>
    <row r="2" spans="1:9" ht="27.75" customHeight="1" thickBot="1">
      <c r="A2" s="674" t="s">
        <v>488</v>
      </c>
      <c r="B2" s="675"/>
      <c r="C2" s="675"/>
      <c r="D2" s="675"/>
      <c r="E2" s="675"/>
      <c r="F2" s="675"/>
      <c r="G2" s="675"/>
      <c r="H2" s="675"/>
      <c r="I2" s="676"/>
    </row>
    <row r="3" spans="1:9" s="19" customFormat="1" ht="22.5" customHeight="1">
      <c r="A3" s="668" t="s">
        <v>628</v>
      </c>
      <c r="B3" s="670" t="s">
        <v>480</v>
      </c>
      <c r="C3" s="670" t="s">
        <v>481</v>
      </c>
      <c r="D3" s="670"/>
      <c r="E3" s="670"/>
      <c r="F3" s="670"/>
      <c r="G3" s="670"/>
      <c r="H3" s="670"/>
      <c r="I3" s="677" t="s">
        <v>712</v>
      </c>
    </row>
    <row r="4" spans="1:9" s="19" customFormat="1" ht="22.5" customHeight="1">
      <c r="A4" s="669"/>
      <c r="B4" s="679"/>
      <c r="C4" s="679" t="s">
        <v>713</v>
      </c>
      <c r="D4" s="679" t="s">
        <v>714</v>
      </c>
      <c r="E4" s="679"/>
      <c r="F4" s="679"/>
      <c r="G4" s="679"/>
      <c r="H4" s="679"/>
      <c r="I4" s="678"/>
    </row>
    <row r="5" spans="1:9" s="19" customFormat="1" ht="22.5" customHeight="1">
      <c r="A5" s="669"/>
      <c r="B5" s="679"/>
      <c r="C5" s="679"/>
      <c r="D5" s="16" t="s">
        <v>482</v>
      </c>
      <c r="E5" s="16" t="s">
        <v>483</v>
      </c>
      <c r="F5" s="16" t="s">
        <v>484</v>
      </c>
      <c r="G5" s="16" t="s">
        <v>485</v>
      </c>
      <c r="H5" s="16" t="s">
        <v>486</v>
      </c>
      <c r="I5" s="678"/>
    </row>
    <row r="6" spans="1:9" s="19" customFormat="1" ht="22.5" customHeight="1">
      <c r="A6" s="30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349">
        <v>9</v>
      </c>
    </row>
    <row r="7" spans="1:9" s="19" customFormat="1" ht="22.5" customHeight="1">
      <c r="A7" s="30">
        <v>1</v>
      </c>
      <c r="B7" s="16" t="s">
        <v>726</v>
      </c>
      <c r="C7" s="85">
        <f aca="true" t="shared" si="0" ref="C7:C12">SUM(D7:H7)</f>
        <v>85269</v>
      </c>
      <c r="D7" s="85">
        <v>16552</v>
      </c>
      <c r="E7" s="85">
        <v>13226</v>
      </c>
      <c r="F7" s="85">
        <v>21752</v>
      </c>
      <c r="G7" s="85">
        <v>33313</v>
      </c>
      <c r="H7" s="85">
        <v>426</v>
      </c>
      <c r="I7" s="231">
        <f>SUM(((D7*1)+(E7*2)+(F7*3)+(G7*4)+(H7*5))/C7)</f>
        <v>2.8573338493473597</v>
      </c>
    </row>
    <row r="8" spans="1:9" s="19" customFormat="1" ht="22.5" customHeight="1">
      <c r="A8" s="36">
        <v>2</v>
      </c>
      <c r="B8" s="15" t="s">
        <v>727</v>
      </c>
      <c r="C8" s="85">
        <f t="shared" si="0"/>
        <v>33131</v>
      </c>
      <c r="D8" s="15">
        <v>3107</v>
      </c>
      <c r="E8" s="15">
        <v>1956</v>
      </c>
      <c r="F8" s="15">
        <v>1247</v>
      </c>
      <c r="G8" s="15">
        <v>26687</v>
      </c>
      <c r="H8" s="15">
        <v>134</v>
      </c>
      <c r="I8" s="231">
        <f aca="true" t="shared" si="1" ref="I8:I17">SUM(((D8*1)+(E8*2)+(F8*3)+(G8*4)+(H8*5))/C8)</f>
        <v>3.566991639250249</v>
      </c>
    </row>
    <row r="9" spans="1:9" s="19" customFormat="1" ht="22.5" customHeight="1">
      <c r="A9" s="36">
        <v>3</v>
      </c>
      <c r="B9" s="15" t="s">
        <v>728</v>
      </c>
      <c r="C9" s="85">
        <f t="shared" si="0"/>
        <v>80504</v>
      </c>
      <c r="D9" s="15">
        <v>13797</v>
      </c>
      <c r="E9" s="15">
        <v>4843</v>
      </c>
      <c r="F9" s="15">
        <v>4510</v>
      </c>
      <c r="G9" s="15">
        <v>51317</v>
      </c>
      <c r="H9" s="15">
        <v>6037</v>
      </c>
      <c r="I9" s="231">
        <f t="shared" si="1"/>
        <v>3.38450263340952</v>
      </c>
    </row>
    <row r="10" spans="1:9" s="19" customFormat="1" ht="22.5" customHeight="1">
      <c r="A10" s="36">
        <v>4</v>
      </c>
      <c r="B10" s="15" t="s">
        <v>729</v>
      </c>
      <c r="C10" s="85">
        <f t="shared" si="0"/>
        <v>38674</v>
      </c>
      <c r="D10" s="15">
        <v>4165</v>
      </c>
      <c r="E10" s="15">
        <v>1190</v>
      </c>
      <c r="F10" s="15">
        <v>9371</v>
      </c>
      <c r="G10" s="15">
        <v>23948</v>
      </c>
      <c r="H10" s="15">
        <v>0</v>
      </c>
      <c r="I10" s="231">
        <f t="shared" si="1"/>
        <v>3.373067176914723</v>
      </c>
    </row>
    <row r="11" spans="1:9" s="19" customFormat="1" ht="22.5" customHeight="1">
      <c r="A11" s="36">
        <v>5</v>
      </c>
      <c r="B11" s="15" t="s">
        <v>730</v>
      </c>
      <c r="C11" s="85">
        <f t="shared" si="0"/>
        <v>49379</v>
      </c>
      <c r="D11" s="15">
        <v>7288</v>
      </c>
      <c r="E11" s="15">
        <v>5605</v>
      </c>
      <c r="F11" s="15">
        <v>3764</v>
      </c>
      <c r="G11" s="15">
        <v>27014</v>
      </c>
      <c r="H11" s="15">
        <v>5708</v>
      </c>
      <c r="I11" s="231">
        <f t="shared" si="1"/>
        <v>3.369570060147026</v>
      </c>
    </row>
    <row r="12" spans="1:9" s="19" customFormat="1" ht="22.5" customHeight="1">
      <c r="A12" s="36">
        <v>6</v>
      </c>
      <c r="B12" s="15" t="s">
        <v>731</v>
      </c>
      <c r="C12" s="85">
        <f t="shared" si="0"/>
        <v>22877</v>
      </c>
      <c r="D12" s="15">
        <v>1100</v>
      </c>
      <c r="E12" s="15">
        <v>4</v>
      </c>
      <c r="F12" s="15">
        <v>16718</v>
      </c>
      <c r="G12" s="15">
        <v>4690</v>
      </c>
      <c r="H12" s="15">
        <v>365</v>
      </c>
      <c r="I12" s="231">
        <f t="shared" si="1"/>
        <v>3.140577872972855</v>
      </c>
    </row>
    <row r="13" spans="1:9" s="19" customFormat="1" ht="22.5" customHeight="1">
      <c r="A13" s="36">
        <v>7</v>
      </c>
      <c r="B13" s="15" t="s">
        <v>732</v>
      </c>
      <c r="C13" s="85">
        <f>SUM(D13:H13)</f>
        <v>34771</v>
      </c>
      <c r="D13" s="85">
        <v>692</v>
      </c>
      <c r="E13" s="85">
        <v>1155</v>
      </c>
      <c r="F13" s="85">
        <v>1635</v>
      </c>
      <c r="G13" s="85">
        <v>31244</v>
      </c>
      <c r="H13" s="85">
        <v>45</v>
      </c>
      <c r="I13" s="231">
        <f t="shared" si="1"/>
        <v>3.8281326392683557</v>
      </c>
    </row>
    <row r="14" spans="1:9" s="19" customFormat="1" ht="22.5" customHeight="1">
      <c r="A14" s="36">
        <v>8</v>
      </c>
      <c r="B14" s="15" t="s">
        <v>733</v>
      </c>
      <c r="C14" s="85">
        <f>SUM(D14:H14)</f>
        <v>32002</v>
      </c>
      <c r="D14" s="85">
        <v>18116</v>
      </c>
      <c r="E14" s="85">
        <v>3606</v>
      </c>
      <c r="F14" s="85">
        <v>5754</v>
      </c>
      <c r="G14" s="85">
        <v>4234</v>
      </c>
      <c r="H14" s="85">
        <v>292</v>
      </c>
      <c r="I14" s="231">
        <f t="shared" si="1"/>
        <v>1.9056933941628649</v>
      </c>
    </row>
    <row r="15" spans="1:9" s="19" customFormat="1" ht="22.5" customHeight="1">
      <c r="A15" s="36">
        <v>9</v>
      </c>
      <c r="B15" s="15" t="s">
        <v>734</v>
      </c>
      <c r="C15" s="85">
        <f>SUM(D15:H15)</f>
        <v>73576</v>
      </c>
      <c r="D15" s="15">
        <v>25764</v>
      </c>
      <c r="E15" s="15">
        <v>8507</v>
      </c>
      <c r="F15" s="15">
        <v>8441</v>
      </c>
      <c r="G15" s="15">
        <v>30082</v>
      </c>
      <c r="H15" s="15">
        <v>782</v>
      </c>
      <c r="I15" s="231">
        <f t="shared" si="1"/>
        <v>2.6141540719799936</v>
      </c>
    </row>
    <row r="16" spans="1:9" s="19" customFormat="1" ht="22.5" customHeight="1">
      <c r="A16" s="36">
        <v>10</v>
      </c>
      <c r="B16" s="15" t="s">
        <v>735</v>
      </c>
      <c r="C16" s="85">
        <f>SUM(D16:H16)</f>
        <v>99176</v>
      </c>
      <c r="D16" s="15">
        <v>7449</v>
      </c>
      <c r="E16" s="15">
        <v>5008</v>
      </c>
      <c r="F16" s="15">
        <v>3931</v>
      </c>
      <c r="G16" s="15">
        <v>52487</v>
      </c>
      <c r="H16" s="15">
        <v>30301</v>
      </c>
      <c r="I16" s="231">
        <f t="shared" si="1"/>
        <v>3.939572073888844</v>
      </c>
    </row>
    <row r="17" spans="1:9" s="19" customFormat="1" ht="22.5" customHeight="1" thickBot="1">
      <c r="A17" s="36">
        <v>11</v>
      </c>
      <c r="B17" s="15" t="s">
        <v>736</v>
      </c>
      <c r="C17" s="85">
        <f>SUM(D17:H17)</f>
        <v>47126</v>
      </c>
      <c r="D17" s="15">
        <v>1858</v>
      </c>
      <c r="E17" s="15">
        <v>1974</v>
      </c>
      <c r="F17" s="15">
        <v>2679</v>
      </c>
      <c r="G17" s="15">
        <v>40538</v>
      </c>
      <c r="H17" s="15">
        <v>77</v>
      </c>
      <c r="I17" s="231">
        <f t="shared" si="1"/>
        <v>3.742732249713534</v>
      </c>
    </row>
    <row r="18" spans="1:9" s="19" customFormat="1" ht="35.25" customHeight="1" thickBot="1">
      <c r="A18" s="680" t="s">
        <v>314</v>
      </c>
      <c r="B18" s="667"/>
      <c r="C18" s="474">
        <f aca="true" t="shared" si="2" ref="C18:H18">SUM(C7:C17)</f>
        <v>596485</v>
      </c>
      <c r="D18" s="474">
        <f t="shared" si="2"/>
        <v>99888</v>
      </c>
      <c r="E18" s="474">
        <f t="shared" si="2"/>
        <v>47074</v>
      </c>
      <c r="F18" s="474">
        <f t="shared" si="2"/>
        <v>79802</v>
      </c>
      <c r="G18" s="474">
        <f t="shared" si="2"/>
        <v>325554</v>
      </c>
      <c r="H18" s="474">
        <f t="shared" si="2"/>
        <v>44167</v>
      </c>
      <c r="I18" s="475">
        <f>SUM(((D18*1)+(E18*2)+(F18*3)+(G18*4)+(H18*5))/C18)</f>
        <v>3.280037218035659</v>
      </c>
    </row>
    <row r="19" spans="1:16" s="19" customFormat="1" ht="24.75" customHeight="1" thickBot="1">
      <c r="A19" s="664" t="s">
        <v>198</v>
      </c>
      <c r="B19" s="665"/>
      <c r="C19" s="161">
        <f>SUM(D19:H19)</f>
        <v>9025</v>
      </c>
      <c r="D19" s="161">
        <v>0</v>
      </c>
      <c r="E19" s="161">
        <v>794</v>
      </c>
      <c r="F19" s="161">
        <v>3357</v>
      </c>
      <c r="G19" s="161">
        <v>4792</v>
      </c>
      <c r="H19" s="161">
        <v>82</v>
      </c>
      <c r="I19" s="245">
        <f>SUM(((D19*1)+(E19*2)+(F19*3)+(G19*4))/C19)</f>
        <v>3.4157340720221607</v>
      </c>
      <c r="L19" s="160"/>
      <c r="M19" s="160"/>
      <c r="N19" s="160"/>
      <c r="O19" s="160"/>
      <c r="P19" s="160"/>
    </row>
    <row r="20" spans="1:9" s="19" customFormat="1" ht="27" customHeight="1" thickBot="1">
      <c r="A20" s="664" t="s">
        <v>199</v>
      </c>
      <c r="B20" s="665"/>
      <c r="C20" s="161">
        <f>SUM(D20:H20)</f>
        <v>24796</v>
      </c>
      <c r="D20" s="161">
        <v>5852</v>
      </c>
      <c r="E20" s="161">
        <v>3580</v>
      </c>
      <c r="F20" s="161">
        <v>51</v>
      </c>
      <c r="G20" s="161">
        <v>15313</v>
      </c>
      <c r="H20" s="161" t="s">
        <v>741</v>
      </c>
      <c r="I20" s="245">
        <f>SUM(((D20*1)+(E20*2)+(F20*3)+(G20*4))/C20)</f>
        <v>3.001169543474754</v>
      </c>
    </row>
    <row r="21" spans="1:9" s="19" customFormat="1" ht="22.5" customHeight="1" thickBot="1">
      <c r="A21" s="680" t="s">
        <v>315</v>
      </c>
      <c r="B21" s="667"/>
      <c r="C21" s="474">
        <v>33821</v>
      </c>
      <c r="D21" s="474">
        <f>SUM(D19:D20)</f>
        <v>5852</v>
      </c>
      <c r="E21" s="474">
        <f>SUM(E19:E20)</f>
        <v>4374</v>
      </c>
      <c r="F21" s="474">
        <f>SUM(F19:F20)</f>
        <v>3408</v>
      </c>
      <c r="G21" s="474">
        <f>SUM(G19:G20)</f>
        <v>20105</v>
      </c>
      <c r="H21" s="474">
        <f>SUM(H19:H20)</f>
        <v>82</v>
      </c>
      <c r="I21" s="475">
        <f>SUM(((D21*1)+(E21*2)+(F21*3)+(G21*4))/C21)</f>
        <v>3.1117944472369237</v>
      </c>
    </row>
    <row r="22" spans="1:9" s="19" customFormat="1" ht="57" customHeight="1" thickBot="1">
      <c r="A22" s="657" t="s">
        <v>316</v>
      </c>
      <c r="B22" s="658"/>
      <c r="C22" s="516">
        <v>1841</v>
      </c>
      <c r="D22" s="517">
        <v>1841</v>
      </c>
      <c r="E22" s="517">
        <v>0</v>
      </c>
      <c r="F22" s="517">
        <v>0</v>
      </c>
      <c r="G22" s="517">
        <v>0</v>
      </c>
      <c r="H22" s="517">
        <v>0</v>
      </c>
      <c r="I22" s="518">
        <f>SUM(((D22*1)+(E22*2)+(F22*3)+(G22*4))/C22)</f>
        <v>1</v>
      </c>
    </row>
    <row r="23" spans="1:9" ht="29.25" customHeight="1" thickBot="1">
      <c r="A23" s="477" t="s">
        <v>317</v>
      </c>
      <c r="B23" s="478"/>
      <c r="C23" s="479">
        <v>632147</v>
      </c>
      <c r="D23" s="480">
        <v>107581</v>
      </c>
      <c r="E23" s="480">
        <v>51448</v>
      </c>
      <c r="F23" s="480">
        <v>83210</v>
      </c>
      <c r="G23" s="480">
        <v>345659</v>
      </c>
      <c r="H23" s="480">
        <v>44249</v>
      </c>
      <c r="I23" s="475">
        <f>SUM(((D23*1)+(E23*2)+(F23*3)+(G23*4))/C23)</f>
        <v>2.9150545680039612</v>
      </c>
    </row>
    <row r="24" spans="2:9" ht="28.5" customHeight="1">
      <c r="B24" s="84" t="s">
        <v>973</v>
      </c>
      <c r="C24" s="666" t="s">
        <v>258</v>
      </c>
      <c r="D24" s="666"/>
      <c r="E24" s="289"/>
      <c r="F24" s="83"/>
      <c r="G24" s="289"/>
      <c r="H24" s="289"/>
      <c r="I24" s="459"/>
    </row>
    <row r="25" spans="2:9" ht="19.5" customHeight="1">
      <c r="B25" s="81" t="s">
        <v>715</v>
      </c>
      <c r="C25" s="659" t="s">
        <v>716</v>
      </c>
      <c r="D25" s="659"/>
      <c r="E25" s="289"/>
      <c r="F25" s="83"/>
      <c r="G25" s="83"/>
      <c r="H25" s="83"/>
      <c r="I25" s="290" t="s">
        <v>709</v>
      </c>
    </row>
    <row r="26" spans="1:9" ht="15.75">
      <c r="A26" s="663" t="s">
        <v>588</v>
      </c>
      <c r="B26" s="660"/>
      <c r="C26" s="291" t="s">
        <v>114</v>
      </c>
      <c r="D26" s="291"/>
      <c r="E26" s="289"/>
      <c r="F26" s="672" t="s">
        <v>257</v>
      </c>
      <c r="G26" s="672"/>
      <c r="H26" s="83"/>
      <c r="I26" s="459"/>
    </row>
    <row r="27" spans="1:9" ht="15" customHeight="1">
      <c r="A27" s="663" t="s">
        <v>626</v>
      </c>
      <c r="B27" s="663"/>
      <c r="C27" s="662" t="s">
        <v>717</v>
      </c>
      <c r="D27" s="662"/>
      <c r="E27" s="662" t="s">
        <v>716</v>
      </c>
      <c r="F27" s="662"/>
      <c r="G27" s="662"/>
      <c r="H27" s="662"/>
      <c r="I27" s="290" t="s">
        <v>718</v>
      </c>
    </row>
    <row r="28" spans="2:9" ht="15.75">
      <c r="B28" s="81"/>
      <c r="C28" s="289"/>
      <c r="D28" s="289"/>
      <c r="E28" s="289"/>
      <c r="F28" s="289"/>
      <c r="G28" s="289"/>
      <c r="H28" s="289"/>
      <c r="I28" s="289"/>
    </row>
    <row r="29" spans="1:9" ht="15.75">
      <c r="A29" s="671" t="s">
        <v>585</v>
      </c>
      <c r="B29" s="671"/>
      <c r="C29" s="441" t="s">
        <v>586</v>
      </c>
      <c r="D29" s="281"/>
      <c r="E29" s="193"/>
      <c r="F29" s="445"/>
      <c r="G29" s="672" t="s">
        <v>640</v>
      </c>
      <c r="H29" s="672"/>
      <c r="I29" s="458">
        <v>42760</v>
      </c>
    </row>
    <row r="30" spans="1:9" ht="15.75">
      <c r="A30" s="671" t="s">
        <v>584</v>
      </c>
      <c r="B30" s="671"/>
      <c r="C30" s="210" t="s">
        <v>269</v>
      </c>
      <c r="D30" s="281"/>
      <c r="E30" s="84" t="s">
        <v>587</v>
      </c>
      <c r="F30" s="84"/>
      <c r="I30" s="162" t="s">
        <v>629</v>
      </c>
    </row>
  </sheetData>
  <sheetProtection/>
  <mergeCells count="22">
    <mergeCell ref="A29:B29"/>
    <mergeCell ref="C25:D25"/>
    <mergeCell ref="C4:C5"/>
    <mergeCell ref="A19:B19"/>
    <mergeCell ref="A26:B26"/>
    <mergeCell ref="A30:B30"/>
    <mergeCell ref="G29:H29"/>
    <mergeCell ref="A18:B18"/>
    <mergeCell ref="C27:D27"/>
    <mergeCell ref="E27:H27"/>
    <mergeCell ref="A27:B27"/>
    <mergeCell ref="F26:G26"/>
    <mergeCell ref="A20:B20"/>
    <mergeCell ref="C24:D24"/>
    <mergeCell ref="A22:B22"/>
    <mergeCell ref="A2:I2"/>
    <mergeCell ref="I3:I5"/>
    <mergeCell ref="D4:H4"/>
    <mergeCell ref="A21:B21"/>
    <mergeCell ref="A3:A5"/>
    <mergeCell ref="B3:B5"/>
    <mergeCell ref="C3:H3"/>
  </mergeCells>
  <printOptions horizontalCentered="1"/>
  <pageMargins left="0.3937007874015748" right="0.3937007874015748" top="1.1811023622047245" bottom="0.11811023622047245" header="0.31496062992125984" footer="0.11811023622047245"/>
  <pageSetup fitToHeight="1" fitToWidth="1" horizontalDpi="600" verticalDpi="600" orientation="landscape" paperSize="9" scale="71" r:id="rId1"/>
  <ignoredErrors>
    <ignoredError sqref="D18 C7:C17 E18:G18" formulaRange="1"/>
    <ignoredError sqref="C1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17"/>
  <sheetViews>
    <sheetView zoomScalePageLayoutView="0" workbookViewId="0" topLeftCell="A7">
      <selection activeCell="H6" sqref="H6"/>
    </sheetView>
  </sheetViews>
  <sheetFormatPr defaultColWidth="9.140625" defaultRowHeight="15"/>
  <cols>
    <col min="1" max="1" width="15.421875" style="0" customWidth="1"/>
    <col min="2" max="2" width="23.28125" style="0" customWidth="1"/>
    <col min="3" max="3" width="25.8515625" style="0" customWidth="1"/>
    <col min="4" max="4" width="22.00390625" style="0" customWidth="1"/>
    <col min="5" max="5" width="21.140625" style="0" customWidth="1"/>
    <col min="6" max="6" width="21.00390625" style="0" customWidth="1"/>
  </cols>
  <sheetData>
    <row r="1" spans="2:8" ht="19.5" thickBot="1">
      <c r="B1" s="7"/>
      <c r="C1" s="7"/>
      <c r="D1" s="7"/>
      <c r="E1" s="7"/>
      <c r="F1" s="212" t="s">
        <v>597</v>
      </c>
      <c r="G1" s="4"/>
      <c r="H1" s="4"/>
    </row>
    <row r="2" spans="1:6" ht="42" customHeight="1" thickBot="1">
      <c r="A2" s="661" t="s">
        <v>620</v>
      </c>
      <c r="B2" s="645"/>
      <c r="C2" s="645"/>
      <c r="D2" s="645"/>
      <c r="E2" s="645"/>
      <c r="F2" s="646"/>
    </row>
    <row r="3" spans="1:6" ht="83.25" customHeight="1">
      <c r="A3" s="199" t="s">
        <v>628</v>
      </c>
      <c r="B3" s="200" t="s">
        <v>455</v>
      </c>
      <c r="C3" s="201" t="s">
        <v>682</v>
      </c>
      <c r="D3" s="65" t="s">
        <v>487</v>
      </c>
      <c r="E3" s="200" t="s">
        <v>454</v>
      </c>
      <c r="F3" s="202" t="s">
        <v>411</v>
      </c>
    </row>
    <row r="4" spans="1:6" ht="19.5" thickBot="1">
      <c r="A4" s="36">
        <v>1</v>
      </c>
      <c r="B4" s="15">
        <v>2</v>
      </c>
      <c r="C4" s="15">
        <v>3</v>
      </c>
      <c r="D4" s="15">
        <v>4</v>
      </c>
      <c r="E4" s="15">
        <v>5</v>
      </c>
      <c r="F4" s="37">
        <v>6</v>
      </c>
    </row>
    <row r="5" spans="1:6" ht="156" customHeight="1" thickBot="1">
      <c r="A5" s="215">
        <v>1</v>
      </c>
      <c r="B5" s="483" t="s">
        <v>960</v>
      </c>
      <c r="C5" s="484" t="s">
        <v>981</v>
      </c>
      <c r="D5" s="483" t="s">
        <v>980</v>
      </c>
      <c r="E5" s="476" t="s">
        <v>377</v>
      </c>
      <c r="F5" s="485" t="s">
        <v>882</v>
      </c>
    </row>
    <row r="6" spans="1:6" ht="47.25" customHeight="1" thickBot="1">
      <c r="A6" s="486" t="s">
        <v>200</v>
      </c>
      <c r="B6" s="487"/>
      <c r="C6" s="487"/>
      <c r="D6" s="487"/>
      <c r="E6" s="487"/>
      <c r="F6" s="487"/>
    </row>
    <row r="7" spans="1:6" ht="19.5" customHeight="1">
      <c r="A7" s="208"/>
      <c r="B7" s="207"/>
      <c r="C7" s="207"/>
      <c r="D7" s="207"/>
      <c r="E7" s="207"/>
      <c r="F7" s="207"/>
    </row>
    <row r="8" spans="1:6" ht="15.75">
      <c r="A8" s="11"/>
      <c r="B8" s="81" t="s">
        <v>973</v>
      </c>
      <c r="C8" s="457" t="s">
        <v>258</v>
      </c>
      <c r="D8" s="445"/>
      <c r="E8" s="193"/>
      <c r="F8" s="203"/>
    </row>
    <row r="9" spans="1:6" ht="15.75">
      <c r="A9" s="11"/>
      <c r="B9" s="81" t="s">
        <v>715</v>
      </c>
      <c r="C9" s="448" t="s">
        <v>716</v>
      </c>
      <c r="D9" s="447"/>
      <c r="E9" s="290" t="s">
        <v>709</v>
      </c>
      <c r="F9" s="25"/>
    </row>
    <row r="10" spans="1:5" ht="15.75">
      <c r="A10" s="663" t="s">
        <v>588</v>
      </c>
      <c r="B10" s="660"/>
      <c r="C10" s="457" t="s">
        <v>114</v>
      </c>
      <c r="D10" s="457" t="s">
        <v>257</v>
      </c>
      <c r="E10" s="193"/>
    </row>
    <row r="11" spans="1:5" ht="15.75">
      <c r="A11" s="663" t="s">
        <v>626</v>
      </c>
      <c r="B11" s="663"/>
      <c r="C11" s="448" t="s">
        <v>717</v>
      </c>
      <c r="D11" s="448" t="s">
        <v>716</v>
      </c>
      <c r="E11" s="290" t="s">
        <v>718</v>
      </c>
    </row>
    <row r="12" spans="1:5" ht="15.75">
      <c r="A12" s="11"/>
      <c r="B12" s="81"/>
      <c r="C12" s="289"/>
      <c r="D12" s="289"/>
      <c r="E12" s="289"/>
    </row>
    <row r="13" spans="1:5" ht="15.75">
      <c r="A13" s="671" t="s">
        <v>585</v>
      </c>
      <c r="B13" s="671"/>
      <c r="C13" s="457" t="s">
        <v>586</v>
      </c>
      <c r="D13" s="289"/>
      <c r="E13" s="459"/>
    </row>
    <row r="14" spans="1:5" ht="15.75">
      <c r="A14" s="671" t="s">
        <v>584</v>
      </c>
      <c r="B14" s="671"/>
      <c r="C14" s="210" t="s">
        <v>269</v>
      </c>
      <c r="D14" s="210"/>
      <c r="E14" s="84" t="s">
        <v>709</v>
      </c>
    </row>
    <row r="16" spans="2:5" ht="15.75">
      <c r="B16" s="457" t="s">
        <v>640</v>
      </c>
      <c r="C16" s="442"/>
      <c r="D16" s="442"/>
      <c r="E16" s="458">
        <v>42760</v>
      </c>
    </row>
    <row r="17" spans="2:5" ht="15">
      <c r="B17" s="451" t="s">
        <v>589</v>
      </c>
      <c r="C17" s="451"/>
      <c r="D17" s="162"/>
      <c r="E17" s="451" t="s">
        <v>590</v>
      </c>
    </row>
  </sheetData>
  <sheetProtection/>
  <mergeCells count="5">
    <mergeCell ref="A14:B14"/>
    <mergeCell ref="A2:F2"/>
    <mergeCell ref="A10:B10"/>
    <mergeCell ref="A11:B11"/>
    <mergeCell ref="A13:B13"/>
  </mergeCells>
  <printOptions horizontalCentered="1"/>
  <pageMargins left="0.5905511811023623" right="0.5905511811023623" top="1.1811023622047245" bottom="0.3937007874015748" header="0.5118110236220472" footer="0.2362204724409449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L24"/>
  <sheetViews>
    <sheetView view="pageBreakPreview" zoomScale="85" zoomScaleNormal="75" zoomScaleSheetLayoutView="85" zoomScalePageLayoutView="0" workbookViewId="0" topLeftCell="E10">
      <selection activeCell="C4" sqref="C4:C5"/>
    </sheetView>
  </sheetViews>
  <sheetFormatPr defaultColWidth="9.140625" defaultRowHeight="15"/>
  <cols>
    <col min="1" max="1" width="17.140625" style="19" customWidth="1"/>
    <col min="2" max="2" width="18.57421875" style="19" customWidth="1"/>
    <col min="3" max="3" width="17.140625" style="19" customWidth="1"/>
    <col min="4" max="4" width="16.421875" style="19" customWidth="1"/>
    <col min="5" max="5" width="4.7109375" style="19" bestFit="1" customWidth="1"/>
    <col min="6" max="7" width="4.421875" style="19" customWidth="1"/>
    <col min="8" max="8" width="4.7109375" style="19" bestFit="1" customWidth="1"/>
    <col min="9" max="15" width="4.421875" style="19" customWidth="1"/>
    <col min="16" max="16" width="4.7109375" style="19" bestFit="1" customWidth="1"/>
    <col min="17" max="17" width="8.28125" style="19" bestFit="1" customWidth="1"/>
    <col min="18" max="38" width="4.421875" style="19" customWidth="1"/>
    <col min="39" max="16384" width="9.140625" style="19" customWidth="1"/>
  </cols>
  <sheetData>
    <row r="1" spans="2:38" ht="18.7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AI1" s="867" t="s">
        <v>621</v>
      </c>
      <c r="AJ1" s="867"/>
      <c r="AK1" s="867"/>
      <c r="AL1" s="867"/>
    </row>
    <row r="2" spans="1:38" ht="48.75" customHeight="1" thickBot="1">
      <c r="A2" s="661" t="s">
        <v>641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  <c r="Z2" s="645"/>
      <c r="AA2" s="645"/>
      <c r="AB2" s="645"/>
      <c r="AC2" s="645"/>
      <c r="AD2" s="645"/>
      <c r="AE2" s="645"/>
      <c r="AF2" s="645"/>
      <c r="AG2" s="645"/>
      <c r="AH2" s="645"/>
      <c r="AI2" s="645"/>
      <c r="AJ2" s="645"/>
      <c r="AK2" s="645"/>
      <c r="AL2" s="646"/>
    </row>
    <row r="3" spans="1:38" ht="25.5" customHeight="1">
      <c r="A3" s="638" t="s">
        <v>628</v>
      </c>
      <c r="B3" s="868" t="s">
        <v>448</v>
      </c>
      <c r="C3" s="868" t="s">
        <v>642</v>
      </c>
      <c r="D3" s="869"/>
      <c r="E3" s="864" t="s">
        <v>466</v>
      </c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6"/>
      <c r="Q3" s="870" t="s">
        <v>648</v>
      </c>
      <c r="R3" s="871"/>
      <c r="S3" s="871"/>
      <c r="T3" s="871"/>
      <c r="U3" s="871"/>
      <c r="V3" s="871"/>
      <c r="W3" s="871"/>
      <c r="X3" s="871"/>
      <c r="Y3" s="871"/>
      <c r="Z3" s="871"/>
      <c r="AA3" s="871"/>
      <c r="AB3" s="871"/>
      <c r="AC3" s="871"/>
      <c r="AD3" s="871"/>
      <c r="AE3" s="871"/>
      <c r="AF3" s="871"/>
      <c r="AG3" s="871"/>
      <c r="AH3" s="871"/>
      <c r="AI3" s="871"/>
      <c r="AJ3" s="871"/>
      <c r="AK3" s="871"/>
      <c r="AL3" s="872"/>
    </row>
    <row r="4" spans="1:38" ht="261.75" customHeight="1">
      <c r="A4" s="638"/>
      <c r="B4" s="679"/>
      <c r="C4" s="679" t="s">
        <v>649</v>
      </c>
      <c r="D4" s="863" t="s">
        <v>650</v>
      </c>
      <c r="E4" s="26" t="s">
        <v>651</v>
      </c>
      <c r="F4" s="27" t="s">
        <v>449</v>
      </c>
      <c r="G4" s="791" t="s">
        <v>450</v>
      </c>
      <c r="H4" s="791"/>
      <c r="I4" s="791" t="s">
        <v>451</v>
      </c>
      <c r="J4" s="791"/>
      <c r="K4" s="857" t="s">
        <v>652</v>
      </c>
      <c r="L4" s="857"/>
      <c r="M4" s="857" t="s">
        <v>653</v>
      </c>
      <c r="N4" s="857"/>
      <c r="O4" s="857" t="s">
        <v>654</v>
      </c>
      <c r="P4" s="858"/>
      <c r="Q4" s="819" t="s">
        <v>655</v>
      </c>
      <c r="R4" s="793" t="s">
        <v>656</v>
      </c>
      <c r="S4" s="793" t="s">
        <v>657</v>
      </c>
      <c r="T4" s="793" t="s">
        <v>658</v>
      </c>
      <c r="U4" s="793" t="s">
        <v>606</v>
      </c>
      <c r="V4" s="793" t="s">
        <v>659</v>
      </c>
      <c r="W4" s="793" t="s">
        <v>660</v>
      </c>
      <c r="X4" s="793" t="s">
        <v>661</v>
      </c>
      <c r="Y4" s="873" t="s">
        <v>662</v>
      </c>
      <c r="Z4" s="793" t="s">
        <v>663</v>
      </c>
      <c r="AA4" s="793" t="s">
        <v>664</v>
      </c>
      <c r="AB4" s="793" t="s">
        <v>665</v>
      </c>
      <c r="AC4" s="793" t="s">
        <v>666</v>
      </c>
      <c r="AD4" s="793" t="s">
        <v>667</v>
      </c>
      <c r="AE4" s="793" t="s">
        <v>668</v>
      </c>
      <c r="AF4" s="793" t="s">
        <v>669</v>
      </c>
      <c r="AG4" s="793" t="s">
        <v>670</v>
      </c>
      <c r="AH4" s="793" t="s">
        <v>604</v>
      </c>
      <c r="AI4" s="793" t="s">
        <v>671</v>
      </c>
      <c r="AJ4" s="793" t="s">
        <v>672</v>
      </c>
      <c r="AK4" s="793" t="s">
        <v>673</v>
      </c>
      <c r="AL4" s="845" t="s">
        <v>674</v>
      </c>
    </row>
    <row r="5" spans="1:38" ht="59.25" customHeight="1">
      <c r="A5" s="656"/>
      <c r="B5" s="679"/>
      <c r="C5" s="679"/>
      <c r="D5" s="863"/>
      <c r="E5" s="28" t="s">
        <v>675</v>
      </c>
      <c r="F5" s="27" t="s">
        <v>675</v>
      </c>
      <c r="G5" s="27" t="s">
        <v>675</v>
      </c>
      <c r="H5" s="27" t="s">
        <v>676</v>
      </c>
      <c r="I5" s="27" t="s">
        <v>675</v>
      </c>
      <c r="J5" s="27" t="s">
        <v>676</v>
      </c>
      <c r="K5" s="27" t="s">
        <v>675</v>
      </c>
      <c r="L5" s="27" t="s">
        <v>676</v>
      </c>
      <c r="M5" s="27" t="s">
        <v>675</v>
      </c>
      <c r="N5" s="27" t="s">
        <v>676</v>
      </c>
      <c r="O5" s="27" t="s">
        <v>675</v>
      </c>
      <c r="P5" s="29" t="s">
        <v>676</v>
      </c>
      <c r="Q5" s="820"/>
      <c r="R5" s="818"/>
      <c r="S5" s="818"/>
      <c r="T5" s="818"/>
      <c r="U5" s="818"/>
      <c r="V5" s="818"/>
      <c r="W5" s="818"/>
      <c r="X5" s="818"/>
      <c r="Y5" s="874"/>
      <c r="Z5" s="818"/>
      <c r="AA5" s="818"/>
      <c r="AB5" s="818"/>
      <c r="AC5" s="818"/>
      <c r="AD5" s="818"/>
      <c r="AE5" s="818"/>
      <c r="AF5" s="818"/>
      <c r="AG5" s="818"/>
      <c r="AH5" s="818"/>
      <c r="AI5" s="818"/>
      <c r="AJ5" s="818"/>
      <c r="AK5" s="818"/>
      <c r="AL5" s="846"/>
    </row>
    <row r="6" spans="1:38" s="24" customFormat="1" ht="18.75">
      <c r="A6" s="30">
        <v>1</v>
      </c>
      <c r="B6" s="16">
        <v>2</v>
      </c>
      <c r="C6" s="16">
        <v>3</v>
      </c>
      <c r="D6" s="17">
        <v>4</v>
      </c>
      <c r="E6" s="30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33">
        <v>16</v>
      </c>
      <c r="Q6" s="30">
        <v>17</v>
      </c>
      <c r="R6" s="16">
        <v>18</v>
      </c>
      <c r="S6" s="16">
        <v>19</v>
      </c>
      <c r="T6" s="16">
        <v>20</v>
      </c>
      <c r="U6" s="16">
        <v>21</v>
      </c>
      <c r="V6" s="14">
        <v>22</v>
      </c>
      <c r="W6" s="14">
        <v>23</v>
      </c>
      <c r="X6" s="14">
        <v>24</v>
      </c>
      <c r="Y6" s="14">
        <v>25</v>
      </c>
      <c r="Z6" s="32">
        <v>26</v>
      </c>
      <c r="AA6" s="32">
        <v>27</v>
      </c>
      <c r="AB6" s="32">
        <v>28</v>
      </c>
      <c r="AC6" s="32">
        <v>29</v>
      </c>
      <c r="AD6" s="32">
        <v>30</v>
      </c>
      <c r="AE6" s="32">
        <v>31</v>
      </c>
      <c r="AF6" s="32">
        <v>32</v>
      </c>
      <c r="AG6" s="32">
        <v>33</v>
      </c>
      <c r="AH6" s="32">
        <v>34</v>
      </c>
      <c r="AI6" s="32">
        <v>35</v>
      </c>
      <c r="AJ6" s="32">
        <v>36</v>
      </c>
      <c r="AK6" s="32">
        <v>37</v>
      </c>
      <c r="AL6" s="33">
        <v>38</v>
      </c>
    </row>
    <row r="7" spans="1:38" s="24" customFormat="1" ht="75.75" thickBot="1">
      <c r="A7" s="36">
        <v>1</v>
      </c>
      <c r="B7" s="15" t="s">
        <v>350</v>
      </c>
      <c r="C7" s="15" t="s">
        <v>750</v>
      </c>
      <c r="D7" s="488" t="s">
        <v>893</v>
      </c>
      <c r="E7" s="36">
        <v>1</v>
      </c>
      <c r="F7" s="15"/>
      <c r="G7" s="15"/>
      <c r="H7" s="15"/>
      <c r="I7" s="15"/>
      <c r="J7" s="15"/>
      <c r="K7" s="15"/>
      <c r="L7" s="15"/>
      <c r="M7" s="15">
        <v>9</v>
      </c>
      <c r="N7" s="15">
        <v>1</v>
      </c>
      <c r="O7" s="15"/>
      <c r="P7" s="489"/>
      <c r="Q7" s="36">
        <v>3</v>
      </c>
      <c r="R7" s="15"/>
      <c r="S7" s="15"/>
      <c r="T7" s="15"/>
      <c r="U7" s="15"/>
      <c r="V7" s="490">
        <v>5</v>
      </c>
      <c r="W7" s="490">
        <v>1</v>
      </c>
      <c r="X7" s="490">
        <v>2</v>
      </c>
      <c r="Y7" s="490"/>
      <c r="Z7" s="491">
        <v>2</v>
      </c>
      <c r="AA7" s="491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89"/>
    </row>
    <row r="8" spans="1:38" ht="36" customHeight="1" thickBot="1">
      <c r="A8" s="860" t="s">
        <v>200</v>
      </c>
      <c r="B8" s="861"/>
      <c r="C8" s="861"/>
      <c r="D8" s="862"/>
      <c r="E8" s="492">
        <v>1</v>
      </c>
      <c r="F8" s="493"/>
      <c r="G8" s="493"/>
      <c r="H8" s="493"/>
      <c r="I8" s="493"/>
      <c r="J8" s="493"/>
      <c r="K8" s="493"/>
      <c r="L8" s="493"/>
      <c r="M8" s="73">
        <v>9</v>
      </c>
      <c r="N8" s="73">
        <v>1</v>
      </c>
      <c r="O8" s="73"/>
      <c r="P8" s="494"/>
      <c r="Q8" s="72">
        <v>3</v>
      </c>
      <c r="R8" s="73"/>
      <c r="S8" s="73"/>
      <c r="T8" s="73"/>
      <c r="U8" s="73"/>
      <c r="V8" s="172">
        <v>5</v>
      </c>
      <c r="W8" s="172">
        <v>1</v>
      </c>
      <c r="X8" s="172">
        <v>2</v>
      </c>
      <c r="Y8" s="172"/>
      <c r="Z8" s="279">
        <v>2</v>
      </c>
      <c r="AA8" s="495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7"/>
    </row>
    <row r="10" spans="2:22" ht="15.75">
      <c r="B10" s="12"/>
      <c r="C10" s="455"/>
      <c r="D10" s="210"/>
      <c r="E10" s="445"/>
      <c r="F10" s="289"/>
      <c r="G10" s="461"/>
      <c r="H10" s="461"/>
      <c r="I10" s="46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9" ht="15.75">
      <c r="B11" s="12"/>
      <c r="C11" s="455"/>
      <c r="D11" s="448"/>
      <c r="E11" s="447"/>
      <c r="F11" s="448"/>
      <c r="G11" s="20"/>
      <c r="H11" s="20"/>
      <c r="I11" s="20"/>
    </row>
    <row r="12" spans="2:30" ht="15.75">
      <c r="B12" s="660"/>
      <c r="C12" s="660"/>
      <c r="D12" s="457" t="s">
        <v>786</v>
      </c>
      <c r="E12" s="441"/>
      <c r="F12" s="289"/>
      <c r="G12" s="289"/>
      <c r="H12" s="289"/>
      <c r="I12" s="289"/>
      <c r="J12" s="289"/>
      <c r="K12" s="289"/>
      <c r="L12" s="441" t="s">
        <v>61</v>
      </c>
      <c r="M12" s="441"/>
      <c r="N12" s="441"/>
      <c r="O12" s="441"/>
      <c r="AA12" s="193"/>
      <c r="AB12" s="193"/>
      <c r="AC12" s="193"/>
      <c r="AD12" s="193"/>
    </row>
    <row r="13" spans="2:28" ht="15.75">
      <c r="B13" s="660"/>
      <c r="C13" s="660"/>
      <c r="D13" s="745" t="s">
        <v>269</v>
      </c>
      <c r="E13" s="745"/>
      <c r="F13" s="441"/>
      <c r="G13" s="441"/>
      <c r="H13" s="289"/>
      <c r="I13" s="445"/>
      <c r="J13" s="745"/>
      <c r="K13" s="745"/>
      <c r="L13" s="859" t="s">
        <v>269</v>
      </c>
      <c r="M13" s="859"/>
      <c r="N13" s="859"/>
      <c r="AB13" s="19" t="s">
        <v>587</v>
      </c>
    </row>
    <row r="14" spans="2:12" ht="15.75">
      <c r="B14" s="12"/>
      <c r="C14" s="455"/>
      <c r="D14" s="671"/>
      <c r="E14" s="671"/>
      <c r="F14" s="210"/>
      <c r="G14" s="281"/>
      <c r="H14" s="84"/>
      <c r="I14" s="84"/>
      <c r="J14" s="11"/>
      <c r="K14" s="11"/>
      <c r="L14" s="162"/>
    </row>
    <row r="15" spans="2:30" ht="15.75">
      <c r="B15" s="745"/>
      <c r="C15" s="745"/>
      <c r="D15" s="83" t="s">
        <v>308</v>
      </c>
      <c r="L15" s="20"/>
      <c r="M15" s="20"/>
      <c r="N15" s="20"/>
      <c r="O15" s="20"/>
      <c r="S15" s="20"/>
      <c r="T15" s="20"/>
      <c r="U15" s="20"/>
      <c r="AA15" s="20"/>
      <c r="AB15" s="20"/>
      <c r="AC15" s="20"/>
      <c r="AD15" s="20"/>
    </row>
    <row r="16" spans="2:30" ht="15.75">
      <c r="B16" s="745"/>
      <c r="C16" s="745"/>
      <c r="D16" s="83" t="s">
        <v>309</v>
      </c>
      <c r="L16" s="441" t="s">
        <v>62</v>
      </c>
      <c r="M16" s="441"/>
      <c r="N16" s="441"/>
      <c r="O16" s="441"/>
      <c r="P16" s="441"/>
      <c r="S16" s="456" t="s">
        <v>257</v>
      </c>
      <c r="T16" s="456"/>
      <c r="U16" s="456"/>
      <c r="AA16" s="456"/>
      <c r="AB16" s="456"/>
      <c r="AC16" s="456"/>
      <c r="AD16" s="456"/>
    </row>
    <row r="17" spans="2:30" ht="15.75">
      <c r="B17" s="462"/>
      <c r="C17" s="462"/>
      <c r="S17" s="741" t="s">
        <v>269</v>
      </c>
      <c r="T17" s="741"/>
      <c r="U17" s="741"/>
      <c r="AA17" s="741" t="s">
        <v>587</v>
      </c>
      <c r="AB17" s="741"/>
      <c r="AC17" s="741"/>
      <c r="AD17" s="741"/>
    </row>
    <row r="18" spans="2:3" ht="15.75">
      <c r="B18" s="462"/>
      <c r="C18" s="210"/>
    </row>
    <row r="19" spans="2:3" ht="15.75">
      <c r="B19" s="462"/>
      <c r="C19" s="463"/>
    </row>
    <row r="20" spans="4:30" ht="15.75">
      <c r="D20" s="19" t="s">
        <v>63</v>
      </c>
      <c r="K20" s="193" t="s">
        <v>307</v>
      </c>
      <c r="L20" s="456"/>
      <c r="M20" s="456"/>
      <c r="S20" s="456"/>
      <c r="T20" s="456"/>
      <c r="U20" s="456"/>
      <c r="AA20" s="742">
        <v>42760</v>
      </c>
      <c r="AB20" s="743"/>
      <c r="AC20" s="743"/>
      <c r="AD20" s="743"/>
    </row>
    <row r="21" spans="4:28" ht="15.75">
      <c r="D21" s="19" t="s">
        <v>584</v>
      </c>
      <c r="K21" s="741" t="s">
        <v>269</v>
      </c>
      <c r="L21" s="741"/>
      <c r="M21" s="741"/>
      <c r="S21" s="741" t="s">
        <v>587</v>
      </c>
      <c r="T21" s="741"/>
      <c r="U21" s="741"/>
      <c r="AB21" s="19" t="s">
        <v>65</v>
      </c>
    </row>
    <row r="23" spans="4:5" ht="15.75">
      <c r="D23" s="464"/>
      <c r="E23" s="457" t="s">
        <v>640</v>
      </c>
    </row>
    <row r="24" spans="4:37" ht="15.75">
      <c r="D24" s="11"/>
      <c r="E24" s="451" t="s">
        <v>589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</sheetData>
  <sheetProtection/>
  <mergeCells count="50">
    <mergeCell ref="AI4:AI5"/>
    <mergeCell ref="Q3:AL3"/>
    <mergeCell ref="AH4:AH5"/>
    <mergeCell ref="Y4:Y5"/>
    <mergeCell ref="X4:X5"/>
    <mergeCell ref="Z4:Z5"/>
    <mergeCell ref="AF4:AF5"/>
    <mergeCell ref="AA4:AA5"/>
    <mergeCell ref="R4:R5"/>
    <mergeCell ref="AB4:AB5"/>
    <mergeCell ref="AI1:AL1"/>
    <mergeCell ref="AK4:AK5"/>
    <mergeCell ref="AE4:AE5"/>
    <mergeCell ref="AC4:AC5"/>
    <mergeCell ref="AJ4:AJ5"/>
    <mergeCell ref="AG4:AG5"/>
    <mergeCell ref="A2:AL2"/>
    <mergeCell ref="B3:B5"/>
    <mergeCell ref="C3:D3"/>
    <mergeCell ref="AL4:AL5"/>
    <mergeCell ref="B16:C16"/>
    <mergeCell ref="I4:J4"/>
    <mergeCell ref="K4:L4"/>
    <mergeCell ref="A8:D8"/>
    <mergeCell ref="A3:A5"/>
    <mergeCell ref="D4:D5"/>
    <mergeCell ref="B12:C12"/>
    <mergeCell ref="B13:C13"/>
    <mergeCell ref="C4:C5"/>
    <mergeCell ref="E3:P3"/>
    <mergeCell ref="B15:C15"/>
    <mergeCell ref="U4:U5"/>
    <mergeCell ref="G4:H4"/>
    <mergeCell ref="D13:E13"/>
    <mergeCell ref="J13:K13"/>
    <mergeCell ref="L13:N13"/>
    <mergeCell ref="T4:T5"/>
    <mergeCell ref="M4:N4"/>
    <mergeCell ref="Q4:Q5"/>
    <mergeCell ref="D14:E14"/>
    <mergeCell ref="K21:M21"/>
    <mergeCell ref="S21:U21"/>
    <mergeCell ref="S4:S5"/>
    <mergeCell ref="AD4:AD5"/>
    <mergeCell ref="V4:V5"/>
    <mergeCell ref="AA17:AD17"/>
    <mergeCell ref="O4:P4"/>
    <mergeCell ref="S17:U17"/>
    <mergeCell ref="AA20:AD20"/>
    <mergeCell ref="W4:W5"/>
  </mergeCells>
  <printOptions horizontalCentered="1"/>
  <pageMargins left="0.15748031496062992" right="0.2362204724409449" top="0.984251968503937" bottom="0.1968503937007874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A1:AF46"/>
  <sheetViews>
    <sheetView zoomScalePageLayoutView="0" workbookViewId="0" topLeftCell="A28">
      <selection activeCell="F48" sqref="F48"/>
    </sheetView>
  </sheetViews>
  <sheetFormatPr defaultColWidth="9.140625" defaultRowHeight="15"/>
  <cols>
    <col min="1" max="1" width="3.421875" style="0" customWidth="1"/>
    <col min="2" max="2" width="11.7109375" style="0" customWidth="1"/>
    <col min="3" max="3" width="10.28125" style="0" customWidth="1"/>
    <col min="4" max="4" width="6.140625" style="0" customWidth="1"/>
    <col min="5" max="5" width="5.57421875" style="0" customWidth="1"/>
    <col min="7" max="7" width="6.57421875" style="0" customWidth="1"/>
    <col min="8" max="8" width="7.57421875" style="0" customWidth="1"/>
    <col min="9" max="9" width="6.003906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2.57421875" style="0" customWidth="1"/>
    <col min="14" max="14" width="4.00390625" style="0" customWidth="1"/>
    <col min="15" max="15" width="3.7109375" style="0" customWidth="1"/>
    <col min="16" max="16" width="4.00390625" style="0" customWidth="1"/>
    <col min="17" max="17" width="3.7109375" style="0" customWidth="1"/>
    <col min="18" max="18" width="3.57421875" style="0" customWidth="1"/>
    <col min="19" max="19" width="3.00390625" style="0" customWidth="1"/>
    <col min="20" max="20" width="3.57421875" style="0" customWidth="1"/>
    <col min="21" max="21" width="3.140625" style="0" customWidth="1"/>
    <col min="22" max="23" width="4.140625" style="0" customWidth="1"/>
    <col min="24" max="24" width="3.57421875" style="0" customWidth="1"/>
    <col min="25" max="25" width="3.8515625" style="0" customWidth="1"/>
    <col min="26" max="26" width="4.57421875" style="0" customWidth="1"/>
    <col min="27" max="27" width="4.8515625" style="0" customWidth="1"/>
    <col min="28" max="28" width="5.28125" style="0" customWidth="1"/>
  </cols>
  <sheetData>
    <row r="1" spans="26:28" ht="16.5" thickBot="1">
      <c r="Z1" s="83" t="s">
        <v>832</v>
      </c>
      <c r="AA1" s="83"/>
      <c r="AB1" s="83"/>
    </row>
    <row r="2" spans="1:28" ht="35.25" customHeight="1">
      <c r="A2" s="888" t="s">
        <v>836</v>
      </c>
      <c r="B2" s="889"/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889"/>
      <c r="X2" s="889"/>
      <c r="Y2" s="889"/>
      <c r="Z2" s="889"/>
      <c r="AA2" s="889"/>
      <c r="AB2" s="890"/>
    </row>
    <row r="3" spans="1:28" ht="31.5" customHeight="1">
      <c r="A3" s="891" t="s">
        <v>628</v>
      </c>
      <c r="B3" s="892" t="s">
        <v>448</v>
      </c>
      <c r="C3" s="892" t="s">
        <v>837</v>
      </c>
      <c r="D3" s="884" t="s">
        <v>840</v>
      </c>
      <c r="E3" s="884"/>
      <c r="F3" s="893" t="s">
        <v>466</v>
      </c>
      <c r="G3" s="893"/>
      <c r="H3" s="893"/>
      <c r="I3" s="884" t="s">
        <v>648</v>
      </c>
      <c r="J3" s="884"/>
      <c r="K3" s="884"/>
      <c r="L3" s="884"/>
      <c r="M3" s="884"/>
      <c r="N3" s="884"/>
      <c r="O3" s="884"/>
      <c r="P3" s="884"/>
      <c r="Q3" s="884"/>
      <c r="R3" s="884"/>
      <c r="S3" s="884"/>
      <c r="T3" s="884"/>
      <c r="U3" s="884"/>
      <c r="V3" s="884"/>
      <c r="W3" s="884"/>
      <c r="X3" s="884"/>
      <c r="Y3" s="884"/>
      <c r="Z3" s="884"/>
      <c r="AA3" s="884"/>
      <c r="AB3" s="894"/>
    </row>
    <row r="4" spans="1:30" ht="39" customHeight="1">
      <c r="A4" s="891"/>
      <c r="B4" s="892"/>
      <c r="C4" s="892"/>
      <c r="D4" s="892" t="s">
        <v>649</v>
      </c>
      <c r="E4" s="892" t="s">
        <v>411</v>
      </c>
      <c r="F4" s="884" t="s">
        <v>841</v>
      </c>
      <c r="G4" s="884" t="s">
        <v>838</v>
      </c>
      <c r="H4" s="884"/>
      <c r="I4" s="885" t="s">
        <v>655</v>
      </c>
      <c r="J4" s="885" t="s">
        <v>656</v>
      </c>
      <c r="K4" s="885" t="s">
        <v>657</v>
      </c>
      <c r="L4" s="885" t="s">
        <v>658</v>
      </c>
      <c r="M4" s="885" t="s">
        <v>606</v>
      </c>
      <c r="N4" s="885" t="s">
        <v>659</v>
      </c>
      <c r="O4" s="885" t="s">
        <v>660</v>
      </c>
      <c r="P4" s="885" t="s">
        <v>661</v>
      </c>
      <c r="Q4" s="886" t="s">
        <v>662</v>
      </c>
      <c r="R4" s="885" t="s">
        <v>663</v>
      </c>
      <c r="S4" s="885" t="s">
        <v>666</v>
      </c>
      <c r="T4" s="885" t="s">
        <v>667</v>
      </c>
      <c r="U4" s="885" t="s">
        <v>668</v>
      </c>
      <c r="V4" s="885" t="s">
        <v>669</v>
      </c>
      <c r="W4" s="885" t="s">
        <v>670</v>
      </c>
      <c r="X4" s="885" t="s">
        <v>604</v>
      </c>
      <c r="Y4" s="885" t="s">
        <v>671</v>
      </c>
      <c r="Z4" s="885" t="s">
        <v>672</v>
      </c>
      <c r="AA4" s="885" t="s">
        <v>673</v>
      </c>
      <c r="AB4" s="887" t="s">
        <v>674</v>
      </c>
      <c r="AD4" s="351"/>
    </row>
    <row r="5" spans="1:28" ht="42" customHeight="1">
      <c r="A5" s="891"/>
      <c r="B5" s="892"/>
      <c r="C5" s="892"/>
      <c r="D5" s="892"/>
      <c r="E5" s="892"/>
      <c r="F5" s="884"/>
      <c r="G5" s="884"/>
      <c r="H5" s="884"/>
      <c r="I5" s="885"/>
      <c r="J5" s="885"/>
      <c r="K5" s="885"/>
      <c r="L5" s="885"/>
      <c r="M5" s="885"/>
      <c r="N5" s="885"/>
      <c r="O5" s="885"/>
      <c r="P5" s="885"/>
      <c r="Q5" s="886"/>
      <c r="R5" s="885"/>
      <c r="S5" s="885"/>
      <c r="T5" s="885"/>
      <c r="U5" s="885"/>
      <c r="V5" s="885"/>
      <c r="W5" s="885"/>
      <c r="X5" s="885"/>
      <c r="Y5" s="885"/>
      <c r="Z5" s="885"/>
      <c r="AA5" s="885"/>
      <c r="AB5" s="887"/>
    </row>
    <row r="6" spans="1:28" ht="57.75" customHeight="1">
      <c r="A6" s="891"/>
      <c r="B6" s="892"/>
      <c r="C6" s="892"/>
      <c r="D6" s="892"/>
      <c r="E6" s="892"/>
      <c r="F6" s="354" t="s">
        <v>675</v>
      </c>
      <c r="G6" s="355" t="s">
        <v>675</v>
      </c>
      <c r="H6" s="355" t="s">
        <v>676</v>
      </c>
      <c r="I6" s="885"/>
      <c r="J6" s="885"/>
      <c r="K6" s="885"/>
      <c r="L6" s="885"/>
      <c r="M6" s="885"/>
      <c r="N6" s="885"/>
      <c r="O6" s="885"/>
      <c r="P6" s="885"/>
      <c r="Q6" s="886"/>
      <c r="R6" s="885"/>
      <c r="S6" s="885"/>
      <c r="T6" s="885"/>
      <c r="U6" s="885"/>
      <c r="V6" s="885"/>
      <c r="W6" s="885"/>
      <c r="X6" s="885"/>
      <c r="Y6" s="885"/>
      <c r="Z6" s="885"/>
      <c r="AA6" s="885"/>
      <c r="AB6" s="887"/>
    </row>
    <row r="7" spans="1:28" ht="15">
      <c r="A7" s="542">
        <v>1</v>
      </c>
      <c r="B7" s="352">
        <v>2</v>
      </c>
      <c r="C7" s="352">
        <v>3</v>
      </c>
      <c r="D7" s="352">
        <v>4</v>
      </c>
      <c r="E7" s="352">
        <v>5</v>
      </c>
      <c r="F7" s="352">
        <v>6</v>
      </c>
      <c r="G7" s="352">
        <v>7</v>
      </c>
      <c r="H7" s="352">
        <v>8</v>
      </c>
      <c r="I7" s="352">
        <v>11</v>
      </c>
      <c r="J7" s="352">
        <v>12</v>
      </c>
      <c r="K7" s="352">
        <v>13</v>
      </c>
      <c r="L7" s="352">
        <v>14</v>
      </c>
      <c r="M7" s="352">
        <v>15</v>
      </c>
      <c r="N7" s="356">
        <v>16</v>
      </c>
      <c r="O7" s="356">
        <v>17</v>
      </c>
      <c r="P7" s="356">
        <v>18</v>
      </c>
      <c r="Q7" s="356">
        <v>19</v>
      </c>
      <c r="R7" s="357">
        <v>20</v>
      </c>
      <c r="S7" s="357">
        <v>21</v>
      </c>
      <c r="T7" s="357">
        <v>22</v>
      </c>
      <c r="U7" s="357">
        <v>23</v>
      </c>
      <c r="V7" s="357">
        <v>24</v>
      </c>
      <c r="W7" s="357">
        <v>25</v>
      </c>
      <c r="X7" s="357">
        <v>26</v>
      </c>
      <c r="Y7" s="357">
        <v>27</v>
      </c>
      <c r="Z7" s="357">
        <v>28</v>
      </c>
      <c r="AA7" s="357">
        <v>29</v>
      </c>
      <c r="AB7" s="543">
        <v>30</v>
      </c>
    </row>
    <row r="8" spans="1:28" ht="47.25" customHeight="1">
      <c r="A8" s="542">
        <v>1</v>
      </c>
      <c r="B8" s="358" t="s">
        <v>569</v>
      </c>
      <c r="C8" s="358" t="s">
        <v>728</v>
      </c>
      <c r="D8" s="353" t="s">
        <v>941</v>
      </c>
      <c r="E8" s="353" t="s">
        <v>249</v>
      </c>
      <c r="F8" s="352">
        <v>1</v>
      </c>
      <c r="G8" s="352">
        <v>10</v>
      </c>
      <c r="H8" s="352">
        <v>2</v>
      </c>
      <c r="I8" s="352">
        <v>2</v>
      </c>
      <c r="J8" s="352">
        <v>1</v>
      </c>
      <c r="K8" s="352">
        <v>1</v>
      </c>
      <c r="L8" s="352">
        <v>1</v>
      </c>
      <c r="M8" s="352"/>
      <c r="N8" s="352">
        <v>2</v>
      </c>
      <c r="O8" s="352">
        <v>2</v>
      </c>
      <c r="P8" s="352"/>
      <c r="Q8" s="352"/>
      <c r="R8" s="352"/>
      <c r="S8" s="359"/>
      <c r="T8" s="360"/>
      <c r="U8" s="360"/>
      <c r="V8" s="360"/>
      <c r="W8" s="360"/>
      <c r="X8" s="360"/>
      <c r="Y8" s="360"/>
      <c r="Z8" s="357">
        <v>10</v>
      </c>
      <c r="AA8" s="361"/>
      <c r="AB8" s="544"/>
    </row>
    <row r="9" spans="1:28" ht="21" customHeight="1">
      <c r="A9" s="875" t="s">
        <v>937</v>
      </c>
      <c r="B9" s="876"/>
      <c r="C9" s="876"/>
      <c r="D9" s="876"/>
      <c r="E9" s="877"/>
      <c r="F9" s="362">
        <f aca="true" t="shared" si="0" ref="F9:L9">SUM(F8)</f>
        <v>1</v>
      </c>
      <c r="G9" s="362">
        <f t="shared" si="0"/>
        <v>10</v>
      </c>
      <c r="H9" s="362">
        <f t="shared" si="0"/>
        <v>2</v>
      </c>
      <c r="I9" s="362">
        <f t="shared" si="0"/>
        <v>2</v>
      </c>
      <c r="J9" s="362">
        <f t="shared" si="0"/>
        <v>1</v>
      </c>
      <c r="K9" s="362">
        <f t="shared" si="0"/>
        <v>1</v>
      </c>
      <c r="L9" s="362">
        <f t="shared" si="0"/>
        <v>1</v>
      </c>
      <c r="M9" s="362"/>
      <c r="N9" s="362">
        <f>SUM(N8)</f>
        <v>2</v>
      </c>
      <c r="O9" s="362">
        <f>SUM(O8)</f>
        <v>2</v>
      </c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>
        <f>SUM(Z8)</f>
        <v>10</v>
      </c>
      <c r="AA9" s="362"/>
      <c r="AB9" s="545"/>
    </row>
    <row r="10" spans="1:28" ht="42" customHeight="1">
      <c r="A10" s="542">
        <v>2</v>
      </c>
      <c r="B10" s="358" t="s">
        <v>569</v>
      </c>
      <c r="C10" s="358" t="s">
        <v>728</v>
      </c>
      <c r="D10" s="353" t="s">
        <v>941</v>
      </c>
      <c r="E10" s="353" t="s">
        <v>249</v>
      </c>
      <c r="F10" s="352">
        <v>1</v>
      </c>
      <c r="G10" s="352">
        <v>5</v>
      </c>
      <c r="H10" s="352">
        <v>1</v>
      </c>
      <c r="I10" s="352">
        <v>1</v>
      </c>
      <c r="J10" s="352"/>
      <c r="K10" s="352"/>
      <c r="L10" s="352"/>
      <c r="M10" s="352"/>
      <c r="N10" s="352">
        <v>1</v>
      </c>
      <c r="O10" s="352">
        <v>1</v>
      </c>
      <c r="P10" s="352"/>
      <c r="Q10" s="352"/>
      <c r="R10" s="352"/>
      <c r="S10" s="359"/>
      <c r="T10" s="360"/>
      <c r="U10" s="360"/>
      <c r="V10" s="360"/>
      <c r="W10" s="360"/>
      <c r="X10" s="360"/>
      <c r="Y10" s="360"/>
      <c r="Z10" s="357">
        <v>5</v>
      </c>
      <c r="AA10" s="361"/>
      <c r="AB10" s="544"/>
    </row>
    <row r="11" spans="1:28" ht="26.25" customHeight="1">
      <c r="A11" s="875" t="s">
        <v>938</v>
      </c>
      <c r="B11" s="876"/>
      <c r="C11" s="876"/>
      <c r="D11" s="876"/>
      <c r="E11" s="877"/>
      <c r="F11" s="362">
        <f>SUM(F10)</f>
        <v>1</v>
      </c>
      <c r="G11" s="362">
        <v>5</v>
      </c>
      <c r="H11" s="362">
        <v>1</v>
      </c>
      <c r="I11" s="362">
        <v>1</v>
      </c>
      <c r="J11" s="362"/>
      <c r="K11" s="362"/>
      <c r="L11" s="362"/>
      <c r="M11" s="362"/>
      <c r="N11" s="362">
        <v>1</v>
      </c>
      <c r="O11" s="362">
        <v>1</v>
      </c>
      <c r="P11" s="362"/>
      <c r="Q11" s="362"/>
      <c r="R11" s="362"/>
      <c r="S11" s="363"/>
      <c r="T11" s="364"/>
      <c r="U11" s="364"/>
      <c r="V11" s="364"/>
      <c r="W11" s="364"/>
      <c r="X11" s="364"/>
      <c r="Y11" s="364"/>
      <c r="Z11" s="365">
        <v>5</v>
      </c>
      <c r="AA11" s="361"/>
      <c r="AB11" s="544"/>
    </row>
    <row r="12" spans="1:28" ht="36" customHeight="1">
      <c r="A12" s="542">
        <v>3</v>
      </c>
      <c r="B12" s="362" t="s">
        <v>568</v>
      </c>
      <c r="C12" s="358" t="s">
        <v>726</v>
      </c>
      <c r="D12" s="353" t="s">
        <v>935</v>
      </c>
      <c r="E12" s="353" t="s">
        <v>250</v>
      </c>
      <c r="F12" s="352">
        <v>3</v>
      </c>
      <c r="G12" s="352">
        <v>5</v>
      </c>
      <c r="H12" s="352">
        <v>1</v>
      </c>
      <c r="I12" s="352">
        <v>1</v>
      </c>
      <c r="J12" s="352"/>
      <c r="K12" s="352"/>
      <c r="L12" s="352"/>
      <c r="M12" s="352"/>
      <c r="N12" s="352">
        <v>1</v>
      </c>
      <c r="O12" s="352">
        <v>1</v>
      </c>
      <c r="P12" s="352"/>
      <c r="Q12" s="352"/>
      <c r="R12" s="352"/>
      <c r="S12" s="359"/>
      <c r="T12" s="360"/>
      <c r="U12" s="360"/>
      <c r="V12" s="360"/>
      <c r="W12" s="360"/>
      <c r="X12" s="360"/>
      <c r="Y12" s="360"/>
      <c r="Z12" s="357">
        <v>5</v>
      </c>
      <c r="AA12" s="361"/>
      <c r="AB12" s="544"/>
    </row>
    <row r="13" spans="1:28" ht="25.5" customHeight="1">
      <c r="A13" s="875" t="s">
        <v>939</v>
      </c>
      <c r="B13" s="876"/>
      <c r="C13" s="876"/>
      <c r="D13" s="876"/>
      <c r="E13" s="877"/>
      <c r="F13" s="362">
        <v>1</v>
      </c>
      <c r="G13" s="362">
        <v>5</v>
      </c>
      <c r="H13" s="362">
        <v>1</v>
      </c>
      <c r="I13" s="362">
        <v>1</v>
      </c>
      <c r="J13" s="362"/>
      <c r="K13" s="362"/>
      <c r="L13" s="362"/>
      <c r="M13" s="362"/>
      <c r="N13" s="362">
        <v>1</v>
      </c>
      <c r="O13" s="362">
        <v>1</v>
      </c>
      <c r="P13" s="362"/>
      <c r="Q13" s="362"/>
      <c r="R13" s="362"/>
      <c r="S13" s="363"/>
      <c r="T13" s="364"/>
      <c r="U13" s="364"/>
      <c r="V13" s="364"/>
      <c r="W13" s="364"/>
      <c r="X13" s="364"/>
      <c r="Y13" s="364"/>
      <c r="Z13" s="365">
        <v>5</v>
      </c>
      <c r="AA13" s="361"/>
      <c r="AB13" s="544"/>
    </row>
    <row r="14" spans="1:28" ht="37.5" customHeight="1">
      <c r="A14" s="542">
        <v>4</v>
      </c>
      <c r="B14" s="362" t="s">
        <v>569</v>
      </c>
      <c r="C14" s="358" t="s">
        <v>728</v>
      </c>
      <c r="D14" s="353" t="s">
        <v>941</v>
      </c>
      <c r="E14" s="353" t="s">
        <v>249</v>
      </c>
      <c r="F14" s="352">
        <v>1</v>
      </c>
      <c r="G14" s="352">
        <v>5</v>
      </c>
      <c r="H14" s="352">
        <v>1</v>
      </c>
      <c r="I14" s="352">
        <v>1</v>
      </c>
      <c r="J14" s="352"/>
      <c r="K14" s="352"/>
      <c r="L14" s="352"/>
      <c r="M14" s="352"/>
      <c r="N14" s="352">
        <v>1</v>
      </c>
      <c r="O14" s="352">
        <v>1</v>
      </c>
      <c r="P14" s="352"/>
      <c r="Q14" s="352"/>
      <c r="R14" s="352"/>
      <c r="S14" s="359"/>
      <c r="T14" s="360"/>
      <c r="U14" s="360"/>
      <c r="V14" s="360"/>
      <c r="W14" s="360"/>
      <c r="X14" s="360"/>
      <c r="Y14" s="360"/>
      <c r="Z14" s="357">
        <v>5</v>
      </c>
      <c r="AA14" s="361"/>
      <c r="AB14" s="544"/>
    </row>
    <row r="15" spans="1:28" ht="22.5" customHeight="1">
      <c r="A15" s="875" t="s">
        <v>940</v>
      </c>
      <c r="B15" s="876"/>
      <c r="C15" s="876"/>
      <c r="D15" s="876"/>
      <c r="E15" s="877"/>
      <c r="F15" s="362">
        <v>1</v>
      </c>
      <c r="G15" s="362">
        <v>5</v>
      </c>
      <c r="H15" s="362">
        <v>1</v>
      </c>
      <c r="I15" s="362">
        <v>1</v>
      </c>
      <c r="J15" s="362"/>
      <c r="K15" s="362"/>
      <c r="L15" s="362"/>
      <c r="M15" s="362"/>
      <c r="N15" s="362">
        <v>1</v>
      </c>
      <c r="O15" s="362">
        <v>1</v>
      </c>
      <c r="P15" s="362"/>
      <c r="Q15" s="362"/>
      <c r="R15" s="362"/>
      <c r="S15" s="363"/>
      <c r="T15" s="364"/>
      <c r="U15" s="364"/>
      <c r="V15" s="364"/>
      <c r="W15" s="364"/>
      <c r="X15" s="364"/>
      <c r="Y15" s="364"/>
      <c r="Z15" s="365">
        <v>5</v>
      </c>
      <c r="AA15" s="361"/>
      <c r="AB15" s="544"/>
    </row>
    <row r="16" spans="1:28" ht="22.5" customHeight="1">
      <c r="A16" s="542">
        <v>5</v>
      </c>
      <c r="B16" s="362" t="s">
        <v>570</v>
      </c>
      <c r="C16" s="358" t="s">
        <v>741</v>
      </c>
      <c r="D16" s="358" t="s">
        <v>741</v>
      </c>
      <c r="E16" s="358" t="s">
        <v>741</v>
      </c>
      <c r="F16" s="358" t="s">
        <v>741</v>
      </c>
      <c r="G16" s="358" t="s">
        <v>741</v>
      </c>
      <c r="H16" s="358" t="s">
        <v>741</v>
      </c>
      <c r="I16" s="358" t="s">
        <v>741</v>
      </c>
      <c r="J16" s="358" t="s">
        <v>741</v>
      </c>
      <c r="K16" s="358" t="s">
        <v>741</v>
      </c>
      <c r="L16" s="358" t="s">
        <v>741</v>
      </c>
      <c r="M16" s="358" t="s">
        <v>741</v>
      </c>
      <c r="N16" s="358" t="s">
        <v>741</v>
      </c>
      <c r="O16" s="358" t="s">
        <v>741</v>
      </c>
      <c r="P16" s="358" t="s">
        <v>741</v>
      </c>
      <c r="Q16" s="358" t="s">
        <v>741</v>
      </c>
      <c r="R16" s="358" t="s">
        <v>741</v>
      </c>
      <c r="S16" s="358" t="s">
        <v>741</v>
      </c>
      <c r="T16" s="358" t="s">
        <v>741</v>
      </c>
      <c r="U16" s="358" t="s">
        <v>741</v>
      </c>
      <c r="V16" s="358" t="s">
        <v>741</v>
      </c>
      <c r="W16" s="358" t="s">
        <v>741</v>
      </c>
      <c r="X16" s="358" t="s">
        <v>741</v>
      </c>
      <c r="Y16" s="358" t="s">
        <v>741</v>
      </c>
      <c r="Z16" s="358" t="s">
        <v>741</v>
      </c>
      <c r="AA16" s="358" t="s">
        <v>741</v>
      </c>
      <c r="AB16" s="546" t="s">
        <v>741</v>
      </c>
    </row>
    <row r="17" spans="1:28" ht="22.5" customHeight="1">
      <c r="A17" s="875" t="s">
        <v>253</v>
      </c>
      <c r="B17" s="876"/>
      <c r="C17" s="876"/>
      <c r="D17" s="876"/>
      <c r="E17" s="877"/>
      <c r="F17" s="358" t="s">
        <v>741</v>
      </c>
      <c r="G17" s="358" t="s">
        <v>741</v>
      </c>
      <c r="H17" s="358" t="s">
        <v>741</v>
      </c>
      <c r="I17" s="358" t="s">
        <v>741</v>
      </c>
      <c r="J17" s="358" t="s">
        <v>741</v>
      </c>
      <c r="K17" s="358" t="s">
        <v>741</v>
      </c>
      <c r="L17" s="358" t="s">
        <v>741</v>
      </c>
      <c r="M17" s="358" t="s">
        <v>741</v>
      </c>
      <c r="N17" s="358" t="s">
        <v>741</v>
      </c>
      <c r="O17" s="358" t="s">
        <v>741</v>
      </c>
      <c r="P17" s="358" t="s">
        <v>741</v>
      </c>
      <c r="Q17" s="358" t="s">
        <v>741</v>
      </c>
      <c r="R17" s="358" t="s">
        <v>741</v>
      </c>
      <c r="S17" s="358" t="s">
        <v>741</v>
      </c>
      <c r="T17" s="358" t="s">
        <v>741</v>
      </c>
      <c r="U17" s="358" t="s">
        <v>741</v>
      </c>
      <c r="V17" s="358" t="s">
        <v>741</v>
      </c>
      <c r="W17" s="358" t="s">
        <v>741</v>
      </c>
      <c r="X17" s="358" t="s">
        <v>741</v>
      </c>
      <c r="Y17" s="358" t="s">
        <v>741</v>
      </c>
      <c r="Z17" s="358" t="s">
        <v>741</v>
      </c>
      <c r="AA17" s="358" t="s">
        <v>741</v>
      </c>
      <c r="AB17" s="546" t="s">
        <v>741</v>
      </c>
    </row>
    <row r="18" spans="1:28" ht="44.25" customHeight="1">
      <c r="A18" s="542">
        <v>6</v>
      </c>
      <c r="B18" s="362" t="s">
        <v>999</v>
      </c>
      <c r="C18" s="358" t="s">
        <v>733</v>
      </c>
      <c r="D18" s="353" t="s">
        <v>936</v>
      </c>
      <c r="E18" s="353" t="s">
        <v>251</v>
      </c>
      <c r="F18" s="352">
        <v>1</v>
      </c>
      <c r="G18" s="352">
        <v>5</v>
      </c>
      <c r="H18" s="352">
        <v>1</v>
      </c>
      <c r="I18" s="352">
        <v>1</v>
      </c>
      <c r="J18" s="352"/>
      <c r="K18" s="352"/>
      <c r="L18" s="352"/>
      <c r="M18" s="352"/>
      <c r="N18" s="352">
        <v>1</v>
      </c>
      <c r="O18" s="352">
        <v>1</v>
      </c>
      <c r="P18" s="352"/>
      <c r="Q18" s="352"/>
      <c r="R18" s="352"/>
      <c r="S18" s="359"/>
      <c r="T18" s="360"/>
      <c r="U18" s="360"/>
      <c r="V18" s="360"/>
      <c r="W18" s="360"/>
      <c r="X18" s="360"/>
      <c r="Y18" s="360"/>
      <c r="Z18" s="357">
        <v>5</v>
      </c>
      <c r="AA18" s="361"/>
      <c r="AB18" s="544"/>
    </row>
    <row r="19" spans="1:28" ht="33" customHeight="1">
      <c r="A19" s="875" t="s">
        <v>944</v>
      </c>
      <c r="B19" s="876"/>
      <c r="C19" s="876"/>
      <c r="D19" s="876"/>
      <c r="E19" s="877"/>
      <c r="F19" s="362">
        <v>1</v>
      </c>
      <c r="G19" s="362">
        <v>5</v>
      </c>
      <c r="H19" s="362">
        <v>1</v>
      </c>
      <c r="I19" s="362">
        <v>1</v>
      </c>
      <c r="J19" s="362"/>
      <c r="K19" s="362"/>
      <c r="L19" s="362"/>
      <c r="M19" s="362"/>
      <c r="N19" s="362">
        <v>1</v>
      </c>
      <c r="O19" s="362">
        <v>1</v>
      </c>
      <c r="P19" s="362"/>
      <c r="Q19" s="362"/>
      <c r="R19" s="362"/>
      <c r="S19" s="363"/>
      <c r="T19" s="364"/>
      <c r="U19" s="364"/>
      <c r="V19" s="364"/>
      <c r="W19" s="364"/>
      <c r="X19" s="364"/>
      <c r="Y19" s="364"/>
      <c r="Z19" s="365">
        <v>5</v>
      </c>
      <c r="AA19" s="361"/>
      <c r="AB19" s="544"/>
    </row>
    <row r="20" spans="1:28" ht="41.25" customHeight="1">
      <c r="A20" s="542">
        <v>7</v>
      </c>
      <c r="B20" s="362" t="s">
        <v>1000</v>
      </c>
      <c r="C20" s="358" t="s">
        <v>733</v>
      </c>
      <c r="D20" s="353" t="s">
        <v>936</v>
      </c>
      <c r="E20" s="353" t="s">
        <v>251</v>
      </c>
      <c r="F20" s="352">
        <v>1</v>
      </c>
      <c r="G20" s="352">
        <v>5</v>
      </c>
      <c r="H20" s="352">
        <v>1</v>
      </c>
      <c r="I20" s="352">
        <v>1</v>
      </c>
      <c r="J20" s="352"/>
      <c r="K20" s="352"/>
      <c r="L20" s="352"/>
      <c r="M20" s="352"/>
      <c r="N20" s="352">
        <v>1</v>
      </c>
      <c r="O20" s="352">
        <v>1</v>
      </c>
      <c r="P20" s="352"/>
      <c r="Q20" s="352"/>
      <c r="R20" s="352"/>
      <c r="S20" s="359"/>
      <c r="T20" s="360"/>
      <c r="U20" s="360"/>
      <c r="V20" s="360"/>
      <c r="W20" s="360"/>
      <c r="X20" s="360"/>
      <c r="Y20" s="360"/>
      <c r="Z20" s="357">
        <v>5</v>
      </c>
      <c r="AA20" s="361"/>
      <c r="AB20" s="544"/>
    </row>
    <row r="21" spans="1:28" ht="22.5" customHeight="1">
      <c r="A21" s="875" t="s">
        <v>337</v>
      </c>
      <c r="B21" s="876"/>
      <c r="C21" s="876"/>
      <c r="D21" s="876"/>
      <c r="E21" s="877"/>
      <c r="F21" s="362">
        <v>1</v>
      </c>
      <c r="G21" s="362">
        <v>5</v>
      </c>
      <c r="H21" s="362">
        <v>1</v>
      </c>
      <c r="I21" s="362">
        <v>1</v>
      </c>
      <c r="J21" s="362"/>
      <c r="K21" s="362"/>
      <c r="L21" s="362"/>
      <c r="M21" s="362"/>
      <c r="N21" s="362">
        <v>1</v>
      </c>
      <c r="O21" s="362">
        <v>1</v>
      </c>
      <c r="P21" s="362"/>
      <c r="Q21" s="362"/>
      <c r="R21" s="362"/>
      <c r="S21" s="363"/>
      <c r="T21" s="364"/>
      <c r="U21" s="364"/>
      <c r="V21" s="364"/>
      <c r="W21" s="364"/>
      <c r="X21" s="364"/>
      <c r="Y21" s="364"/>
      <c r="Z21" s="365">
        <v>5</v>
      </c>
      <c r="AA21" s="361"/>
      <c r="AB21" s="544"/>
    </row>
    <row r="22" spans="1:28" ht="45.75" customHeight="1">
      <c r="A22" s="542">
        <v>8</v>
      </c>
      <c r="B22" s="358" t="s">
        <v>260</v>
      </c>
      <c r="C22" s="358" t="s">
        <v>726</v>
      </c>
      <c r="D22" s="353" t="s">
        <v>942</v>
      </c>
      <c r="E22" s="353" t="s">
        <v>943</v>
      </c>
      <c r="F22" s="352">
        <v>1</v>
      </c>
      <c r="G22" s="352">
        <v>10</v>
      </c>
      <c r="H22" s="352">
        <v>2</v>
      </c>
      <c r="I22" s="352">
        <v>2</v>
      </c>
      <c r="J22" s="352">
        <v>1</v>
      </c>
      <c r="K22" s="352">
        <v>1</v>
      </c>
      <c r="L22" s="352">
        <v>1</v>
      </c>
      <c r="M22" s="352"/>
      <c r="N22" s="352">
        <v>2</v>
      </c>
      <c r="O22" s="352">
        <v>2</v>
      </c>
      <c r="P22" s="352"/>
      <c r="Q22" s="352"/>
      <c r="R22" s="352"/>
      <c r="S22" s="359"/>
      <c r="T22" s="360"/>
      <c r="U22" s="360"/>
      <c r="V22" s="360"/>
      <c r="W22" s="360"/>
      <c r="X22" s="360"/>
      <c r="Y22" s="360"/>
      <c r="Z22" s="357">
        <v>10</v>
      </c>
      <c r="AA22" s="361"/>
      <c r="AB22" s="544"/>
    </row>
    <row r="23" spans="1:28" ht="22.5" customHeight="1">
      <c r="A23" s="875" t="s">
        <v>333</v>
      </c>
      <c r="B23" s="876"/>
      <c r="C23" s="876"/>
      <c r="D23" s="876"/>
      <c r="E23" s="877"/>
      <c r="F23" s="362">
        <v>1</v>
      </c>
      <c r="G23" s="362">
        <v>10</v>
      </c>
      <c r="H23" s="362">
        <v>2</v>
      </c>
      <c r="I23" s="362">
        <v>2</v>
      </c>
      <c r="J23" s="362">
        <v>1</v>
      </c>
      <c r="K23" s="362">
        <v>1</v>
      </c>
      <c r="L23" s="362">
        <v>1</v>
      </c>
      <c r="M23" s="362"/>
      <c r="N23" s="362">
        <v>2</v>
      </c>
      <c r="O23" s="362">
        <v>2</v>
      </c>
      <c r="P23" s="362"/>
      <c r="Q23" s="362"/>
      <c r="R23" s="362"/>
      <c r="S23" s="363"/>
      <c r="T23" s="364"/>
      <c r="U23" s="364"/>
      <c r="V23" s="364"/>
      <c r="W23" s="364"/>
      <c r="X23" s="364"/>
      <c r="Y23" s="364"/>
      <c r="Z23" s="365">
        <v>10</v>
      </c>
      <c r="AA23" s="361"/>
      <c r="AB23" s="544"/>
    </row>
    <row r="24" spans="1:28" ht="42" customHeight="1">
      <c r="A24" s="542">
        <v>9</v>
      </c>
      <c r="B24" s="358" t="s">
        <v>261</v>
      </c>
      <c r="C24" s="358" t="s">
        <v>262</v>
      </c>
      <c r="D24" s="353" t="s">
        <v>942</v>
      </c>
      <c r="E24" s="353" t="s">
        <v>943</v>
      </c>
      <c r="F24" s="352">
        <v>1</v>
      </c>
      <c r="G24" s="352">
        <v>5</v>
      </c>
      <c r="H24" s="352">
        <v>1</v>
      </c>
      <c r="I24" s="352">
        <v>1</v>
      </c>
      <c r="J24" s="352"/>
      <c r="K24" s="352"/>
      <c r="L24" s="352"/>
      <c r="M24" s="352"/>
      <c r="N24" s="352">
        <v>1</v>
      </c>
      <c r="O24" s="352">
        <v>1</v>
      </c>
      <c r="P24" s="352"/>
      <c r="Q24" s="352"/>
      <c r="R24" s="352"/>
      <c r="S24" s="359"/>
      <c r="T24" s="360"/>
      <c r="U24" s="360"/>
      <c r="V24" s="360"/>
      <c r="W24" s="360"/>
      <c r="X24" s="360"/>
      <c r="Y24" s="360"/>
      <c r="Z24" s="357">
        <v>5</v>
      </c>
      <c r="AA24" s="361"/>
      <c r="AB24" s="544"/>
    </row>
    <row r="25" spans="1:28" ht="24" customHeight="1">
      <c r="A25" s="875" t="s">
        <v>334</v>
      </c>
      <c r="B25" s="876"/>
      <c r="C25" s="876"/>
      <c r="D25" s="876"/>
      <c r="E25" s="877"/>
      <c r="F25" s="362">
        <v>1</v>
      </c>
      <c r="G25" s="362">
        <v>5</v>
      </c>
      <c r="H25" s="362">
        <v>1</v>
      </c>
      <c r="I25" s="362">
        <v>1</v>
      </c>
      <c r="J25" s="362"/>
      <c r="K25" s="362"/>
      <c r="L25" s="362"/>
      <c r="M25" s="362"/>
      <c r="N25" s="362">
        <v>1</v>
      </c>
      <c r="O25" s="362">
        <v>1</v>
      </c>
      <c r="P25" s="362"/>
      <c r="Q25" s="362"/>
      <c r="R25" s="362"/>
      <c r="S25" s="363"/>
      <c r="T25" s="364"/>
      <c r="U25" s="364"/>
      <c r="V25" s="364"/>
      <c r="W25" s="364"/>
      <c r="X25" s="364"/>
      <c r="Y25" s="364"/>
      <c r="Z25" s="365">
        <v>5</v>
      </c>
      <c r="AA25" s="361"/>
      <c r="AB25" s="544"/>
    </row>
    <row r="26" spans="1:28" ht="42" customHeight="1">
      <c r="A26" s="542">
        <v>10</v>
      </c>
      <c r="B26" s="358" t="s">
        <v>261</v>
      </c>
      <c r="C26" s="358" t="s">
        <v>262</v>
      </c>
      <c r="D26" s="353" t="s">
        <v>942</v>
      </c>
      <c r="E26" s="353" t="s">
        <v>943</v>
      </c>
      <c r="F26" s="352">
        <v>1</v>
      </c>
      <c r="G26" s="352">
        <v>5</v>
      </c>
      <c r="H26" s="352">
        <v>1</v>
      </c>
      <c r="I26" s="352">
        <v>1</v>
      </c>
      <c r="J26" s="352"/>
      <c r="K26" s="352"/>
      <c r="L26" s="352"/>
      <c r="M26" s="352"/>
      <c r="N26" s="352">
        <v>1</v>
      </c>
      <c r="O26" s="352">
        <v>1</v>
      </c>
      <c r="P26" s="352"/>
      <c r="Q26" s="352"/>
      <c r="R26" s="352"/>
      <c r="S26" s="359"/>
      <c r="T26" s="360"/>
      <c r="U26" s="360"/>
      <c r="V26" s="360"/>
      <c r="W26" s="360"/>
      <c r="X26" s="360"/>
      <c r="Y26" s="360"/>
      <c r="Z26" s="357">
        <v>5</v>
      </c>
      <c r="AA26" s="361"/>
      <c r="AB26" s="544"/>
    </row>
    <row r="27" spans="1:28" ht="21.75" customHeight="1">
      <c r="A27" s="875" t="s">
        <v>335</v>
      </c>
      <c r="B27" s="876"/>
      <c r="C27" s="876"/>
      <c r="D27" s="876"/>
      <c r="E27" s="877"/>
      <c r="F27" s="362">
        <v>1</v>
      </c>
      <c r="G27" s="362">
        <v>5</v>
      </c>
      <c r="H27" s="362">
        <v>1</v>
      </c>
      <c r="I27" s="362">
        <v>1</v>
      </c>
      <c r="J27" s="362"/>
      <c r="K27" s="362"/>
      <c r="L27" s="362"/>
      <c r="M27" s="362"/>
      <c r="N27" s="362">
        <v>1</v>
      </c>
      <c r="O27" s="362">
        <v>1</v>
      </c>
      <c r="P27" s="362"/>
      <c r="Q27" s="362"/>
      <c r="R27" s="362"/>
      <c r="S27" s="363"/>
      <c r="T27" s="364"/>
      <c r="U27" s="364"/>
      <c r="V27" s="364"/>
      <c r="W27" s="364"/>
      <c r="X27" s="364"/>
      <c r="Y27" s="364"/>
      <c r="Z27" s="365">
        <v>5</v>
      </c>
      <c r="AA27" s="361"/>
      <c r="AB27" s="544"/>
    </row>
    <row r="28" spans="1:28" ht="42.75" customHeight="1">
      <c r="A28" s="542">
        <v>11</v>
      </c>
      <c r="B28" s="362" t="s">
        <v>265</v>
      </c>
      <c r="C28" s="358" t="s">
        <v>735</v>
      </c>
      <c r="D28" s="353" t="s">
        <v>945</v>
      </c>
      <c r="E28" s="353" t="s">
        <v>252</v>
      </c>
      <c r="F28" s="352">
        <v>1</v>
      </c>
      <c r="G28" s="352">
        <v>5</v>
      </c>
      <c r="H28" s="352">
        <v>1</v>
      </c>
      <c r="I28" s="352">
        <v>1</v>
      </c>
      <c r="J28" s="352"/>
      <c r="K28" s="352"/>
      <c r="L28" s="352"/>
      <c r="M28" s="352"/>
      <c r="N28" s="352">
        <v>1</v>
      </c>
      <c r="O28" s="352">
        <v>1</v>
      </c>
      <c r="P28" s="352"/>
      <c r="Q28" s="352"/>
      <c r="R28" s="352"/>
      <c r="S28" s="359"/>
      <c r="T28" s="360"/>
      <c r="U28" s="360"/>
      <c r="V28" s="360"/>
      <c r="W28" s="360"/>
      <c r="X28" s="360"/>
      <c r="Y28" s="360"/>
      <c r="Z28" s="357">
        <v>5</v>
      </c>
      <c r="AA28" s="361"/>
      <c r="AB28" s="544"/>
    </row>
    <row r="29" spans="1:28" ht="23.25" customHeight="1" thickBot="1">
      <c r="A29" s="878" t="s">
        <v>336</v>
      </c>
      <c r="B29" s="879"/>
      <c r="C29" s="879"/>
      <c r="D29" s="879"/>
      <c r="E29" s="880"/>
      <c r="F29" s="498">
        <v>1</v>
      </c>
      <c r="G29" s="498">
        <v>5</v>
      </c>
      <c r="H29" s="498">
        <v>1</v>
      </c>
      <c r="I29" s="498">
        <v>1</v>
      </c>
      <c r="J29" s="498"/>
      <c r="K29" s="498"/>
      <c r="L29" s="498"/>
      <c r="M29" s="498"/>
      <c r="N29" s="498">
        <v>1</v>
      </c>
      <c r="O29" s="498">
        <v>1</v>
      </c>
      <c r="P29" s="498"/>
      <c r="Q29" s="498"/>
      <c r="R29" s="498"/>
      <c r="S29" s="499"/>
      <c r="T29" s="500"/>
      <c r="U29" s="500"/>
      <c r="V29" s="500"/>
      <c r="W29" s="500"/>
      <c r="X29" s="500"/>
      <c r="Y29" s="500"/>
      <c r="Z29" s="501">
        <v>5</v>
      </c>
      <c r="AA29" s="502"/>
      <c r="AB29" s="547"/>
    </row>
    <row r="30" spans="1:28" ht="25.5" customHeight="1" thickBot="1">
      <c r="A30" s="881" t="s">
        <v>839</v>
      </c>
      <c r="B30" s="882"/>
      <c r="C30" s="882"/>
      <c r="D30" s="882"/>
      <c r="E30" s="883"/>
      <c r="F30" s="503">
        <f aca="true" t="shared" si="1" ref="F30:O30">SUM(F9+F11+F13+F15+F19+F21+F23+F25+F27+F29)</f>
        <v>10</v>
      </c>
      <c r="G30" s="503">
        <f t="shared" si="1"/>
        <v>60</v>
      </c>
      <c r="H30" s="503">
        <f t="shared" si="1"/>
        <v>12</v>
      </c>
      <c r="I30" s="503">
        <f t="shared" si="1"/>
        <v>12</v>
      </c>
      <c r="J30" s="503">
        <f t="shared" si="1"/>
        <v>2</v>
      </c>
      <c r="K30" s="503">
        <f t="shared" si="1"/>
        <v>2</v>
      </c>
      <c r="L30" s="503">
        <f t="shared" si="1"/>
        <v>2</v>
      </c>
      <c r="M30" s="503">
        <f t="shared" si="1"/>
        <v>0</v>
      </c>
      <c r="N30" s="503">
        <f t="shared" si="1"/>
        <v>12</v>
      </c>
      <c r="O30" s="503">
        <f t="shared" si="1"/>
        <v>12</v>
      </c>
      <c r="P30" s="503"/>
      <c r="Q30" s="503"/>
      <c r="R30" s="503"/>
      <c r="S30" s="503"/>
      <c r="T30" s="503"/>
      <c r="U30" s="503"/>
      <c r="V30" s="503"/>
      <c r="W30" s="503"/>
      <c r="X30" s="503"/>
      <c r="Y30" s="503"/>
      <c r="Z30" s="503">
        <f>SUM(Z9+Z11+Z13+Z15+Z19+Z21+Z23+Z25+Z27+Z29)</f>
        <v>60</v>
      </c>
      <c r="AA30" s="503"/>
      <c r="AB30" s="504"/>
    </row>
    <row r="32" spans="3:7" ht="15.75">
      <c r="C32" s="12"/>
      <c r="D32" s="455"/>
      <c r="E32" s="210"/>
      <c r="F32" s="445"/>
      <c r="G32" s="289"/>
    </row>
    <row r="33" spans="3:32" ht="15.75">
      <c r="C33" s="457" t="s">
        <v>786</v>
      </c>
      <c r="D33" s="441"/>
      <c r="E33" s="289"/>
      <c r="F33" s="289"/>
      <c r="G33" s="289"/>
      <c r="H33" s="289"/>
      <c r="I33" s="289"/>
      <c r="J33" s="289"/>
      <c r="K33" s="957" t="s">
        <v>61</v>
      </c>
      <c r="L33" s="957"/>
      <c r="M33" s="957"/>
      <c r="N33" s="441"/>
      <c r="O33" s="441"/>
      <c r="P33" s="19"/>
      <c r="Q33" s="19"/>
      <c r="R33" s="19"/>
      <c r="S33" s="19"/>
      <c r="T33" s="19"/>
      <c r="U33" s="19"/>
      <c r="V33" s="19"/>
      <c r="W33" s="193"/>
      <c r="X33" s="193"/>
      <c r="Y33" s="193"/>
      <c r="Z33" s="193"/>
      <c r="AD33" s="19"/>
      <c r="AE33" s="19"/>
      <c r="AF33" s="19"/>
    </row>
    <row r="34" spans="3:32" ht="15.75">
      <c r="C34" s="744" t="s">
        <v>269</v>
      </c>
      <c r="D34" s="744"/>
      <c r="E34" s="441"/>
      <c r="F34" s="441"/>
      <c r="G34" s="289"/>
      <c r="H34" s="445"/>
      <c r="I34" s="745"/>
      <c r="J34" s="745"/>
      <c r="K34" s="960" t="s">
        <v>269</v>
      </c>
      <c r="L34" s="961"/>
      <c r="M34" s="961"/>
      <c r="N34" s="961"/>
      <c r="O34" s="19"/>
      <c r="P34" s="19"/>
      <c r="Q34" s="19"/>
      <c r="R34" s="19"/>
      <c r="S34" s="19"/>
      <c r="T34" s="19"/>
      <c r="U34" s="19"/>
      <c r="V34" s="19"/>
      <c r="W34" s="19"/>
      <c r="X34" s="19" t="s">
        <v>587</v>
      </c>
      <c r="Y34" s="19"/>
      <c r="Z34" s="19"/>
      <c r="AD34" s="19"/>
      <c r="AE34" s="19"/>
      <c r="AF34" s="19"/>
    </row>
    <row r="35" spans="3:32" ht="15.75">
      <c r="C35" s="671"/>
      <c r="D35" s="671"/>
      <c r="E35" s="210"/>
      <c r="F35" s="281"/>
      <c r="G35" s="84"/>
      <c r="H35" s="84"/>
      <c r="I35" s="11"/>
      <c r="J35" s="11"/>
      <c r="K35" s="162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3:32" ht="15.75">
      <c r="C36" s="83" t="s">
        <v>308</v>
      </c>
      <c r="D36" s="19"/>
      <c r="E36" s="19"/>
      <c r="F36" s="19"/>
      <c r="G36" s="19"/>
      <c r="H36" s="19"/>
      <c r="I36" s="19"/>
      <c r="J36" s="19"/>
      <c r="K36" s="20"/>
      <c r="L36" s="20"/>
      <c r="M36" s="20"/>
      <c r="N36" s="20"/>
      <c r="O36" s="19"/>
      <c r="P36" s="19"/>
      <c r="Q36" s="19"/>
      <c r="R36" s="20"/>
      <c r="S36" s="20"/>
      <c r="T36" s="20"/>
      <c r="U36" s="19"/>
      <c r="V36" s="19"/>
      <c r="W36" s="19"/>
      <c r="X36" s="19"/>
      <c r="Y36" s="19"/>
      <c r="Z36" s="20"/>
      <c r="AA36" s="20"/>
      <c r="AB36" s="20"/>
      <c r="AC36" s="20"/>
      <c r="AD36" s="19"/>
      <c r="AE36" s="19"/>
      <c r="AF36" s="19"/>
    </row>
    <row r="37" spans="3:32" ht="15.75">
      <c r="C37" s="83" t="s">
        <v>309</v>
      </c>
      <c r="D37" s="19"/>
      <c r="E37" s="19"/>
      <c r="F37" s="19"/>
      <c r="G37" s="19"/>
      <c r="H37" s="19"/>
      <c r="I37" s="19"/>
      <c r="J37" s="19"/>
      <c r="K37" s="957" t="s">
        <v>62</v>
      </c>
      <c r="L37" s="957"/>
      <c r="M37" s="957"/>
      <c r="N37" s="957"/>
      <c r="O37" s="441"/>
      <c r="P37" s="441"/>
      <c r="Q37" s="19"/>
      <c r="R37" s="957" t="s">
        <v>257</v>
      </c>
      <c r="S37" s="957"/>
      <c r="T37" s="957"/>
      <c r="U37" s="441"/>
      <c r="V37" s="441"/>
      <c r="W37" s="958"/>
      <c r="X37" s="456"/>
      <c r="Y37" s="456"/>
      <c r="Z37" s="456"/>
      <c r="AD37" s="19"/>
      <c r="AE37" s="19"/>
      <c r="AF37" s="19"/>
    </row>
    <row r="38" spans="3:32" ht="15.7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959" t="s">
        <v>269</v>
      </c>
      <c r="S38" s="959"/>
      <c r="T38" s="959"/>
      <c r="U38" s="19"/>
      <c r="V38" s="19"/>
      <c r="W38" s="741" t="s">
        <v>587</v>
      </c>
      <c r="X38" s="741"/>
      <c r="Y38" s="741"/>
      <c r="Z38" s="741"/>
      <c r="AD38" s="19"/>
      <c r="AE38" s="19"/>
      <c r="AF38" s="19"/>
    </row>
    <row r="39" spans="3:32" ht="15.7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3:32" ht="15.7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3:32" ht="15.75">
      <c r="C41" s="19" t="s">
        <v>63</v>
      </c>
      <c r="D41" s="19"/>
      <c r="E41" s="19"/>
      <c r="F41" s="19"/>
      <c r="G41" s="19"/>
      <c r="H41" s="19"/>
      <c r="I41" s="19"/>
      <c r="J41" s="193" t="s">
        <v>307</v>
      </c>
      <c r="K41" s="456"/>
      <c r="L41" s="456"/>
      <c r="M41" s="19"/>
      <c r="N41" s="19"/>
      <c r="O41" s="19"/>
      <c r="P41" s="19"/>
      <c r="Q41" s="19"/>
      <c r="R41" s="456"/>
      <c r="S41" s="456"/>
      <c r="T41" s="456"/>
      <c r="U41" s="19"/>
      <c r="V41" s="19"/>
      <c r="W41" s="742">
        <v>42760</v>
      </c>
      <c r="X41" s="742"/>
      <c r="Y41" s="742"/>
      <c r="Z41" s="742"/>
      <c r="AD41" s="19"/>
      <c r="AE41" s="19"/>
      <c r="AF41" s="19"/>
    </row>
    <row r="42" spans="3:32" ht="15.75">
      <c r="C42" s="19" t="s">
        <v>584</v>
      </c>
      <c r="D42" s="19"/>
      <c r="E42" s="19"/>
      <c r="F42" s="19"/>
      <c r="G42" s="19"/>
      <c r="H42" s="19"/>
      <c r="I42" s="19"/>
      <c r="J42" s="741" t="s">
        <v>269</v>
      </c>
      <c r="K42" s="741"/>
      <c r="L42" s="741"/>
      <c r="M42" s="19"/>
      <c r="N42" s="19"/>
      <c r="O42" s="19"/>
      <c r="P42" s="19"/>
      <c r="Q42" s="19"/>
      <c r="R42" s="741" t="s">
        <v>587</v>
      </c>
      <c r="S42" s="741"/>
      <c r="T42" s="741"/>
      <c r="U42" s="19"/>
      <c r="V42" s="19"/>
      <c r="W42" s="19"/>
      <c r="X42" s="19" t="s">
        <v>65</v>
      </c>
      <c r="Y42" s="19"/>
      <c r="Z42" s="19"/>
      <c r="AD42" s="19"/>
      <c r="AE42" s="19"/>
      <c r="AF42" s="19"/>
    </row>
    <row r="43" spans="3:32" ht="15.7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2:32" ht="15.75">
      <c r="B44" s="745" t="s">
        <v>263</v>
      </c>
      <c r="C44" s="745"/>
      <c r="D44" s="745"/>
      <c r="E44" s="745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3:32" ht="15.75">
      <c r="C45" s="951" t="s">
        <v>264</v>
      </c>
      <c r="D45" s="951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3:32" ht="15.7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</sheetData>
  <sheetProtection/>
  <mergeCells count="54">
    <mergeCell ref="B44:E44"/>
    <mergeCell ref="C45:D45"/>
    <mergeCell ref="A2:AB2"/>
    <mergeCell ref="A3:A6"/>
    <mergeCell ref="B3:B6"/>
    <mergeCell ref="C3:C6"/>
    <mergeCell ref="D3:E3"/>
    <mergeCell ref="F3:H3"/>
    <mergeCell ref="I3:AB3"/>
    <mergeCell ref="D4:D6"/>
    <mergeCell ref="E4:E6"/>
    <mergeCell ref="O4:O6"/>
    <mergeCell ref="W4:W6"/>
    <mergeCell ref="AB4:AB6"/>
    <mergeCell ref="X4:X6"/>
    <mergeCell ref="Y4:Y6"/>
    <mergeCell ref="Z4:Z6"/>
    <mergeCell ref="AA4:AA6"/>
    <mergeCell ref="T4:T6"/>
    <mergeCell ref="M4:M6"/>
    <mergeCell ref="N4:N6"/>
    <mergeCell ref="L4:L6"/>
    <mergeCell ref="C34:D34"/>
    <mergeCell ref="C35:D35"/>
    <mergeCell ref="V4:V6"/>
    <mergeCell ref="U4:U6"/>
    <mergeCell ref="Q4:Q6"/>
    <mergeCell ref="P4:P6"/>
    <mergeCell ref="R4:R6"/>
    <mergeCell ref="S4:S6"/>
    <mergeCell ref="J4:J6"/>
    <mergeCell ref="K4:K6"/>
    <mergeCell ref="A17:E17"/>
    <mergeCell ref="A19:E19"/>
    <mergeCell ref="F4:F5"/>
    <mergeCell ref="I4:I6"/>
    <mergeCell ref="G4:H5"/>
    <mergeCell ref="A9:E9"/>
    <mergeCell ref="A13:E13"/>
    <mergeCell ref="A15:E15"/>
    <mergeCell ref="W41:Z41"/>
    <mergeCell ref="J42:L42"/>
    <mergeCell ref="R42:T42"/>
    <mergeCell ref="A11:E11"/>
    <mergeCell ref="A29:E29"/>
    <mergeCell ref="A30:E30"/>
    <mergeCell ref="A25:E25"/>
    <mergeCell ref="A27:E27"/>
    <mergeCell ref="A21:E21"/>
    <mergeCell ref="A23:E23"/>
    <mergeCell ref="I34:J34"/>
    <mergeCell ref="R38:T38"/>
    <mergeCell ref="W38:Z38"/>
    <mergeCell ref="K34:N34"/>
  </mergeCells>
  <printOptions horizontalCentered="1"/>
  <pageMargins left="0" right="0" top="0.984251968503937" bottom="0.1968503937007874" header="0.5118110236220472" footer="0.5118110236220472"/>
  <pageSetup horizontalDpi="600" verticalDpi="600" orientation="landscape" paperSize="9" r:id="rId1"/>
  <rowBreaks count="2" manualBreakCount="2">
    <brk id="13" max="27" man="1"/>
    <brk id="27" max="2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118"/>
  <sheetViews>
    <sheetView view="pageBreakPreview" zoomScale="75" zoomScaleNormal="70" zoomScaleSheetLayoutView="75" workbookViewId="0" topLeftCell="A103">
      <selection activeCell="F21" sqref="F21"/>
    </sheetView>
  </sheetViews>
  <sheetFormatPr defaultColWidth="9.140625" defaultRowHeight="15"/>
  <cols>
    <col min="1" max="1" width="13.57421875" style="0" customWidth="1"/>
    <col min="2" max="2" width="21.57421875" style="0" customWidth="1"/>
    <col min="3" max="3" width="52.28125" style="0" customWidth="1"/>
    <col min="4" max="4" width="19.421875" style="0" customWidth="1"/>
    <col min="5" max="5" width="19.140625" style="0" customWidth="1"/>
    <col min="6" max="6" width="22.8515625" style="0" customWidth="1"/>
    <col min="7" max="7" width="21.57421875" style="0" customWidth="1"/>
  </cols>
  <sheetData>
    <row r="1" spans="1:7" ht="19.5" thickBot="1">
      <c r="A1" s="151"/>
      <c r="B1" s="151"/>
      <c r="C1" s="151"/>
      <c r="D1" s="151"/>
      <c r="E1" s="151"/>
      <c r="F1" s="151"/>
      <c r="G1" s="141" t="s">
        <v>622</v>
      </c>
    </row>
    <row r="2" spans="1:7" ht="69" customHeight="1" thickBot="1">
      <c r="A2" s="922" t="s">
        <v>725</v>
      </c>
      <c r="B2" s="923"/>
      <c r="C2" s="923"/>
      <c r="D2" s="923"/>
      <c r="E2" s="923"/>
      <c r="F2" s="923"/>
      <c r="G2" s="924"/>
    </row>
    <row r="3" spans="1:7" ht="16.5">
      <c r="A3" s="925" t="s">
        <v>409</v>
      </c>
      <c r="B3" s="927" t="s">
        <v>635</v>
      </c>
      <c r="C3" s="929" t="s">
        <v>636</v>
      </c>
      <c r="D3" s="927" t="s">
        <v>637</v>
      </c>
      <c r="E3" s="931"/>
      <c r="F3" s="931"/>
      <c r="G3" s="932"/>
    </row>
    <row r="4" spans="1:7" ht="50.25" thickBot="1">
      <c r="A4" s="926"/>
      <c r="B4" s="928"/>
      <c r="C4" s="930"/>
      <c r="D4" s="216" t="s">
        <v>448</v>
      </c>
      <c r="E4" s="196" t="s">
        <v>638</v>
      </c>
      <c r="F4" s="196" t="s">
        <v>639</v>
      </c>
      <c r="G4" s="217" t="s">
        <v>411</v>
      </c>
    </row>
    <row r="5" spans="1:7" ht="17.25" thickBot="1">
      <c r="A5" s="218">
        <v>1</v>
      </c>
      <c r="B5" s="219">
        <v>2</v>
      </c>
      <c r="C5" s="218">
        <v>3</v>
      </c>
      <c r="D5" s="209">
        <v>4</v>
      </c>
      <c r="E5" s="220">
        <v>5</v>
      </c>
      <c r="F5" s="220">
        <v>6</v>
      </c>
      <c r="G5" s="221">
        <v>7</v>
      </c>
    </row>
    <row r="6" spans="1:7" ht="80.25" customHeight="1">
      <c r="A6" s="905" t="s">
        <v>412</v>
      </c>
      <c r="B6" s="905" t="s">
        <v>60</v>
      </c>
      <c r="C6" s="895" t="s">
        <v>236</v>
      </c>
      <c r="D6" s="295" t="s">
        <v>351</v>
      </c>
      <c r="E6" s="299" t="s">
        <v>353</v>
      </c>
      <c r="F6" s="299" t="s">
        <v>883</v>
      </c>
      <c r="G6" s="222" t="s">
        <v>134</v>
      </c>
    </row>
    <row r="7" spans="1:7" ht="51" customHeight="1">
      <c r="A7" s="902"/>
      <c r="B7" s="902"/>
      <c r="C7" s="896"/>
      <c r="D7" s="296" t="s">
        <v>947</v>
      </c>
      <c r="E7" s="300" t="s">
        <v>757</v>
      </c>
      <c r="F7" s="300" t="s">
        <v>946</v>
      </c>
      <c r="G7" s="293" t="s">
        <v>949</v>
      </c>
    </row>
    <row r="8" spans="1:7" ht="45.75" customHeight="1">
      <c r="A8" s="902"/>
      <c r="B8" s="902"/>
      <c r="C8" s="897"/>
      <c r="D8" s="298" t="s">
        <v>948</v>
      </c>
      <c r="E8" s="301" t="s">
        <v>352</v>
      </c>
      <c r="F8" s="301" t="s">
        <v>946</v>
      </c>
      <c r="G8" s="202" t="s">
        <v>950</v>
      </c>
    </row>
    <row r="9" spans="1:7" ht="84.75" customHeight="1">
      <c r="A9" s="902"/>
      <c r="B9" s="902"/>
      <c r="C9" s="900" t="s">
        <v>237</v>
      </c>
      <c r="D9" s="296" t="s">
        <v>351</v>
      </c>
      <c r="E9" s="300" t="s">
        <v>353</v>
      </c>
      <c r="F9" s="300" t="s">
        <v>883</v>
      </c>
      <c r="G9" s="293" t="s">
        <v>134</v>
      </c>
    </row>
    <row r="10" spans="1:7" ht="51.75" customHeight="1">
      <c r="A10" s="902"/>
      <c r="B10" s="902"/>
      <c r="C10" s="896"/>
      <c r="D10" s="296" t="s">
        <v>947</v>
      </c>
      <c r="E10" s="300" t="s">
        <v>757</v>
      </c>
      <c r="F10" s="300" t="s">
        <v>946</v>
      </c>
      <c r="G10" s="293" t="s">
        <v>949</v>
      </c>
    </row>
    <row r="11" spans="1:7" ht="39.75" customHeight="1">
      <c r="A11" s="902"/>
      <c r="B11" s="902"/>
      <c r="C11" s="897"/>
      <c r="D11" s="298" t="s">
        <v>948</v>
      </c>
      <c r="E11" s="301" t="s">
        <v>352</v>
      </c>
      <c r="F11" s="301" t="s">
        <v>946</v>
      </c>
      <c r="G11" s="202" t="s">
        <v>950</v>
      </c>
    </row>
    <row r="12" spans="1:7" ht="81.75" customHeight="1">
      <c r="A12" s="903"/>
      <c r="B12" s="903"/>
      <c r="C12" s="552" t="s">
        <v>248</v>
      </c>
      <c r="D12" s="298" t="s">
        <v>351</v>
      </c>
      <c r="E12" s="301" t="s">
        <v>353</v>
      </c>
      <c r="F12" s="301" t="s">
        <v>883</v>
      </c>
      <c r="G12" s="202" t="s">
        <v>134</v>
      </c>
    </row>
    <row r="13" spans="1:7" ht="46.5" customHeight="1">
      <c r="A13" s="902" t="s">
        <v>412</v>
      </c>
      <c r="B13" s="902" t="s">
        <v>60</v>
      </c>
      <c r="C13" s="896" t="s">
        <v>248</v>
      </c>
      <c r="D13" s="296" t="s">
        <v>947</v>
      </c>
      <c r="E13" s="300" t="s">
        <v>757</v>
      </c>
      <c r="F13" s="300" t="s">
        <v>946</v>
      </c>
      <c r="G13" s="293" t="s">
        <v>949</v>
      </c>
    </row>
    <row r="14" spans="1:7" ht="39.75" customHeight="1">
      <c r="A14" s="902"/>
      <c r="B14" s="902"/>
      <c r="C14" s="897"/>
      <c r="D14" s="298" t="s">
        <v>948</v>
      </c>
      <c r="E14" s="301" t="s">
        <v>352</v>
      </c>
      <c r="F14" s="301" t="s">
        <v>946</v>
      </c>
      <c r="G14" s="202" t="s">
        <v>950</v>
      </c>
    </row>
    <row r="15" spans="1:7" ht="69.75" customHeight="1">
      <c r="A15" s="902"/>
      <c r="B15" s="902"/>
      <c r="C15" s="896" t="s">
        <v>375</v>
      </c>
      <c r="D15" s="296" t="s">
        <v>351</v>
      </c>
      <c r="E15" s="300" t="s">
        <v>353</v>
      </c>
      <c r="F15" s="300" t="s">
        <v>946</v>
      </c>
      <c r="G15" s="293" t="s">
        <v>134</v>
      </c>
    </row>
    <row r="16" spans="1:7" ht="58.5" customHeight="1">
      <c r="A16" s="902"/>
      <c r="B16" s="902"/>
      <c r="C16" s="896"/>
      <c r="D16" s="296" t="s">
        <v>947</v>
      </c>
      <c r="E16" s="300" t="s">
        <v>757</v>
      </c>
      <c r="F16" s="300" t="s">
        <v>946</v>
      </c>
      <c r="G16" s="293" t="s">
        <v>949</v>
      </c>
    </row>
    <row r="17" spans="1:7" ht="42" customHeight="1" thickBot="1">
      <c r="A17" s="933"/>
      <c r="B17" s="933"/>
      <c r="C17" s="904"/>
      <c r="D17" s="297" t="s">
        <v>948</v>
      </c>
      <c r="E17" s="301" t="s">
        <v>352</v>
      </c>
      <c r="F17" s="302" t="s">
        <v>946</v>
      </c>
      <c r="G17" s="294" t="s">
        <v>950</v>
      </c>
    </row>
    <row r="18" spans="1:7" ht="84" customHeight="1">
      <c r="A18" s="905" t="s">
        <v>413</v>
      </c>
      <c r="B18" s="905" t="s">
        <v>414</v>
      </c>
      <c r="C18" s="895" t="s">
        <v>236</v>
      </c>
      <c r="D18" s="295" t="s">
        <v>351</v>
      </c>
      <c r="E18" s="299" t="s">
        <v>353</v>
      </c>
      <c r="F18" s="299" t="s">
        <v>883</v>
      </c>
      <c r="G18" s="222" t="s">
        <v>134</v>
      </c>
    </row>
    <row r="19" spans="1:7" ht="51" customHeight="1">
      <c r="A19" s="902"/>
      <c r="B19" s="902"/>
      <c r="C19" s="896"/>
      <c r="D19" s="296" t="s">
        <v>947</v>
      </c>
      <c r="E19" s="300" t="s">
        <v>757</v>
      </c>
      <c r="F19" s="300" t="s">
        <v>946</v>
      </c>
      <c r="G19" s="293" t="s">
        <v>949</v>
      </c>
    </row>
    <row r="20" spans="1:7" ht="48.75" customHeight="1">
      <c r="A20" s="902"/>
      <c r="B20" s="902"/>
      <c r="C20" s="897"/>
      <c r="D20" s="298" t="s">
        <v>948</v>
      </c>
      <c r="E20" s="301" t="s">
        <v>758</v>
      </c>
      <c r="F20" s="301" t="s">
        <v>946</v>
      </c>
      <c r="G20" s="202" t="s">
        <v>950</v>
      </c>
    </row>
    <row r="21" spans="1:7" ht="86.25" customHeight="1">
      <c r="A21" s="902"/>
      <c r="B21" s="902"/>
      <c r="C21" s="900" t="s">
        <v>255</v>
      </c>
      <c r="D21" s="296" t="s">
        <v>351</v>
      </c>
      <c r="E21" s="300" t="s">
        <v>353</v>
      </c>
      <c r="F21" s="300" t="s">
        <v>883</v>
      </c>
      <c r="G21" s="293" t="s">
        <v>134</v>
      </c>
    </row>
    <row r="22" spans="1:7" ht="63" customHeight="1">
      <c r="A22" s="903"/>
      <c r="B22" s="903"/>
      <c r="C22" s="897"/>
      <c r="D22" s="298" t="s">
        <v>947</v>
      </c>
      <c r="E22" s="301" t="s">
        <v>757</v>
      </c>
      <c r="F22" s="301" t="s">
        <v>946</v>
      </c>
      <c r="G22" s="202" t="s">
        <v>949</v>
      </c>
    </row>
    <row r="23" spans="1:7" ht="102" customHeight="1">
      <c r="A23" s="902" t="s">
        <v>413</v>
      </c>
      <c r="B23" s="902" t="s">
        <v>414</v>
      </c>
      <c r="C23" s="515" t="s">
        <v>255</v>
      </c>
      <c r="D23" s="298" t="s">
        <v>948</v>
      </c>
      <c r="E23" s="301" t="s">
        <v>352</v>
      </c>
      <c r="F23" s="301" t="s">
        <v>946</v>
      </c>
      <c r="G23" s="202" t="s">
        <v>950</v>
      </c>
    </row>
    <row r="24" spans="1:7" ht="47.25" customHeight="1">
      <c r="A24" s="902"/>
      <c r="B24" s="902"/>
      <c r="C24" s="552" t="s">
        <v>9</v>
      </c>
      <c r="D24" s="908" t="s">
        <v>254</v>
      </c>
      <c r="E24" s="909"/>
      <c r="F24" s="909"/>
      <c r="G24" s="910"/>
    </row>
    <row r="25" spans="1:7" ht="65.25" customHeight="1">
      <c r="A25" s="902"/>
      <c r="B25" s="902"/>
      <c r="C25" s="896" t="s">
        <v>124</v>
      </c>
      <c r="D25" s="296" t="s">
        <v>351</v>
      </c>
      <c r="E25" s="300" t="s">
        <v>353</v>
      </c>
      <c r="F25" s="300" t="s">
        <v>883</v>
      </c>
      <c r="G25" s="293" t="s">
        <v>134</v>
      </c>
    </row>
    <row r="26" spans="1:7" ht="46.5" customHeight="1">
      <c r="A26" s="902"/>
      <c r="B26" s="902"/>
      <c r="C26" s="896"/>
      <c r="D26" s="296" t="s">
        <v>947</v>
      </c>
      <c r="E26" s="300" t="s">
        <v>757</v>
      </c>
      <c r="F26" s="300" t="s">
        <v>946</v>
      </c>
      <c r="G26" s="293" t="s">
        <v>949</v>
      </c>
    </row>
    <row r="27" spans="1:7" ht="33.75" customHeight="1">
      <c r="A27" s="902"/>
      <c r="B27" s="902"/>
      <c r="C27" s="897"/>
      <c r="D27" s="298" t="s">
        <v>948</v>
      </c>
      <c r="E27" s="301" t="s">
        <v>352</v>
      </c>
      <c r="F27" s="301" t="s">
        <v>946</v>
      </c>
      <c r="G27" s="202" t="s">
        <v>950</v>
      </c>
    </row>
    <row r="28" spans="1:7" ht="78.75" customHeight="1">
      <c r="A28" s="902"/>
      <c r="B28" s="902"/>
      <c r="C28" s="900" t="s">
        <v>248</v>
      </c>
      <c r="D28" s="553" t="s">
        <v>351</v>
      </c>
      <c r="E28" s="554" t="s">
        <v>353</v>
      </c>
      <c r="F28" s="554" t="s">
        <v>883</v>
      </c>
      <c r="G28" s="234" t="s">
        <v>134</v>
      </c>
    </row>
    <row r="29" spans="1:7" ht="46.5" customHeight="1">
      <c r="A29" s="902"/>
      <c r="B29" s="902"/>
      <c r="C29" s="896"/>
      <c r="D29" s="296" t="s">
        <v>947</v>
      </c>
      <c r="E29" s="300" t="s">
        <v>757</v>
      </c>
      <c r="F29" s="300" t="s">
        <v>946</v>
      </c>
      <c r="G29" s="293" t="s">
        <v>949</v>
      </c>
    </row>
    <row r="30" spans="1:7" ht="39.75" customHeight="1">
      <c r="A30" s="902"/>
      <c r="B30" s="902"/>
      <c r="C30" s="897"/>
      <c r="D30" s="298" t="s">
        <v>948</v>
      </c>
      <c r="E30" s="301" t="s">
        <v>352</v>
      </c>
      <c r="F30" s="301" t="s">
        <v>946</v>
      </c>
      <c r="G30" s="202" t="s">
        <v>950</v>
      </c>
    </row>
    <row r="31" spans="1:7" ht="66.75" customHeight="1">
      <c r="A31" s="902"/>
      <c r="B31" s="902"/>
      <c r="C31" s="896" t="s">
        <v>66</v>
      </c>
      <c r="D31" s="296" t="s">
        <v>351</v>
      </c>
      <c r="E31" s="300" t="s">
        <v>353</v>
      </c>
      <c r="F31" s="300" t="s">
        <v>883</v>
      </c>
      <c r="G31" s="293" t="s">
        <v>134</v>
      </c>
    </row>
    <row r="32" spans="1:7" ht="47.25" customHeight="1">
      <c r="A32" s="902"/>
      <c r="B32" s="902"/>
      <c r="C32" s="896"/>
      <c r="D32" s="296" t="s">
        <v>947</v>
      </c>
      <c r="E32" s="300" t="s">
        <v>757</v>
      </c>
      <c r="F32" s="300" t="s">
        <v>946</v>
      </c>
      <c r="G32" s="293" t="s">
        <v>949</v>
      </c>
    </row>
    <row r="33" spans="1:7" ht="34.5" customHeight="1" thickBot="1">
      <c r="A33" s="933"/>
      <c r="B33" s="933"/>
      <c r="C33" s="904"/>
      <c r="D33" s="297" t="s">
        <v>948</v>
      </c>
      <c r="E33" s="302" t="s">
        <v>352</v>
      </c>
      <c r="F33" s="302" t="s">
        <v>946</v>
      </c>
      <c r="G33" s="294" t="s">
        <v>950</v>
      </c>
    </row>
    <row r="34" spans="1:7" ht="80.25" customHeight="1">
      <c r="A34" s="905" t="s">
        <v>415</v>
      </c>
      <c r="B34" s="905" t="s">
        <v>429</v>
      </c>
      <c r="C34" s="895" t="s">
        <v>256</v>
      </c>
      <c r="D34" s="295" t="s">
        <v>351</v>
      </c>
      <c r="E34" s="299" t="s">
        <v>353</v>
      </c>
      <c r="F34" s="299" t="s">
        <v>883</v>
      </c>
      <c r="G34" s="222" t="s">
        <v>134</v>
      </c>
    </row>
    <row r="35" spans="1:7" ht="47.25" customHeight="1">
      <c r="A35" s="902"/>
      <c r="B35" s="902"/>
      <c r="C35" s="896"/>
      <c r="D35" s="296" t="s">
        <v>947</v>
      </c>
      <c r="E35" s="300" t="s">
        <v>757</v>
      </c>
      <c r="F35" s="300" t="s">
        <v>946</v>
      </c>
      <c r="G35" s="293" t="s">
        <v>949</v>
      </c>
    </row>
    <row r="36" spans="1:7" ht="35.25" customHeight="1">
      <c r="A36" s="902"/>
      <c r="B36" s="902"/>
      <c r="C36" s="897"/>
      <c r="D36" s="298" t="s">
        <v>948</v>
      </c>
      <c r="E36" s="301" t="s">
        <v>352</v>
      </c>
      <c r="F36" s="301" t="s">
        <v>946</v>
      </c>
      <c r="G36" s="202" t="s">
        <v>950</v>
      </c>
    </row>
    <row r="37" spans="1:7" ht="83.25" customHeight="1">
      <c r="A37" s="902"/>
      <c r="B37" s="902"/>
      <c r="C37" s="896" t="s">
        <v>126</v>
      </c>
      <c r="D37" s="296" t="s">
        <v>351</v>
      </c>
      <c r="E37" s="300" t="s">
        <v>353</v>
      </c>
      <c r="F37" s="300" t="s">
        <v>883</v>
      </c>
      <c r="G37" s="293" t="s">
        <v>134</v>
      </c>
    </row>
    <row r="38" spans="1:7" ht="48.75" customHeight="1">
      <c r="A38" s="902"/>
      <c r="B38" s="902"/>
      <c r="C38" s="896"/>
      <c r="D38" s="296" t="s">
        <v>947</v>
      </c>
      <c r="E38" s="300" t="s">
        <v>757</v>
      </c>
      <c r="F38" s="300" t="s">
        <v>946</v>
      </c>
      <c r="G38" s="293" t="s">
        <v>949</v>
      </c>
    </row>
    <row r="39" spans="1:7" ht="39.75" customHeight="1">
      <c r="A39" s="902"/>
      <c r="B39" s="902"/>
      <c r="C39" s="897"/>
      <c r="D39" s="298" t="s">
        <v>948</v>
      </c>
      <c r="E39" s="301" t="s">
        <v>352</v>
      </c>
      <c r="F39" s="301" t="s">
        <v>946</v>
      </c>
      <c r="G39" s="202" t="s">
        <v>950</v>
      </c>
    </row>
    <row r="40" spans="1:7" ht="45.75" customHeight="1">
      <c r="A40" s="902"/>
      <c r="B40" s="902"/>
      <c r="C40" s="555" t="s">
        <v>8</v>
      </c>
      <c r="D40" s="917" t="s">
        <v>254</v>
      </c>
      <c r="E40" s="918"/>
      <c r="F40" s="918"/>
      <c r="G40" s="919"/>
    </row>
    <row r="41" spans="1:7" ht="86.25" customHeight="1">
      <c r="A41" s="902"/>
      <c r="B41" s="902"/>
      <c r="C41" s="911" t="s">
        <v>339</v>
      </c>
      <c r="D41" s="296" t="s">
        <v>351</v>
      </c>
      <c r="E41" s="300" t="s">
        <v>353</v>
      </c>
      <c r="F41" s="300" t="s">
        <v>883</v>
      </c>
      <c r="G41" s="293" t="s">
        <v>134</v>
      </c>
    </row>
    <row r="42" spans="1:7" ht="54.75" customHeight="1">
      <c r="A42" s="902"/>
      <c r="B42" s="902"/>
      <c r="C42" s="912"/>
      <c r="D42" s="296" t="s">
        <v>947</v>
      </c>
      <c r="E42" s="300" t="s">
        <v>757</v>
      </c>
      <c r="F42" s="300" t="s">
        <v>946</v>
      </c>
      <c r="G42" s="293" t="s">
        <v>949</v>
      </c>
    </row>
    <row r="43" spans="1:7" ht="48.75" customHeight="1">
      <c r="A43" s="903"/>
      <c r="B43" s="903"/>
      <c r="C43" s="913"/>
      <c r="D43" s="298" t="s">
        <v>948</v>
      </c>
      <c r="E43" s="301" t="s">
        <v>352</v>
      </c>
      <c r="F43" s="301" t="s">
        <v>946</v>
      </c>
      <c r="G43" s="202" t="s">
        <v>950</v>
      </c>
    </row>
    <row r="44" spans="1:7" ht="85.5" customHeight="1">
      <c r="A44" s="901" t="s">
        <v>415</v>
      </c>
      <c r="B44" s="901" t="s">
        <v>429</v>
      </c>
      <c r="C44" s="911" t="s">
        <v>127</v>
      </c>
      <c r="D44" s="553" t="s">
        <v>351</v>
      </c>
      <c r="E44" s="554" t="s">
        <v>353</v>
      </c>
      <c r="F44" s="554" t="s">
        <v>883</v>
      </c>
      <c r="G44" s="234" t="s">
        <v>134</v>
      </c>
    </row>
    <row r="45" spans="1:7" ht="64.5" customHeight="1">
      <c r="A45" s="902"/>
      <c r="B45" s="902"/>
      <c r="C45" s="912"/>
      <c r="D45" s="296" t="s">
        <v>947</v>
      </c>
      <c r="E45" s="300" t="s">
        <v>757</v>
      </c>
      <c r="F45" s="300" t="s">
        <v>946</v>
      </c>
      <c r="G45" s="293" t="s">
        <v>949</v>
      </c>
    </row>
    <row r="46" spans="1:7" ht="73.5" customHeight="1">
      <c r="A46" s="902"/>
      <c r="B46" s="902"/>
      <c r="C46" s="913"/>
      <c r="D46" s="298" t="s">
        <v>948</v>
      </c>
      <c r="E46" s="301" t="s">
        <v>352</v>
      </c>
      <c r="F46" s="301" t="s">
        <v>946</v>
      </c>
      <c r="G46" s="202" t="s">
        <v>950</v>
      </c>
    </row>
    <row r="47" spans="1:7" ht="50.25" customHeight="1">
      <c r="A47" s="902"/>
      <c r="B47" s="902"/>
      <c r="C47" s="914" t="s">
        <v>128</v>
      </c>
      <c r="D47" s="292" t="s">
        <v>978</v>
      </c>
      <c r="E47" s="200" t="s">
        <v>762</v>
      </c>
      <c r="F47" s="200" t="s">
        <v>765</v>
      </c>
      <c r="G47" s="293" t="s">
        <v>769</v>
      </c>
    </row>
    <row r="48" spans="1:7" ht="88.5" customHeight="1">
      <c r="A48" s="902"/>
      <c r="B48" s="902"/>
      <c r="C48" s="915"/>
      <c r="D48" s="298" t="s">
        <v>951</v>
      </c>
      <c r="E48" s="301" t="s">
        <v>259</v>
      </c>
      <c r="F48" s="301" t="s">
        <v>746</v>
      </c>
      <c r="G48" s="202" t="s">
        <v>766</v>
      </c>
    </row>
    <row r="49" spans="1:7" ht="64.5" customHeight="1">
      <c r="A49" s="902"/>
      <c r="B49" s="902"/>
      <c r="C49" s="916" t="s">
        <v>163</v>
      </c>
      <c r="D49" s="292" t="s">
        <v>978</v>
      </c>
      <c r="E49" s="200" t="s">
        <v>762</v>
      </c>
      <c r="F49" s="200" t="s">
        <v>765</v>
      </c>
      <c r="G49" s="293" t="s">
        <v>769</v>
      </c>
    </row>
    <row r="50" spans="1:7" ht="93.75" customHeight="1">
      <c r="A50" s="902"/>
      <c r="B50" s="902"/>
      <c r="C50" s="915"/>
      <c r="D50" s="298" t="s">
        <v>951</v>
      </c>
      <c r="E50" s="65" t="s">
        <v>259</v>
      </c>
      <c r="F50" s="301" t="s">
        <v>746</v>
      </c>
      <c r="G50" s="202" t="s">
        <v>766</v>
      </c>
    </row>
    <row r="51" spans="1:7" ht="87.75" customHeight="1">
      <c r="A51" s="903"/>
      <c r="B51" s="903"/>
      <c r="C51" s="329" t="s">
        <v>340</v>
      </c>
      <c r="D51" s="298" t="s">
        <v>977</v>
      </c>
      <c r="E51" s="65" t="s">
        <v>259</v>
      </c>
      <c r="F51" s="65" t="s">
        <v>746</v>
      </c>
      <c r="G51" s="202" t="s">
        <v>766</v>
      </c>
    </row>
    <row r="52" spans="1:7" ht="64.5" customHeight="1">
      <c r="A52" s="902" t="s">
        <v>415</v>
      </c>
      <c r="B52" s="902" t="s">
        <v>429</v>
      </c>
      <c r="C52" s="896" t="s">
        <v>340</v>
      </c>
      <c r="D52" s="298" t="s">
        <v>11</v>
      </c>
      <c r="E52" s="65" t="s">
        <v>760</v>
      </c>
      <c r="F52" s="65" t="s">
        <v>28</v>
      </c>
      <c r="G52" s="202" t="s">
        <v>767</v>
      </c>
    </row>
    <row r="53" spans="1:7" ht="51" customHeight="1" thickBot="1">
      <c r="A53" s="933"/>
      <c r="B53" s="933"/>
      <c r="C53" s="904"/>
      <c r="D53" s="195" t="s">
        <v>978</v>
      </c>
      <c r="E53" s="196" t="s">
        <v>762</v>
      </c>
      <c r="F53" s="196" t="s">
        <v>765</v>
      </c>
      <c r="G53" s="217" t="s">
        <v>769</v>
      </c>
    </row>
    <row r="54" spans="1:7" ht="68.25" customHeight="1">
      <c r="A54" s="905" t="s">
        <v>430</v>
      </c>
      <c r="B54" s="905" t="s">
        <v>431</v>
      </c>
      <c r="C54" s="895" t="s">
        <v>236</v>
      </c>
      <c r="D54" s="295" t="s">
        <v>351</v>
      </c>
      <c r="E54" s="299" t="s">
        <v>353</v>
      </c>
      <c r="F54" s="299" t="s">
        <v>883</v>
      </c>
      <c r="G54" s="222" t="s">
        <v>979</v>
      </c>
    </row>
    <row r="55" spans="1:7" ht="54" customHeight="1">
      <c r="A55" s="902"/>
      <c r="B55" s="902"/>
      <c r="C55" s="896"/>
      <c r="D55" s="296" t="s">
        <v>947</v>
      </c>
      <c r="E55" s="300" t="s">
        <v>757</v>
      </c>
      <c r="F55" s="300" t="s">
        <v>946</v>
      </c>
      <c r="G55" s="293" t="s">
        <v>949</v>
      </c>
    </row>
    <row r="56" spans="1:7" ht="36.75" customHeight="1">
      <c r="A56" s="902"/>
      <c r="B56" s="902"/>
      <c r="C56" s="897"/>
      <c r="D56" s="298" t="s">
        <v>948</v>
      </c>
      <c r="E56" s="301" t="s">
        <v>352</v>
      </c>
      <c r="F56" s="301" t="s">
        <v>946</v>
      </c>
      <c r="G56" s="202" t="s">
        <v>950</v>
      </c>
    </row>
    <row r="57" spans="1:7" ht="64.5" customHeight="1">
      <c r="A57" s="902"/>
      <c r="B57" s="902"/>
      <c r="C57" s="896" t="s">
        <v>345</v>
      </c>
      <c r="D57" s="296" t="s">
        <v>351</v>
      </c>
      <c r="E57" s="300" t="s">
        <v>353</v>
      </c>
      <c r="F57" s="300" t="s">
        <v>883</v>
      </c>
      <c r="G57" s="293" t="s">
        <v>979</v>
      </c>
    </row>
    <row r="58" spans="1:7" ht="51" customHeight="1">
      <c r="A58" s="902"/>
      <c r="B58" s="902"/>
      <c r="C58" s="935"/>
      <c r="D58" s="296" t="s">
        <v>947</v>
      </c>
      <c r="E58" s="300" t="s">
        <v>757</v>
      </c>
      <c r="F58" s="300" t="s">
        <v>946</v>
      </c>
      <c r="G58" s="293" t="s">
        <v>949</v>
      </c>
    </row>
    <row r="59" spans="1:7" ht="44.25" customHeight="1">
      <c r="A59" s="902"/>
      <c r="B59" s="902"/>
      <c r="C59" s="936"/>
      <c r="D59" s="298" t="s">
        <v>948</v>
      </c>
      <c r="E59" s="301" t="s">
        <v>352</v>
      </c>
      <c r="F59" s="301" t="s">
        <v>946</v>
      </c>
      <c r="G59" s="202" t="s">
        <v>950</v>
      </c>
    </row>
    <row r="60" spans="1:7" ht="39.75" customHeight="1">
      <c r="A60" s="902"/>
      <c r="B60" s="902"/>
      <c r="C60" s="329" t="s">
        <v>219</v>
      </c>
      <c r="D60" s="917" t="s">
        <v>254</v>
      </c>
      <c r="E60" s="918"/>
      <c r="F60" s="918"/>
      <c r="G60" s="919"/>
    </row>
    <row r="61" spans="1:7" ht="138" customHeight="1">
      <c r="A61" s="903"/>
      <c r="B61" s="903"/>
      <c r="C61" s="551" t="s">
        <v>1001</v>
      </c>
      <c r="D61" s="298" t="s">
        <v>351</v>
      </c>
      <c r="E61" s="301" t="s">
        <v>353</v>
      </c>
      <c r="F61" s="301" t="s">
        <v>883</v>
      </c>
      <c r="G61" s="202" t="s">
        <v>134</v>
      </c>
    </row>
    <row r="62" spans="1:7" ht="70.5" customHeight="1">
      <c r="A62" s="901" t="s">
        <v>430</v>
      </c>
      <c r="B62" s="901" t="s">
        <v>431</v>
      </c>
      <c r="C62" s="900" t="s">
        <v>1001</v>
      </c>
      <c r="D62" s="553" t="s">
        <v>947</v>
      </c>
      <c r="E62" s="554" t="s">
        <v>757</v>
      </c>
      <c r="F62" s="554" t="s">
        <v>946</v>
      </c>
      <c r="G62" s="234" t="s">
        <v>949</v>
      </c>
    </row>
    <row r="63" spans="1:7" ht="67.5" customHeight="1">
      <c r="A63" s="902"/>
      <c r="B63" s="902"/>
      <c r="C63" s="897"/>
      <c r="D63" s="298" t="s">
        <v>948</v>
      </c>
      <c r="E63" s="301" t="s">
        <v>352</v>
      </c>
      <c r="F63" s="301" t="s">
        <v>946</v>
      </c>
      <c r="G63" s="202" t="s">
        <v>950</v>
      </c>
    </row>
    <row r="64" spans="1:7" ht="49.5">
      <c r="A64" s="902"/>
      <c r="B64" s="902"/>
      <c r="C64" s="551" t="s">
        <v>349</v>
      </c>
      <c r="D64" s="513" t="s">
        <v>978</v>
      </c>
      <c r="E64" s="64" t="s">
        <v>762</v>
      </c>
      <c r="F64" s="64" t="s">
        <v>765</v>
      </c>
      <c r="G64" s="223" t="s">
        <v>769</v>
      </c>
    </row>
    <row r="65" spans="1:7" ht="51.75" customHeight="1">
      <c r="A65" s="902"/>
      <c r="B65" s="902"/>
      <c r="C65" s="898" t="s">
        <v>129</v>
      </c>
      <c r="D65" s="465" t="s">
        <v>978</v>
      </c>
      <c r="E65" s="258" t="s">
        <v>762</v>
      </c>
      <c r="F65" s="258" t="s">
        <v>765</v>
      </c>
      <c r="G65" s="234" t="s">
        <v>769</v>
      </c>
    </row>
    <row r="66" spans="1:7" ht="90" customHeight="1">
      <c r="A66" s="902"/>
      <c r="B66" s="902"/>
      <c r="C66" s="899"/>
      <c r="D66" s="298" t="s">
        <v>951</v>
      </c>
      <c r="E66" s="65" t="s">
        <v>259</v>
      </c>
      <c r="F66" s="301" t="s">
        <v>746</v>
      </c>
      <c r="G66" s="202" t="s">
        <v>766</v>
      </c>
    </row>
    <row r="67" spans="1:7" ht="53.25" customHeight="1">
      <c r="A67" s="902"/>
      <c r="B67" s="902"/>
      <c r="C67" s="896" t="s">
        <v>37</v>
      </c>
      <c r="D67" s="292" t="s">
        <v>978</v>
      </c>
      <c r="E67" s="200" t="s">
        <v>762</v>
      </c>
      <c r="F67" s="200" t="s">
        <v>765</v>
      </c>
      <c r="G67" s="293" t="s">
        <v>769</v>
      </c>
    </row>
    <row r="68" spans="1:7" ht="83.25" customHeight="1">
      <c r="A68" s="902"/>
      <c r="B68" s="902"/>
      <c r="C68" s="897"/>
      <c r="D68" s="298" t="s">
        <v>951</v>
      </c>
      <c r="E68" s="65" t="s">
        <v>259</v>
      </c>
      <c r="F68" s="301" t="s">
        <v>746</v>
      </c>
      <c r="G68" s="202" t="s">
        <v>766</v>
      </c>
    </row>
    <row r="69" spans="1:7" ht="57" customHeight="1">
      <c r="A69" s="902"/>
      <c r="B69" s="902"/>
      <c r="C69" s="900" t="s">
        <v>133</v>
      </c>
      <c r="D69" s="292" t="s">
        <v>978</v>
      </c>
      <c r="E69" s="200" t="s">
        <v>762</v>
      </c>
      <c r="F69" s="200" t="s">
        <v>765</v>
      </c>
      <c r="G69" s="293" t="s">
        <v>769</v>
      </c>
    </row>
    <row r="70" spans="1:7" ht="92.25" customHeight="1">
      <c r="A70" s="903"/>
      <c r="B70" s="903"/>
      <c r="C70" s="897"/>
      <c r="D70" s="298" t="s">
        <v>951</v>
      </c>
      <c r="E70" s="65" t="s">
        <v>259</v>
      </c>
      <c r="F70" s="301" t="s">
        <v>746</v>
      </c>
      <c r="G70" s="202" t="s">
        <v>766</v>
      </c>
    </row>
    <row r="71" spans="1:7" ht="84.75" customHeight="1">
      <c r="A71" s="901" t="s">
        <v>430</v>
      </c>
      <c r="B71" s="901" t="s">
        <v>431</v>
      </c>
      <c r="C71" s="900" t="s">
        <v>885</v>
      </c>
      <c r="D71" s="513" t="s">
        <v>977</v>
      </c>
      <c r="E71" s="64" t="s">
        <v>259</v>
      </c>
      <c r="F71" s="64" t="s">
        <v>746</v>
      </c>
      <c r="G71" s="223" t="s">
        <v>766</v>
      </c>
    </row>
    <row r="72" spans="1:7" ht="69" customHeight="1">
      <c r="A72" s="902"/>
      <c r="B72" s="902"/>
      <c r="C72" s="896"/>
      <c r="D72" s="225" t="s">
        <v>11</v>
      </c>
      <c r="E72" s="65" t="s">
        <v>760</v>
      </c>
      <c r="F72" s="65" t="s">
        <v>28</v>
      </c>
      <c r="G72" s="202" t="s">
        <v>767</v>
      </c>
    </row>
    <row r="73" spans="1:7" ht="57" customHeight="1">
      <c r="A73" s="902"/>
      <c r="B73" s="902"/>
      <c r="C73" s="897"/>
      <c r="D73" s="513" t="s">
        <v>978</v>
      </c>
      <c r="E73" s="64" t="s">
        <v>762</v>
      </c>
      <c r="F73" s="64" t="s">
        <v>765</v>
      </c>
      <c r="G73" s="223" t="s">
        <v>769</v>
      </c>
    </row>
    <row r="74" spans="1:7" ht="105" customHeight="1" thickBot="1">
      <c r="A74" s="933"/>
      <c r="B74" s="933"/>
      <c r="C74" s="304" t="s">
        <v>354</v>
      </c>
      <c r="D74" s="556" t="s">
        <v>977</v>
      </c>
      <c r="E74" s="224" t="s">
        <v>259</v>
      </c>
      <c r="F74" s="224" t="s">
        <v>746</v>
      </c>
      <c r="G74" s="294" t="s">
        <v>766</v>
      </c>
    </row>
    <row r="75" spans="1:7" ht="87.75" customHeight="1">
      <c r="A75" s="905" t="s">
        <v>432</v>
      </c>
      <c r="B75" s="905" t="s">
        <v>433</v>
      </c>
      <c r="C75" s="921" t="s">
        <v>236</v>
      </c>
      <c r="D75" s="295" t="s">
        <v>351</v>
      </c>
      <c r="E75" s="299" t="s">
        <v>353</v>
      </c>
      <c r="F75" s="299" t="s">
        <v>883</v>
      </c>
      <c r="G75" s="222" t="s">
        <v>134</v>
      </c>
    </row>
    <row r="76" spans="1:7" ht="49.5" customHeight="1">
      <c r="A76" s="902"/>
      <c r="B76" s="902"/>
      <c r="C76" s="907"/>
      <c r="D76" s="296" t="s">
        <v>947</v>
      </c>
      <c r="E76" s="300" t="s">
        <v>757</v>
      </c>
      <c r="F76" s="300" t="s">
        <v>946</v>
      </c>
      <c r="G76" s="293" t="s">
        <v>949</v>
      </c>
    </row>
    <row r="77" spans="1:7" ht="39.75" customHeight="1">
      <c r="A77" s="902"/>
      <c r="B77" s="902"/>
      <c r="C77" s="899"/>
      <c r="D77" s="298" t="s">
        <v>948</v>
      </c>
      <c r="E77" s="301" t="s">
        <v>352</v>
      </c>
      <c r="F77" s="301" t="s">
        <v>946</v>
      </c>
      <c r="G77" s="202" t="s">
        <v>950</v>
      </c>
    </row>
    <row r="78" spans="1:7" ht="87" customHeight="1">
      <c r="A78" s="903"/>
      <c r="B78" s="903"/>
      <c r="C78" s="551" t="s">
        <v>137</v>
      </c>
      <c r="D78" s="298" t="s">
        <v>351</v>
      </c>
      <c r="E78" s="301" t="s">
        <v>353</v>
      </c>
      <c r="F78" s="301" t="s">
        <v>883</v>
      </c>
      <c r="G78" s="202" t="s">
        <v>979</v>
      </c>
    </row>
    <row r="79" spans="1:7" ht="50.25" customHeight="1">
      <c r="A79" s="901" t="s">
        <v>432</v>
      </c>
      <c r="B79" s="901" t="s">
        <v>433</v>
      </c>
      <c r="C79" s="900" t="s">
        <v>137</v>
      </c>
      <c r="D79" s="553" t="s">
        <v>947</v>
      </c>
      <c r="E79" s="554" t="s">
        <v>757</v>
      </c>
      <c r="F79" s="554" t="s">
        <v>946</v>
      </c>
      <c r="G79" s="234" t="s">
        <v>949</v>
      </c>
    </row>
    <row r="80" spans="1:7" ht="39.75" customHeight="1">
      <c r="A80" s="902"/>
      <c r="B80" s="902"/>
      <c r="C80" s="897"/>
      <c r="D80" s="298" t="s">
        <v>948</v>
      </c>
      <c r="E80" s="301" t="s">
        <v>352</v>
      </c>
      <c r="F80" s="301" t="s">
        <v>946</v>
      </c>
      <c r="G80" s="202" t="s">
        <v>950</v>
      </c>
    </row>
    <row r="81" spans="1:7" ht="42.75" customHeight="1">
      <c r="A81" s="902"/>
      <c r="B81" s="902"/>
      <c r="C81" s="900" t="s">
        <v>156</v>
      </c>
      <c r="D81" s="639" t="s">
        <v>977</v>
      </c>
      <c r="E81" s="920" t="s">
        <v>259</v>
      </c>
      <c r="F81" s="920" t="s">
        <v>746</v>
      </c>
      <c r="G81" s="934" t="s">
        <v>766</v>
      </c>
    </row>
    <row r="82" spans="1:7" ht="45" customHeight="1">
      <c r="A82" s="902"/>
      <c r="B82" s="902"/>
      <c r="C82" s="897"/>
      <c r="D82" s="639"/>
      <c r="E82" s="920"/>
      <c r="F82" s="920"/>
      <c r="G82" s="934"/>
    </row>
    <row r="83" spans="1:7" ht="67.5" customHeight="1">
      <c r="A83" s="902"/>
      <c r="B83" s="902"/>
      <c r="C83" s="900" t="s">
        <v>355</v>
      </c>
      <c r="D83" s="296" t="s">
        <v>351</v>
      </c>
      <c r="E83" s="300" t="s">
        <v>353</v>
      </c>
      <c r="F83" s="300" t="s">
        <v>883</v>
      </c>
      <c r="G83" s="293" t="s">
        <v>134</v>
      </c>
    </row>
    <row r="84" spans="1:7" ht="52.5" customHeight="1">
      <c r="A84" s="902"/>
      <c r="B84" s="902"/>
      <c r="C84" s="896"/>
      <c r="D84" s="296" t="s">
        <v>947</v>
      </c>
      <c r="E84" s="300" t="s">
        <v>757</v>
      </c>
      <c r="F84" s="300" t="s">
        <v>946</v>
      </c>
      <c r="G84" s="293" t="s">
        <v>949</v>
      </c>
    </row>
    <row r="85" spans="1:7" ht="35.25" customHeight="1">
      <c r="A85" s="902"/>
      <c r="B85" s="902"/>
      <c r="C85" s="897"/>
      <c r="D85" s="298" t="s">
        <v>948</v>
      </c>
      <c r="E85" s="301" t="s">
        <v>352</v>
      </c>
      <c r="F85" s="301" t="s">
        <v>946</v>
      </c>
      <c r="G85" s="202" t="s">
        <v>950</v>
      </c>
    </row>
    <row r="86" spans="1:7" ht="41.25" customHeight="1">
      <c r="A86" s="902"/>
      <c r="B86" s="902"/>
      <c r="C86" s="551" t="s">
        <v>157</v>
      </c>
      <c r="D86" s="917" t="s">
        <v>254</v>
      </c>
      <c r="E86" s="918"/>
      <c r="F86" s="918"/>
      <c r="G86" s="919"/>
    </row>
    <row r="87" spans="1:7" ht="66" customHeight="1">
      <c r="A87" s="902"/>
      <c r="B87" s="902"/>
      <c r="C87" s="907" t="s">
        <v>348</v>
      </c>
      <c r="D87" s="296" t="s">
        <v>351</v>
      </c>
      <c r="E87" s="300" t="s">
        <v>353</v>
      </c>
      <c r="F87" s="300" t="s">
        <v>883</v>
      </c>
      <c r="G87" s="293" t="s">
        <v>134</v>
      </c>
    </row>
    <row r="88" spans="1:7" ht="57.75" customHeight="1">
      <c r="A88" s="902"/>
      <c r="B88" s="902"/>
      <c r="C88" s="907"/>
      <c r="D88" s="296" t="s">
        <v>947</v>
      </c>
      <c r="E88" s="300" t="s">
        <v>757</v>
      </c>
      <c r="F88" s="300" t="s">
        <v>946</v>
      </c>
      <c r="G88" s="293" t="s">
        <v>949</v>
      </c>
    </row>
    <row r="89" spans="1:7" ht="39.75" customHeight="1">
      <c r="A89" s="903"/>
      <c r="B89" s="903"/>
      <c r="C89" s="899"/>
      <c r="D89" s="298" t="s">
        <v>948</v>
      </c>
      <c r="E89" s="301" t="s">
        <v>352</v>
      </c>
      <c r="F89" s="301" t="s">
        <v>946</v>
      </c>
      <c r="G89" s="202" t="s">
        <v>950</v>
      </c>
    </row>
    <row r="90" spans="1:7" ht="102" customHeight="1">
      <c r="A90" s="901" t="s">
        <v>432</v>
      </c>
      <c r="B90" s="901" t="s">
        <v>433</v>
      </c>
      <c r="C90" s="305" t="s">
        <v>375</v>
      </c>
      <c r="D90" s="549" t="s">
        <v>351</v>
      </c>
      <c r="E90" s="550" t="s">
        <v>353</v>
      </c>
      <c r="F90" s="550" t="s">
        <v>883</v>
      </c>
      <c r="G90" s="223" t="s">
        <v>134</v>
      </c>
    </row>
    <row r="91" spans="1:7" ht="92.25" customHeight="1">
      <c r="A91" s="902"/>
      <c r="B91" s="902"/>
      <c r="C91" s="898" t="s">
        <v>69</v>
      </c>
      <c r="D91" s="296" t="s">
        <v>351</v>
      </c>
      <c r="E91" s="300" t="s">
        <v>353</v>
      </c>
      <c r="F91" s="300" t="s">
        <v>883</v>
      </c>
      <c r="G91" s="293" t="s">
        <v>134</v>
      </c>
    </row>
    <row r="92" spans="1:7" ht="64.5" customHeight="1">
      <c r="A92" s="902"/>
      <c r="B92" s="902"/>
      <c r="C92" s="907"/>
      <c r="D92" s="296" t="s">
        <v>947</v>
      </c>
      <c r="E92" s="300" t="s">
        <v>757</v>
      </c>
      <c r="F92" s="300" t="s">
        <v>946</v>
      </c>
      <c r="G92" s="293" t="s">
        <v>949</v>
      </c>
    </row>
    <row r="93" spans="1:7" ht="75.75" customHeight="1">
      <c r="A93" s="902"/>
      <c r="B93" s="902"/>
      <c r="C93" s="899"/>
      <c r="D93" s="298" t="s">
        <v>948</v>
      </c>
      <c r="E93" s="301" t="s">
        <v>352</v>
      </c>
      <c r="F93" s="301" t="s">
        <v>946</v>
      </c>
      <c r="G93" s="202" t="s">
        <v>950</v>
      </c>
    </row>
    <row r="94" spans="1:7" ht="66.75" customHeight="1">
      <c r="A94" s="902"/>
      <c r="B94" s="902"/>
      <c r="C94" s="551" t="s">
        <v>158</v>
      </c>
      <c r="D94" s="513" t="s">
        <v>978</v>
      </c>
      <c r="E94" s="64" t="s">
        <v>762</v>
      </c>
      <c r="F94" s="64" t="s">
        <v>765</v>
      </c>
      <c r="G94" s="223" t="s">
        <v>769</v>
      </c>
    </row>
    <row r="95" spans="1:7" ht="90" customHeight="1">
      <c r="A95" s="902"/>
      <c r="B95" s="902"/>
      <c r="C95" s="898" t="s">
        <v>159</v>
      </c>
      <c r="D95" s="553" t="s">
        <v>351</v>
      </c>
      <c r="E95" s="554" t="s">
        <v>353</v>
      </c>
      <c r="F95" s="554" t="s">
        <v>883</v>
      </c>
      <c r="G95" s="234" t="s">
        <v>134</v>
      </c>
    </row>
    <row r="96" spans="1:7" ht="51" customHeight="1">
      <c r="A96" s="902"/>
      <c r="B96" s="902"/>
      <c r="C96" s="907"/>
      <c r="D96" s="296" t="s">
        <v>947</v>
      </c>
      <c r="E96" s="300" t="s">
        <v>757</v>
      </c>
      <c r="F96" s="300" t="s">
        <v>946</v>
      </c>
      <c r="G96" s="293" t="s">
        <v>949</v>
      </c>
    </row>
    <row r="97" spans="1:7" ht="39.75" customHeight="1">
      <c r="A97" s="903"/>
      <c r="B97" s="903"/>
      <c r="C97" s="899"/>
      <c r="D97" s="298" t="s">
        <v>948</v>
      </c>
      <c r="E97" s="301" t="s">
        <v>352</v>
      </c>
      <c r="F97" s="301" t="s">
        <v>946</v>
      </c>
      <c r="G97" s="202" t="s">
        <v>950</v>
      </c>
    </row>
    <row r="98" spans="1:7" ht="64.5" customHeight="1">
      <c r="A98" s="901" t="s">
        <v>432</v>
      </c>
      <c r="B98" s="901" t="s">
        <v>433</v>
      </c>
      <c r="C98" s="900" t="s">
        <v>164</v>
      </c>
      <c r="D98" s="465" t="s">
        <v>978</v>
      </c>
      <c r="E98" s="258" t="s">
        <v>762</v>
      </c>
      <c r="F98" s="258" t="s">
        <v>765</v>
      </c>
      <c r="G98" s="234" t="s">
        <v>769</v>
      </c>
    </row>
    <row r="99" spans="1:7" ht="90.75" customHeight="1">
      <c r="A99" s="902"/>
      <c r="B99" s="902"/>
      <c r="C99" s="897"/>
      <c r="D99" s="298" t="s">
        <v>951</v>
      </c>
      <c r="E99" s="65" t="s">
        <v>259</v>
      </c>
      <c r="F99" s="301" t="s">
        <v>746</v>
      </c>
      <c r="G99" s="202" t="s">
        <v>766</v>
      </c>
    </row>
    <row r="100" spans="1:7" ht="63.75" customHeight="1">
      <c r="A100" s="902"/>
      <c r="B100" s="902"/>
      <c r="C100" s="896" t="s">
        <v>884</v>
      </c>
      <c r="D100" s="292" t="s">
        <v>978</v>
      </c>
      <c r="E100" s="200" t="s">
        <v>762</v>
      </c>
      <c r="F100" s="200" t="s">
        <v>765</v>
      </c>
      <c r="G100" s="293" t="s">
        <v>769</v>
      </c>
    </row>
    <row r="101" spans="1:7" ht="80.25" customHeight="1">
      <c r="A101" s="902"/>
      <c r="B101" s="902"/>
      <c r="C101" s="906"/>
      <c r="D101" s="298" t="s">
        <v>951</v>
      </c>
      <c r="E101" s="65" t="s">
        <v>259</v>
      </c>
      <c r="F101" s="301" t="s">
        <v>746</v>
      </c>
      <c r="G101" s="202" t="s">
        <v>766</v>
      </c>
    </row>
    <row r="102" spans="1:7" ht="67.5" customHeight="1">
      <c r="A102" s="902"/>
      <c r="B102" s="902"/>
      <c r="C102" s="900" t="s">
        <v>10</v>
      </c>
      <c r="D102" s="465" t="s">
        <v>978</v>
      </c>
      <c r="E102" s="258" t="s">
        <v>762</v>
      </c>
      <c r="F102" s="258" t="s">
        <v>765</v>
      </c>
      <c r="G102" s="234" t="s">
        <v>769</v>
      </c>
    </row>
    <row r="103" spans="1:7" ht="66" customHeight="1">
      <c r="A103" s="902"/>
      <c r="B103" s="902"/>
      <c r="C103" s="897"/>
      <c r="D103" s="298" t="s">
        <v>951</v>
      </c>
      <c r="E103" s="65" t="s">
        <v>259</v>
      </c>
      <c r="F103" s="301" t="s">
        <v>746</v>
      </c>
      <c r="G103" s="202" t="s">
        <v>766</v>
      </c>
    </row>
    <row r="104" spans="1:7" ht="63.75" customHeight="1">
      <c r="A104" s="902"/>
      <c r="B104" s="902"/>
      <c r="C104" s="896" t="s">
        <v>162</v>
      </c>
      <c r="D104" s="225" t="s">
        <v>11</v>
      </c>
      <c r="E104" s="65" t="s">
        <v>760</v>
      </c>
      <c r="F104" s="558" t="s">
        <v>28</v>
      </c>
      <c r="G104" s="202" t="s">
        <v>767</v>
      </c>
    </row>
    <row r="105" spans="1:7" ht="84.75" customHeight="1">
      <c r="A105" s="903"/>
      <c r="B105" s="903"/>
      <c r="C105" s="897"/>
      <c r="D105" s="225" t="s">
        <v>977</v>
      </c>
      <c r="E105" s="65" t="s">
        <v>259</v>
      </c>
      <c r="F105" s="557" t="s">
        <v>534</v>
      </c>
      <c r="G105" s="223" t="s">
        <v>357</v>
      </c>
    </row>
    <row r="106" spans="1:7" ht="57" customHeight="1" thickBot="1">
      <c r="A106" s="514" t="s">
        <v>432</v>
      </c>
      <c r="B106" s="548" t="s">
        <v>433</v>
      </c>
      <c r="C106" s="466" t="s">
        <v>162</v>
      </c>
      <c r="D106" s="556" t="s">
        <v>978</v>
      </c>
      <c r="E106" s="224" t="s">
        <v>762</v>
      </c>
      <c r="F106" s="224" t="s">
        <v>765</v>
      </c>
      <c r="G106" s="294" t="s">
        <v>769</v>
      </c>
    </row>
    <row r="107" spans="1:7" ht="24" customHeight="1">
      <c r="A107" s="453"/>
      <c r="B107" s="453"/>
      <c r="C107" s="440"/>
      <c r="D107" s="454"/>
      <c r="E107" s="454"/>
      <c r="F107" s="454"/>
      <c r="G107" s="454"/>
    </row>
    <row r="108" spans="1:7" ht="15">
      <c r="A108" s="8"/>
      <c r="B108" s="7"/>
      <c r="C108" s="7"/>
      <c r="D108" s="7"/>
      <c r="E108" s="7"/>
      <c r="F108" s="7"/>
      <c r="G108" s="7"/>
    </row>
    <row r="109" spans="1:7" ht="15.75">
      <c r="A109" s="11"/>
      <c r="B109" s="81" t="s">
        <v>973</v>
      </c>
      <c r="C109" s="457" t="s">
        <v>258</v>
      </c>
      <c r="D109" s="445"/>
      <c r="E109" s="193"/>
      <c r="G109" s="7"/>
    </row>
    <row r="110" spans="1:5" ht="15.75">
      <c r="A110" s="11"/>
      <c r="B110" s="81" t="s">
        <v>715</v>
      </c>
      <c r="C110" s="448" t="s">
        <v>716</v>
      </c>
      <c r="D110" s="447"/>
      <c r="E110" s="290" t="s">
        <v>709</v>
      </c>
    </row>
    <row r="111" spans="1:5" ht="15.75">
      <c r="A111" s="663" t="s">
        <v>588</v>
      </c>
      <c r="B111" s="660"/>
      <c r="C111" s="457" t="s">
        <v>114</v>
      </c>
      <c r="D111" s="82" t="s">
        <v>257</v>
      </c>
      <c r="E111" s="193"/>
    </row>
    <row r="112" spans="1:5" ht="15.75">
      <c r="A112" s="663" t="s">
        <v>626</v>
      </c>
      <c r="B112" s="663"/>
      <c r="C112" s="448" t="s">
        <v>717</v>
      </c>
      <c r="D112" s="446" t="s">
        <v>716</v>
      </c>
      <c r="E112" s="290" t="s">
        <v>718</v>
      </c>
    </row>
    <row r="113" spans="1:5" ht="15.75">
      <c r="A113" s="11"/>
      <c r="B113" s="81"/>
      <c r="C113" s="289"/>
      <c r="D113" s="289"/>
      <c r="E113" s="289"/>
    </row>
    <row r="114" spans="1:5" ht="15.75">
      <c r="A114" s="671" t="s">
        <v>585</v>
      </c>
      <c r="B114" s="671"/>
      <c r="C114" s="457" t="s">
        <v>586</v>
      </c>
      <c r="D114" s="289"/>
      <c r="E114" s="459"/>
    </row>
    <row r="115" spans="1:5" ht="15.75">
      <c r="A115" s="671" t="s">
        <v>584</v>
      </c>
      <c r="B115" s="671"/>
      <c r="C115" s="210" t="s">
        <v>269</v>
      </c>
      <c r="D115" s="210"/>
      <c r="E115" s="84" t="s">
        <v>709</v>
      </c>
    </row>
    <row r="117" spans="2:5" ht="15.75">
      <c r="B117" s="82" t="s">
        <v>640</v>
      </c>
      <c r="C117" s="458"/>
      <c r="D117" s="442"/>
      <c r="E117" s="458">
        <v>42760</v>
      </c>
    </row>
    <row r="118" spans="2:5" ht="15">
      <c r="B118" s="451" t="s">
        <v>787</v>
      </c>
      <c r="C118" s="451"/>
      <c r="D118" s="162"/>
      <c r="E118" s="451" t="s">
        <v>590</v>
      </c>
    </row>
  </sheetData>
  <sheetProtection/>
  <mergeCells count="79">
    <mergeCell ref="A62:A70"/>
    <mergeCell ref="C52:C53"/>
    <mergeCell ref="B54:B61"/>
    <mergeCell ref="A54:A61"/>
    <mergeCell ref="C62:C63"/>
    <mergeCell ref="A34:A43"/>
    <mergeCell ref="A52:A53"/>
    <mergeCell ref="B52:B53"/>
    <mergeCell ref="A44:A51"/>
    <mergeCell ref="B44:B51"/>
    <mergeCell ref="A71:A74"/>
    <mergeCell ref="B71:B74"/>
    <mergeCell ref="A13:A17"/>
    <mergeCell ref="C21:C22"/>
    <mergeCell ref="B18:B22"/>
    <mergeCell ref="A18:A22"/>
    <mergeCell ref="B23:B33"/>
    <mergeCell ref="A23:A33"/>
    <mergeCell ref="C54:C56"/>
    <mergeCell ref="C57:C59"/>
    <mergeCell ref="D60:G60"/>
    <mergeCell ref="G81:G82"/>
    <mergeCell ref="D81:D82"/>
    <mergeCell ref="A111:B111"/>
    <mergeCell ref="A75:A78"/>
    <mergeCell ref="B75:B78"/>
    <mergeCell ref="B90:B97"/>
    <mergeCell ref="C71:C73"/>
    <mergeCell ref="B79:B89"/>
    <mergeCell ref="A79:A89"/>
    <mergeCell ref="B6:B12"/>
    <mergeCell ref="A6:A12"/>
    <mergeCell ref="C13:C14"/>
    <mergeCell ref="B13:B17"/>
    <mergeCell ref="C6:C8"/>
    <mergeCell ref="A2:G2"/>
    <mergeCell ref="A3:A4"/>
    <mergeCell ref="B3:B4"/>
    <mergeCell ref="C3:C4"/>
    <mergeCell ref="D3:G3"/>
    <mergeCell ref="A112:B112"/>
    <mergeCell ref="D40:G40"/>
    <mergeCell ref="E81:E82"/>
    <mergeCell ref="F81:F82"/>
    <mergeCell ref="C79:C80"/>
    <mergeCell ref="C67:C68"/>
    <mergeCell ref="D86:G86"/>
    <mergeCell ref="C75:C77"/>
    <mergeCell ref="C81:C82"/>
    <mergeCell ref="C83:C85"/>
    <mergeCell ref="A114:B114"/>
    <mergeCell ref="A115:B115"/>
    <mergeCell ref="D24:G24"/>
    <mergeCell ref="C34:C36"/>
    <mergeCell ref="C37:C39"/>
    <mergeCell ref="C41:C43"/>
    <mergeCell ref="C102:C103"/>
    <mergeCell ref="C44:C46"/>
    <mergeCell ref="C47:C48"/>
    <mergeCell ref="C49:C50"/>
    <mergeCell ref="A98:A105"/>
    <mergeCell ref="C9:C11"/>
    <mergeCell ref="C98:C99"/>
    <mergeCell ref="C100:C101"/>
    <mergeCell ref="C15:C17"/>
    <mergeCell ref="C87:C89"/>
    <mergeCell ref="C91:C93"/>
    <mergeCell ref="C95:C97"/>
    <mergeCell ref="C104:C105"/>
    <mergeCell ref="A90:A97"/>
    <mergeCell ref="C18:C20"/>
    <mergeCell ref="C65:C66"/>
    <mergeCell ref="C69:C70"/>
    <mergeCell ref="B98:B105"/>
    <mergeCell ref="C31:C33"/>
    <mergeCell ref="C25:C27"/>
    <mergeCell ref="C28:C30"/>
    <mergeCell ref="B34:B43"/>
    <mergeCell ref="B62:B70"/>
  </mergeCells>
  <printOptions horizontalCentered="1"/>
  <pageMargins left="0.3937007874015748" right="0.3937007874015748" top="1.1811023622047245" bottom="0.1968503937007874" header="0.31496062992125984" footer="0.11811023622047245"/>
  <pageSetup fitToHeight="0" fitToWidth="1" horizontalDpi="600" verticalDpi="600" orientation="landscape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K19"/>
  <sheetViews>
    <sheetView zoomScale="75" zoomScaleNormal="75" zoomScalePageLayoutView="0" workbookViewId="0" topLeftCell="A1">
      <selection activeCell="G18" sqref="G18"/>
    </sheetView>
  </sheetViews>
  <sheetFormatPr defaultColWidth="9.140625" defaultRowHeight="15"/>
  <cols>
    <col min="1" max="1" width="9.421875" style="0" customWidth="1"/>
    <col min="2" max="2" width="27.00390625" style="0" customWidth="1"/>
    <col min="3" max="3" width="13.140625" style="0" customWidth="1"/>
    <col min="4" max="4" width="23.28125" style="0" customWidth="1"/>
    <col min="5" max="5" width="22.421875" style="0" customWidth="1"/>
    <col min="6" max="6" width="24.421875" style="0" customWidth="1"/>
    <col min="7" max="7" width="24.8515625" style="0" customWidth="1"/>
  </cols>
  <sheetData>
    <row r="1" spans="2:11" ht="19.5" thickBot="1">
      <c r="B1" s="7"/>
      <c r="C1" s="7"/>
      <c r="D1" s="7"/>
      <c r="E1" s="7"/>
      <c r="F1" s="7"/>
      <c r="G1" s="213" t="s">
        <v>625</v>
      </c>
      <c r="H1" s="76"/>
      <c r="I1" s="76"/>
      <c r="J1" s="76"/>
      <c r="K1" s="76"/>
    </row>
    <row r="2" spans="1:7" ht="28.5" customHeight="1" thickBot="1">
      <c r="A2" s="624" t="s">
        <v>624</v>
      </c>
      <c r="B2" s="937"/>
      <c r="C2" s="937"/>
      <c r="D2" s="937"/>
      <c r="E2" s="937"/>
      <c r="F2" s="937"/>
      <c r="G2" s="938"/>
    </row>
    <row r="3" spans="1:7" ht="56.25">
      <c r="A3" s="77" t="s">
        <v>628</v>
      </c>
      <c r="B3" s="78" t="s">
        <v>439</v>
      </c>
      <c r="C3" s="78" t="s">
        <v>440</v>
      </c>
      <c r="D3" s="78" t="s">
        <v>441</v>
      </c>
      <c r="E3" s="78" t="s">
        <v>442</v>
      </c>
      <c r="F3" s="469" t="s">
        <v>443</v>
      </c>
      <c r="G3" s="79" t="s">
        <v>511</v>
      </c>
    </row>
    <row r="4" spans="1:7" ht="18.75">
      <c r="A4" s="52">
        <v>1</v>
      </c>
      <c r="B4" s="47">
        <v>2</v>
      </c>
      <c r="C4" s="47">
        <v>3</v>
      </c>
      <c r="D4" s="47">
        <v>4</v>
      </c>
      <c r="E4" s="47">
        <v>5</v>
      </c>
      <c r="F4" s="470">
        <v>6</v>
      </c>
      <c r="G4" s="61">
        <v>7</v>
      </c>
    </row>
    <row r="5" spans="1:7" ht="75">
      <c r="A5" s="66">
        <v>1</v>
      </c>
      <c r="B5" s="505" t="s">
        <v>444</v>
      </c>
      <c r="C5" s="506">
        <v>60550</v>
      </c>
      <c r="D5" s="47">
        <v>0</v>
      </c>
      <c r="E5" s="47">
        <v>0</v>
      </c>
      <c r="F5" s="509">
        <v>4.5</v>
      </c>
      <c r="G5" s="472" t="s">
        <v>512</v>
      </c>
    </row>
    <row r="6" spans="1:7" ht="41.25" customHeight="1">
      <c r="A6" s="66">
        <v>2</v>
      </c>
      <c r="B6" s="505" t="s">
        <v>445</v>
      </c>
      <c r="C6" s="506">
        <v>3050</v>
      </c>
      <c r="D6" s="47">
        <v>0</v>
      </c>
      <c r="E6" s="47">
        <v>0</v>
      </c>
      <c r="F6" s="509">
        <v>1</v>
      </c>
      <c r="G6" s="472" t="s">
        <v>513</v>
      </c>
    </row>
    <row r="7" spans="1:7" ht="75">
      <c r="A7" s="66">
        <v>3</v>
      </c>
      <c r="B7" s="507" t="s">
        <v>446</v>
      </c>
      <c r="C7" s="506">
        <v>50000</v>
      </c>
      <c r="D7" s="47">
        <v>0</v>
      </c>
      <c r="E7" s="47">
        <v>0</v>
      </c>
      <c r="F7" s="509">
        <v>24.3</v>
      </c>
      <c r="G7" s="472" t="s">
        <v>514</v>
      </c>
    </row>
    <row r="8" spans="1:7" ht="38.25" thickBot="1">
      <c r="A8" s="50">
        <v>4</v>
      </c>
      <c r="B8" s="505" t="s">
        <v>447</v>
      </c>
      <c r="C8" s="508">
        <v>1432</v>
      </c>
      <c r="D8" s="49">
        <v>0</v>
      </c>
      <c r="E8" s="49">
        <v>0</v>
      </c>
      <c r="F8" s="510" t="s">
        <v>741</v>
      </c>
      <c r="G8" s="473" t="s">
        <v>515</v>
      </c>
    </row>
    <row r="9" spans="1:7" ht="42.75" customHeight="1" thickBot="1">
      <c r="A9" s="939" t="s">
        <v>200</v>
      </c>
      <c r="B9" s="940"/>
      <c r="C9" s="181">
        <f>SUM(C5:C8)</f>
        <v>115032</v>
      </c>
      <c r="D9" s="165">
        <f>SUM(D5:D8)</f>
        <v>0</v>
      </c>
      <c r="E9" s="165">
        <v>0</v>
      </c>
      <c r="F9" s="471">
        <f>SUM(F5:F8)</f>
        <v>29.8</v>
      </c>
      <c r="G9" s="245"/>
    </row>
    <row r="10" spans="1:7" ht="16.5" customHeight="1">
      <c r="A10" s="327"/>
      <c r="B10" s="327"/>
      <c r="C10" s="328"/>
      <c r="D10" s="327"/>
      <c r="E10" s="327"/>
      <c r="F10" s="327"/>
      <c r="G10" s="328"/>
    </row>
    <row r="11" spans="1:6" ht="15.75">
      <c r="A11" s="11"/>
      <c r="B11" s="81" t="s">
        <v>973</v>
      </c>
      <c r="C11" s="963" t="s">
        <v>509</v>
      </c>
      <c r="D11" s="460"/>
      <c r="E11" s="445"/>
      <c r="F11" s="193"/>
    </row>
    <row r="12" spans="1:6" ht="15.75">
      <c r="A12" s="11"/>
      <c r="B12" s="81" t="s">
        <v>715</v>
      </c>
      <c r="C12" s="962" t="s">
        <v>716</v>
      </c>
      <c r="D12" s="447"/>
      <c r="E12" s="447"/>
      <c r="F12" s="290" t="s">
        <v>709</v>
      </c>
    </row>
    <row r="13" spans="1:6" ht="15.75">
      <c r="A13" s="663" t="s">
        <v>588</v>
      </c>
      <c r="B13" s="660"/>
      <c r="C13" s="457" t="s">
        <v>510</v>
      </c>
      <c r="D13" s="457"/>
      <c r="E13" s="457" t="s">
        <v>257</v>
      </c>
      <c r="F13" s="193"/>
    </row>
    <row r="14" spans="1:6" ht="15.75">
      <c r="A14" s="663" t="s">
        <v>626</v>
      </c>
      <c r="B14" s="663"/>
      <c r="C14" s="448" t="s">
        <v>717</v>
      </c>
      <c r="D14" s="448"/>
      <c r="E14" s="448" t="s">
        <v>716</v>
      </c>
      <c r="F14" s="290" t="s">
        <v>718</v>
      </c>
    </row>
    <row r="15" spans="1:6" ht="15.75">
      <c r="A15" s="11"/>
      <c r="B15" s="81"/>
      <c r="C15" s="289"/>
      <c r="D15" s="289"/>
      <c r="E15" s="289"/>
      <c r="F15" s="289"/>
    </row>
    <row r="16" spans="1:7" ht="15.75">
      <c r="A16" s="671" t="s">
        <v>585</v>
      </c>
      <c r="B16" s="671"/>
      <c r="C16" s="82" t="s">
        <v>586</v>
      </c>
      <c r="D16" s="459"/>
      <c r="E16" s="289"/>
      <c r="F16" s="963" t="s">
        <v>640</v>
      </c>
      <c r="G16" s="964">
        <v>42760</v>
      </c>
    </row>
    <row r="17" spans="1:7" ht="15.75">
      <c r="A17" s="671" t="s">
        <v>584</v>
      </c>
      <c r="B17" s="671"/>
      <c r="C17" s="210" t="s">
        <v>269</v>
      </c>
      <c r="D17" s="84" t="s">
        <v>709</v>
      </c>
      <c r="E17" s="84"/>
      <c r="F17" s="451" t="s">
        <v>589</v>
      </c>
      <c r="G17" s="451" t="s">
        <v>590</v>
      </c>
    </row>
    <row r="19" spans="2:5" ht="15">
      <c r="B19" s="451"/>
      <c r="C19" s="451"/>
      <c r="D19" s="162"/>
      <c r="E19" s="162"/>
    </row>
  </sheetData>
  <sheetProtection/>
  <mergeCells count="6">
    <mergeCell ref="A16:B16"/>
    <mergeCell ref="A17:B17"/>
    <mergeCell ref="A2:G2"/>
    <mergeCell ref="A9:B9"/>
    <mergeCell ref="A13:B13"/>
    <mergeCell ref="A14:B14"/>
  </mergeCells>
  <printOptions horizontalCentered="1"/>
  <pageMargins left="0.7086614173228347" right="0.7086614173228347" top="1.1811023622047245" bottom="0.3937007874015748" header="0.31496062992125984" footer="0.31496062992125984"/>
  <pageSetup horizontalDpi="600" verticalDpi="600" orientation="landscape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44"/>
  <sheetViews>
    <sheetView zoomScale="80" zoomScaleNormal="80" zoomScalePageLayoutView="0" workbookViewId="0" topLeftCell="A25">
      <selection activeCell="H32" sqref="H32"/>
    </sheetView>
  </sheetViews>
  <sheetFormatPr defaultColWidth="9.140625" defaultRowHeight="15"/>
  <cols>
    <col min="1" max="1" width="5.140625" style="0" customWidth="1"/>
    <col min="2" max="2" width="37.7109375" style="0" customWidth="1"/>
    <col min="4" max="4" width="11.7109375" style="0" customWidth="1"/>
    <col min="5" max="5" width="11.421875" style="0" customWidth="1"/>
    <col min="6" max="6" width="12.140625" style="0" customWidth="1"/>
  </cols>
  <sheetData>
    <row r="1" spans="1:6" ht="19.5" thickBot="1">
      <c r="A1" s="350"/>
      <c r="B1" s="350"/>
      <c r="C1" s="350"/>
      <c r="D1" s="350"/>
      <c r="E1" s="941" t="s">
        <v>356</v>
      </c>
      <c r="F1" s="941"/>
    </row>
    <row r="2" spans="1:9" ht="47.25" customHeight="1">
      <c r="A2" s="946" t="s">
        <v>166</v>
      </c>
      <c r="B2" s="947"/>
      <c r="C2" s="947"/>
      <c r="D2" s="947"/>
      <c r="E2" s="947"/>
      <c r="F2" s="948"/>
      <c r="G2" s="370"/>
      <c r="H2" s="370"/>
      <c r="I2" s="370"/>
    </row>
    <row r="3" spans="1:6" ht="18.75" customHeight="1">
      <c r="A3" s="669" t="s">
        <v>628</v>
      </c>
      <c r="B3" s="679" t="s">
        <v>167</v>
      </c>
      <c r="C3" s="679" t="s">
        <v>168</v>
      </c>
      <c r="D3" s="679" t="s">
        <v>169</v>
      </c>
      <c r="E3" s="679" t="s">
        <v>170</v>
      </c>
      <c r="F3" s="678" t="s">
        <v>171</v>
      </c>
    </row>
    <row r="4" spans="1:6" ht="15">
      <c r="A4" s="669"/>
      <c r="B4" s="679"/>
      <c r="C4" s="679"/>
      <c r="D4" s="679"/>
      <c r="E4" s="679"/>
      <c r="F4" s="678"/>
    </row>
    <row r="5" spans="1:6" ht="37.5">
      <c r="A5" s="30">
        <v>1</v>
      </c>
      <c r="B5" s="371" t="s">
        <v>172</v>
      </c>
      <c r="C5" s="16" t="s">
        <v>173</v>
      </c>
      <c r="D5" s="16">
        <v>11</v>
      </c>
      <c r="E5" s="16">
        <v>11</v>
      </c>
      <c r="F5" s="31">
        <v>100</v>
      </c>
    </row>
    <row r="6" spans="1:6" ht="145.5" customHeight="1">
      <c r="A6" s="669">
        <v>2</v>
      </c>
      <c r="B6" s="371" t="s">
        <v>289</v>
      </c>
      <c r="C6" s="16" t="s">
        <v>174</v>
      </c>
      <c r="D6" s="562" t="s">
        <v>558</v>
      </c>
      <c r="E6" s="562" t="s">
        <v>558</v>
      </c>
      <c r="F6" s="31">
        <v>100</v>
      </c>
    </row>
    <row r="7" spans="1:6" ht="37.5">
      <c r="A7" s="669"/>
      <c r="B7" s="371" t="s">
        <v>117</v>
      </c>
      <c r="C7" s="16" t="s">
        <v>174</v>
      </c>
      <c r="D7" s="562" t="s">
        <v>557</v>
      </c>
      <c r="E7" s="562" t="s">
        <v>557</v>
      </c>
      <c r="F7" s="31">
        <v>100</v>
      </c>
    </row>
    <row r="8" spans="1:6" ht="37.5">
      <c r="A8" s="669"/>
      <c r="B8" s="371" t="s">
        <v>118</v>
      </c>
      <c r="C8" s="16" t="s">
        <v>174</v>
      </c>
      <c r="D8" s="562" t="s">
        <v>30</v>
      </c>
      <c r="E8" s="562" t="s">
        <v>30</v>
      </c>
      <c r="F8" s="31">
        <v>100</v>
      </c>
    </row>
    <row r="9" spans="1:6" ht="15">
      <c r="A9" s="669">
        <v>3</v>
      </c>
      <c r="B9" s="945" t="s">
        <v>721</v>
      </c>
      <c r="C9" s="679" t="s">
        <v>675</v>
      </c>
      <c r="D9" s="949">
        <v>80</v>
      </c>
      <c r="E9" s="949">
        <v>80</v>
      </c>
      <c r="F9" s="678">
        <v>100</v>
      </c>
    </row>
    <row r="10" spans="1:6" ht="41.25" customHeight="1">
      <c r="A10" s="669"/>
      <c r="B10" s="945"/>
      <c r="C10" s="679"/>
      <c r="D10" s="949"/>
      <c r="E10" s="949"/>
      <c r="F10" s="678"/>
    </row>
    <row r="11" spans="1:6" ht="22.5" customHeight="1">
      <c r="A11" s="942" t="s">
        <v>176</v>
      </c>
      <c r="B11" s="943"/>
      <c r="C11" s="943"/>
      <c r="D11" s="943"/>
      <c r="E11" s="943"/>
      <c r="F11" s="944"/>
    </row>
    <row r="12" spans="1:6" ht="15">
      <c r="A12" s="950">
        <v>4</v>
      </c>
      <c r="B12" s="945" t="s">
        <v>722</v>
      </c>
      <c r="C12" s="679" t="s">
        <v>177</v>
      </c>
      <c r="D12" s="679" t="s">
        <v>346</v>
      </c>
      <c r="E12" s="679" t="s">
        <v>347</v>
      </c>
      <c r="F12" s="678">
        <v>100</v>
      </c>
    </row>
    <row r="13" spans="1:6" ht="57" customHeight="1">
      <c r="A13" s="950"/>
      <c r="B13" s="945"/>
      <c r="C13" s="679"/>
      <c r="D13" s="679"/>
      <c r="E13" s="679"/>
      <c r="F13" s="678"/>
    </row>
    <row r="14" spans="1:6" ht="18.75">
      <c r="A14" s="950"/>
      <c r="B14" s="945" t="s">
        <v>178</v>
      </c>
      <c r="C14" s="16" t="s">
        <v>177</v>
      </c>
      <c r="D14" s="16">
        <v>165</v>
      </c>
      <c r="E14" s="16">
        <v>165</v>
      </c>
      <c r="F14" s="31">
        <v>100</v>
      </c>
    </row>
    <row r="15" spans="1:6" ht="18.75">
      <c r="A15" s="950"/>
      <c r="B15" s="945"/>
      <c r="C15" s="16" t="s">
        <v>179</v>
      </c>
      <c r="D15" s="16">
        <v>4872.3</v>
      </c>
      <c r="E15" s="16">
        <v>4872.3</v>
      </c>
      <c r="F15" s="31">
        <v>100</v>
      </c>
    </row>
    <row r="16" spans="1:6" ht="18.75">
      <c r="A16" s="950"/>
      <c r="B16" s="945" t="s">
        <v>180</v>
      </c>
      <c r="C16" s="16" t="s">
        <v>177</v>
      </c>
      <c r="D16" s="16">
        <v>0</v>
      </c>
      <c r="E16" s="16">
        <v>0</v>
      </c>
      <c r="F16" s="31">
        <v>0</v>
      </c>
    </row>
    <row r="17" spans="1:6" ht="18.75">
      <c r="A17" s="950"/>
      <c r="B17" s="945"/>
      <c r="C17" s="16" t="s">
        <v>179</v>
      </c>
      <c r="D17" s="16">
        <v>0</v>
      </c>
      <c r="E17" s="16">
        <v>0</v>
      </c>
      <c r="F17" s="31">
        <v>0</v>
      </c>
    </row>
    <row r="18" spans="1:6" ht="15">
      <c r="A18" s="669">
        <v>5</v>
      </c>
      <c r="B18" s="945" t="s">
        <v>181</v>
      </c>
      <c r="C18" s="679" t="s">
        <v>173</v>
      </c>
      <c r="D18" s="679">
        <v>1</v>
      </c>
      <c r="E18" s="679">
        <v>1</v>
      </c>
      <c r="F18" s="678">
        <v>100</v>
      </c>
    </row>
    <row r="19" spans="1:6" ht="27" customHeight="1">
      <c r="A19" s="669"/>
      <c r="B19" s="945"/>
      <c r="C19" s="679"/>
      <c r="D19" s="679"/>
      <c r="E19" s="679"/>
      <c r="F19" s="678"/>
    </row>
    <row r="20" spans="1:6" ht="27" customHeight="1">
      <c r="A20" s="669">
        <v>6</v>
      </c>
      <c r="B20" s="945" t="s">
        <v>723</v>
      </c>
      <c r="C20" s="679" t="s">
        <v>177</v>
      </c>
      <c r="D20" s="679">
        <v>11</v>
      </c>
      <c r="E20" s="679">
        <v>11</v>
      </c>
      <c r="F20" s="678">
        <v>100</v>
      </c>
    </row>
    <row r="21" spans="1:6" ht="27" customHeight="1">
      <c r="A21" s="669"/>
      <c r="B21" s="945"/>
      <c r="C21" s="679"/>
      <c r="D21" s="679"/>
      <c r="E21" s="679"/>
      <c r="F21" s="678"/>
    </row>
    <row r="22" spans="1:6" ht="27" customHeight="1">
      <c r="A22" s="669"/>
      <c r="B22" s="945"/>
      <c r="C22" s="679"/>
      <c r="D22" s="679"/>
      <c r="E22" s="679"/>
      <c r="F22" s="678"/>
    </row>
    <row r="23" spans="1:6" ht="27" customHeight="1">
      <c r="A23" s="669"/>
      <c r="B23" s="945"/>
      <c r="C23" s="679"/>
      <c r="D23" s="679"/>
      <c r="E23" s="679"/>
      <c r="F23" s="678"/>
    </row>
    <row r="24" spans="1:6" ht="27" customHeight="1">
      <c r="A24" s="669"/>
      <c r="B24" s="945"/>
      <c r="C24" s="679"/>
      <c r="D24" s="679"/>
      <c r="E24" s="679"/>
      <c r="F24" s="678"/>
    </row>
    <row r="25" spans="1:6" ht="15.75" customHeight="1">
      <c r="A25" s="669"/>
      <c r="B25" s="945"/>
      <c r="C25" s="679"/>
      <c r="D25" s="679"/>
      <c r="E25" s="679"/>
      <c r="F25" s="678"/>
    </row>
    <row r="26" spans="1:6" ht="15">
      <c r="A26" s="669">
        <v>7</v>
      </c>
      <c r="B26" s="945" t="s">
        <v>724</v>
      </c>
      <c r="C26" s="679" t="s">
        <v>177</v>
      </c>
      <c r="D26" s="679" t="s">
        <v>741</v>
      </c>
      <c r="E26" s="679" t="s">
        <v>741</v>
      </c>
      <c r="F26" s="678" t="s">
        <v>741</v>
      </c>
    </row>
    <row r="27" spans="1:6" ht="15">
      <c r="A27" s="669"/>
      <c r="B27" s="945"/>
      <c r="C27" s="679"/>
      <c r="D27" s="679"/>
      <c r="E27" s="679"/>
      <c r="F27" s="678"/>
    </row>
    <row r="28" spans="1:6" ht="15">
      <c r="A28" s="669"/>
      <c r="B28" s="945"/>
      <c r="C28" s="679"/>
      <c r="D28" s="679"/>
      <c r="E28" s="679"/>
      <c r="F28" s="678"/>
    </row>
    <row r="29" spans="1:6" ht="15">
      <c r="A29" s="669"/>
      <c r="B29" s="945"/>
      <c r="C29" s="679"/>
      <c r="D29" s="679"/>
      <c r="E29" s="679"/>
      <c r="F29" s="678"/>
    </row>
    <row r="30" spans="1:6" ht="15">
      <c r="A30" s="669"/>
      <c r="B30" s="945"/>
      <c r="C30" s="679"/>
      <c r="D30" s="679"/>
      <c r="E30" s="679"/>
      <c r="F30" s="678"/>
    </row>
    <row r="31" spans="1:6" ht="20.25" customHeight="1">
      <c r="A31" s="669"/>
      <c r="B31" s="945"/>
      <c r="C31" s="679"/>
      <c r="D31" s="679"/>
      <c r="E31" s="679"/>
      <c r="F31" s="678"/>
    </row>
    <row r="32" spans="1:6" ht="57" thickBot="1">
      <c r="A32" s="559">
        <v>8</v>
      </c>
      <c r="B32" s="560" t="s">
        <v>182</v>
      </c>
      <c r="C32" s="22" t="s">
        <v>177</v>
      </c>
      <c r="D32" s="22" t="s">
        <v>763</v>
      </c>
      <c r="E32" s="22" t="s">
        <v>764</v>
      </c>
      <c r="F32" s="561">
        <v>82.6</v>
      </c>
    </row>
    <row r="33" spans="1:6" ht="18.75">
      <c r="A33" s="151"/>
      <c r="B33" s="207"/>
      <c r="C33" s="151"/>
      <c r="D33" s="151"/>
      <c r="E33" s="151"/>
      <c r="F33" s="151"/>
    </row>
    <row r="35" spans="1:6" ht="15.75">
      <c r="A35" s="11"/>
      <c r="B35" s="444" t="s">
        <v>973</v>
      </c>
      <c r="C35" s="672" t="s">
        <v>258</v>
      </c>
      <c r="D35" s="672"/>
      <c r="E35" s="289"/>
      <c r="F35" s="193"/>
    </row>
    <row r="36" spans="1:6" ht="15.75">
      <c r="A36" s="11"/>
      <c r="B36" s="81" t="s">
        <v>715</v>
      </c>
      <c r="C36" s="659" t="s">
        <v>716</v>
      </c>
      <c r="D36" s="659"/>
      <c r="E36" s="448"/>
      <c r="F36" s="290" t="s">
        <v>709</v>
      </c>
    </row>
    <row r="37" spans="1:6" ht="39" customHeight="1">
      <c r="A37" s="955" t="s">
        <v>593</v>
      </c>
      <c r="B37" s="956"/>
      <c r="C37" s="966" t="s">
        <v>591</v>
      </c>
      <c r="D37" s="966"/>
      <c r="E37" s="966"/>
      <c r="F37" s="965"/>
    </row>
    <row r="38" spans="1:6" ht="15.75">
      <c r="A38" s="663" t="s">
        <v>71</v>
      </c>
      <c r="B38" s="663"/>
      <c r="C38" s="659" t="s">
        <v>592</v>
      </c>
      <c r="D38" s="659"/>
      <c r="E38" s="659"/>
      <c r="F38" s="290" t="s">
        <v>718</v>
      </c>
    </row>
    <row r="39" spans="1:5" ht="15.75">
      <c r="A39" s="11"/>
      <c r="B39" s="81"/>
      <c r="C39" s="289"/>
      <c r="D39" s="289"/>
      <c r="E39" s="289"/>
    </row>
    <row r="40" spans="1:6" ht="15.75">
      <c r="A40" s="671" t="s">
        <v>585</v>
      </c>
      <c r="B40" s="671"/>
      <c r="C40" s="953" t="s">
        <v>586</v>
      </c>
      <c r="D40" s="953"/>
      <c r="E40" s="289"/>
      <c r="F40" s="452"/>
    </row>
    <row r="41" spans="1:6" ht="15.75">
      <c r="A41" s="671" t="s">
        <v>584</v>
      </c>
      <c r="B41" s="671"/>
      <c r="C41" s="952" t="s">
        <v>269</v>
      </c>
      <c r="D41" s="952"/>
      <c r="E41" s="84"/>
      <c r="F41" s="84" t="s">
        <v>709</v>
      </c>
    </row>
    <row r="43" spans="2:4" ht="15.75">
      <c r="B43" s="457" t="s">
        <v>640</v>
      </c>
      <c r="C43" s="954">
        <v>42760</v>
      </c>
      <c r="D43" s="954"/>
    </row>
    <row r="44" spans="2:4" ht="15">
      <c r="B44" s="451" t="s">
        <v>589</v>
      </c>
      <c r="C44" s="951" t="s">
        <v>590</v>
      </c>
      <c r="D44" s="951"/>
    </row>
  </sheetData>
  <sheetProtection/>
  <mergeCells count="54">
    <mergeCell ref="C38:E38"/>
    <mergeCell ref="C35:D35"/>
    <mergeCell ref="C36:D36"/>
    <mergeCell ref="C37:E37"/>
    <mergeCell ref="A37:B37"/>
    <mergeCell ref="A38:B38"/>
    <mergeCell ref="A6:A8"/>
    <mergeCell ref="A3:A4"/>
    <mergeCell ref="B3:B4"/>
    <mergeCell ref="A18:A19"/>
    <mergeCell ref="B18:B19"/>
    <mergeCell ref="C44:D44"/>
    <mergeCell ref="C41:D41"/>
    <mergeCell ref="C40:D40"/>
    <mergeCell ref="C43:D43"/>
    <mergeCell ref="A40:B40"/>
    <mergeCell ref="A41:B41"/>
    <mergeCell ref="E3:E4"/>
    <mergeCell ref="F3:F4"/>
    <mergeCell ref="D3:D4"/>
    <mergeCell ref="D9:D10"/>
    <mergeCell ref="E9:E10"/>
    <mergeCell ref="F9:F10"/>
    <mergeCell ref="A12:A17"/>
    <mergeCell ref="B12:B13"/>
    <mergeCell ref="E12:E13"/>
    <mergeCell ref="B16:B17"/>
    <mergeCell ref="A2:F2"/>
    <mergeCell ref="B14:B15"/>
    <mergeCell ref="A9:A10"/>
    <mergeCell ref="B9:B10"/>
    <mergeCell ref="C9:C10"/>
    <mergeCell ref="C3:C4"/>
    <mergeCell ref="C12:C13"/>
    <mergeCell ref="D12:D13"/>
    <mergeCell ref="E18:E19"/>
    <mergeCell ref="A26:A31"/>
    <mergeCell ref="B26:B31"/>
    <mergeCell ref="C26:C31"/>
    <mergeCell ref="B20:B25"/>
    <mergeCell ref="C20:C25"/>
    <mergeCell ref="D20:D25"/>
    <mergeCell ref="C18:C19"/>
    <mergeCell ref="D18:D19"/>
    <mergeCell ref="E1:F1"/>
    <mergeCell ref="D26:D31"/>
    <mergeCell ref="E26:E31"/>
    <mergeCell ref="F26:F31"/>
    <mergeCell ref="F12:F13"/>
    <mergeCell ref="F18:F19"/>
    <mergeCell ref="A11:F11"/>
    <mergeCell ref="E20:E25"/>
    <mergeCell ref="F20:F25"/>
    <mergeCell ref="A20:A25"/>
  </mergeCells>
  <printOptions horizontalCentered="1"/>
  <pageMargins left="0.7874015748031497" right="0.5905511811023623" top="0.5905511811023623" bottom="0.5905511811023623" header="0.5118110236220472" footer="0.5118110236220472"/>
  <pageSetup fitToHeight="0" fitToWidth="1" horizontalDpi="600" verticalDpi="600" orientation="portrait" paperSize="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43"/>
  <sheetViews>
    <sheetView tabSelected="1" zoomScale="75" zoomScaleNormal="75" zoomScaleSheetLayoutView="75" zoomScalePageLayoutView="0" workbookViewId="0" topLeftCell="A31">
      <selection activeCell="E52" sqref="E52"/>
    </sheetView>
  </sheetViews>
  <sheetFormatPr defaultColWidth="9.140625" defaultRowHeight="15"/>
  <cols>
    <col min="1" max="1" width="5.28125" style="0" customWidth="1"/>
    <col min="2" max="2" width="28.00390625" style="0" customWidth="1"/>
    <col min="3" max="3" width="21.7109375" style="0" customWidth="1"/>
    <col min="4" max="4" width="30.421875" style="0" customWidth="1"/>
    <col min="5" max="5" width="16.421875" style="0" customWidth="1"/>
  </cols>
  <sheetData>
    <row r="1" spans="2:8" ht="19.5" thickBot="1">
      <c r="B1" s="7"/>
      <c r="C1" s="7"/>
      <c r="D1" s="7"/>
      <c r="E1" s="9" t="s">
        <v>490</v>
      </c>
      <c r="F1" s="2"/>
      <c r="G1" s="2"/>
      <c r="H1" s="2"/>
    </row>
    <row r="2" spans="1:5" ht="34.5" customHeight="1" thickBot="1">
      <c r="A2" s="661" t="s">
        <v>491</v>
      </c>
      <c r="B2" s="645"/>
      <c r="C2" s="645"/>
      <c r="D2" s="645"/>
      <c r="E2" s="646"/>
    </row>
    <row r="3" spans="1:5" ht="38.25" customHeight="1">
      <c r="A3" s="44" t="s">
        <v>628</v>
      </c>
      <c r="B3" s="38" t="s">
        <v>462</v>
      </c>
      <c r="C3" s="38" t="s">
        <v>468</v>
      </c>
      <c r="D3" s="38" t="s">
        <v>410</v>
      </c>
      <c r="E3" s="40" t="s">
        <v>411</v>
      </c>
    </row>
    <row r="4" spans="1:5" ht="18.75">
      <c r="A4" s="30">
        <v>1</v>
      </c>
      <c r="B4" s="16">
        <v>2</v>
      </c>
      <c r="C4" s="16">
        <v>3</v>
      </c>
      <c r="D4" s="16">
        <v>4</v>
      </c>
      <c r="E4" s="31">
        <v>5</v>
      </c>
    </row>
    <row r="5" spans="1:5" ht="132" customHeight="1">
      <c r="A5" s="30">
        <v>1</v>
      </c>
      <c r="B5" s="1" t="s">
        <v>473</v>
      </c>
      <c r="C5" s="250" t="s">
        <v>214</v>
      </c>
      <c r="D5" s="250" t="s">
        <v>215</v>
      </c>
      <c r="E5" s="282" t="s">
        <v>995</v>
      </c>
    </row>
    <row r="6" spans="1:5" ht="159" customHeight="1">
      <c r="A6" s="57">
        <v>2</v>
      </c>
      <c r="B6" s="10" t="s">
        <v>474</v>
      </c>
      <c r="C6" s="232" t="s">
        <v>743</v>
      </c>
      <c r="D6" s="58" t="s">
        <v>744</v>
      </c>
      <c r="E6" s="163" t="s">
        <v>745</v>
      </c>
    </row>
    <row r="7" spans="1:5" ht="135" customHeight="1">
      <c r="A7" s="30">
        <v>3</v>
      </c>
      <c r="B7" s="1" t="s">
        <v>475</v>
      </c>
      <c r="C7" s="58" t="s">
        <v>259</v>
      </c>
      <c r="D7" s="58" t="s">
        <v>746</v>
      </c>
      <c r="E7" s="163" t="s">
        <v>201</v>
      </c>
    </row>
    <row r="8" spans="1:5" ht="59.25" customHeight="1">
      <c r="A8" s="36">
        <v>4</v>
      </c>
      <c r="B8" s="45" t="s">
        <v>566</v>
      </c>
      <c r="C8" s="58" t="s">
        <v>320</v>
      </c>
      <c r="D8" s="58" t="s">
        <v>321</v>
      </c>
      <c r="E8" s="163" t="s">
        <v>322</v>
      </c>
    </row>
    <row r="9" spans="1:5" ht="77.25" customHeight="1">
      <c r="A9" s="655">
        <v>5</v>
      </c>
      <c r="B9" s="653" t="s">
        <v>279</v>
      </c>
      <c r="C9" s="333" t="s">
        <v>747</v>
      </c>
      <c r="D9" s="333" t="s">
        <v>267</v>
      </c>
      <c r="E9" s="55" t="s">
        <v>202</v>
      </c>
    </row>
    <row r="10" spans="1:5" ht="65.25" customHeight="1">
      <c r="A10" s="638"/>
      <c r="B10" s="637"/>
      <c r="C10" s="333" t="s">
        <v>761</v>
      </c>
      <c r="D10" s="333" t="s">
        <v>268</v>
      </c>
      <c r="E10" s="55" t="s">
        <v>72</v>
      </c>
    </row>
    <row r="11" spans="1:5" ht="69" customHeight="1">
      <c r="A11" s="638"/>
      <c r="B11" s="637"/>
      <c r="C11" s="333" t="s">
        <v>749</v>
      </c>
      <c r="D11" s="333" t="s">
        <v>270</v>
      </c>
      <c r="E11" s="55" t="s">
        <v>203</v>
      </c>
    </row>
    <row r="12" spans="1:5" ht="51.75">
      <c r="A12" s="638"/>
      <c r="B12" s="637"/>
      <c r="C12" s="333" t="s">
        <v>750</v>
      </c>
      <c r="D12" s="333" t="s">
        <v>271</v>
      </c>
      <c r="E12" s="55" t="s">
        <v>204</v>
      </c>
    </row>
    <row r="13" spans="1:5" ht="58.5" customHeight="1">
      <c r="A13" s="656"/>
      <c r="B13" s="654"/>
      <c r="C13" s="333" t="s">
        <v>751</v>
      </c>
      <c r="D13" s="333" t="s">
        <v>272</v>
      </c>
      <c r="E13" s="55" t="s">
        <v>205</v>
      </c>
    </row>
    <row r="14" spans="1:5" ht="54" customHeight="1">
      <c r="A14" s="655">
        <v>5</v>
      </c>
      <c r="B14" s="653" t="s">
        <v>279</v>
      </c>
      <c r="C14" s="333" t="s">
        <v>266</v>
      </c>
      <c r="D14" s="333" t="s">
        <v>273</v>
      </c>
      <c r="E14" s="112" t="s">
        <v>47</v>
      </c>
    </row>
    <row r="15" spans="1:5" ht="69">
      <c r="A15" s="638"/>
      <c r="B15" s="637"/>
      <c r="C15" s="333" t="s">
        <v>752</v>
      </c>
      <c r="D15" s="333" t="s">
        <v>274</v>
      </c>
      <c r="E15" s="55" t="s">
        <v>206</v>
      </c>
    </row>
    <row r="16" spans="1:5" ht="69">
      <c r="A16" s="638"/>
      <c r="B16" s="637"/>
      <c r="C16" s="333" t="s">
        <v>955</v>
      </c>
      <c r="D16" s="333" t="s">
        <v>275</v>
      </c>
      <c r="E16" s="55" t="s">
        <v>276</v>
      </c>
    </row>
    <row r="17" spans="1:5" ht="69">
      <c r="A17" s="638"/>
      <c r="B17" s="637"/>
      <c r="C17" s="333" t="s">
        <v>753</v>
      </c>
      <c r="D17" s="333" t="s">
        <v>277</v>
      </c>
      <c r="E17" s="55" t="s">
        <v>209</v>
      </c>
    </row>
    <row r="18" spans="1:5" ht="61.5" customHeight="1">
      <c r="A18" s="656"/>
      <c r="B18" s="654"/>
      <c r="C18" s="366" t="s">
        <v>754</v>
      </c>
      <c r="D18" s="366" t="s">
        <v>278</v>
      </c>
      <c r="E18" s="112" t="s">
        <v>210</v>
      </c>
    </row>
    <row r="19" spans="1:5" ht="56.25">
      <c r="A19" s="655">
        <v>6</v>
      </c>
      <c r="B19" s="653" t="s">
        <v>7</v>
      </c>
      <c r="C19" s="47" t="s">
        <v>757</v>
      </c>
      <c r="D19" s="47" t="s">
        <v>39</v>
      </c>
      <c r="E19" s="55" t="s">
        <v>795</v>
      </c>
    </row>
    <row r="20" spans="1:5" ht="57.75" customHeight="1">
      <c r="A20" s="656"/>
      <c r="B20" s="654"/>
      <c r="C20" s="47" t="s">
        <v>758</v>
      </c>
      <c r="D20" s="47" t="s">
        <v>759</v>
      </c>
      <c r="E20" s="55" t="s">
        <v>234</v>
      </c>
    </row>
    <row r="21" spans="1:5" ht="56.25">
      <c r="A21" s="30">
        <v>7</v>
      </c>
      <c r="B21" s="259" t="s">
        <v>476</v>
      </c>
      <c r="C21" s="47" t="s">
        <v>741</v>
      </c>
      <c r="D21" s="47" t="s">
        <v>741</v>
      </c>
      <c r="E21" s="61" t="s">
        <v>741</v>
      </c>
    </row>
    <row r="22" spans="1:5" ht="75">
      <c r="A22" s="30">
        <v>8</v>
      </c>
      <c r="B22" s="1" t="s">
        <v>477</v>
      </c>
      <c r="C22" s="58" t="s">
        <v>760</v>
      </c>
      <c r="D22" s="58" t="s">
        <v>28</v>
      </c>
      <c r="E22" s="55" t="s">
        <v>499</v>
      </c>
    </row>
    <row r="23" spans="1:5" ht="56.25">
      <c r="A23" s="30">
        <v>9</v>
      </c>
      <c r="B23" s="1" t="s">
        <v>478</v>
      </c>
      <c r="C23" s="232" t="s">
        <v>98</v>
      </c>
      <c r="D23" s="58" t="s">
        <v>99</v>
      </c>
      <c r="E23" s="55" t="s">
        <v>500</v>
      </c>
    </row>
    <row r="24" spans="1:5" ht="56.25">
      <c r="A24" s="36">
        <v>10</v>
      </c>
      <c r="B24" s="45" t="s">
        <v>479</v>
      </c>
      <c r="C24" s="260" t="s">
        <v>762</v>
      </c>
      <c r="D24" s="260" t="s">
        <v>765</v>
      </c>
      <c r="E24" s="89" t="s">
        <v>501</v>
      </c>
    </row>
    <row r="25" spans="1:5" ht="36" customHeight="1">
      <c r="A25" s="652" t="s">
        <v>318</v>
      </c>
      <c r="B25" s="679"/>
      <c r="C25" s="679"/>
      <c r="D25" s="679"/>
      <c r="E25" s="678"/>
    </row>
    <row r="26" spans="1:5" ht="56.25">
      <c r="A26" s="30">
        <v>11</v>
      </c>
      <c r="B26" s="259" t="s">
        <v>776</v>
      </c>
      <c r="C26" s="148" t="s">
        <v>777</v>
      </c>
      <c r="D26" s="47" t="s">
        <v>770</v>
      </c>
      <c r="E26" s="93" t="s">
        <v>929</v>
      </c>
    </row>
    <row r="27" spans="1:5" ht="37.5">
      <c r="A27" s="30">
        <v>12</v>
      </c>
      <c r="B27" s="467" t="s">
        <v>784</v>
      </c>
      <c r="C27" s="332" t="s">
        <v>778</v>
      </c>
      <c r="D27" s="419" t="s">
        <v>770</v>
      </c>
      <c r="E27" s="93" t="s">
        <v>578</v>
      </c>
    </row>
    <row r="28" spans="1:5" ht="56.25">
      <c r="A28" s="30">
        <v>13</v>
      </c>
      <c r="B28" s="259" t="s">
        <v>819</v>
      </c>
      <c r="C28" s="148" t="s">
        <v>971</v>
      </c>
      <c r="D28" s="47" t="s">
        <v>770</v>
      </c>
      <c r="E28" s="93" t="s">
        <v>796</v>
      </c>
    </row>
    <row r="29" spans="1:5" ht="63">
      <c r="A29" s="30">
        <v>14</v>
      </c>
      <c r="B29" s="259" t="s">
        <v>877</v>
      </c>
      <c r="C29" s="332" t="s">
        <v>428</v>
      </c>
      <c r="D29" s="47" t="s">
        <v>770</v>
      </c>
      <c r="E29" s="282" t="s">
        <v>857</v>
      </c>
    </row>
    <row r="30" spans="1:5" ht="56.25">
      <c r="A30" s="30">
        <v>15</v>
      </c>
      <c r="B30" s="259" t="s">
        <v>847</v>
      </c>
      <c r="C30" s="332" t="s">
        <v>779</v>
      </c>
      <c r="D30" s="47" t="s">
        <v>770</v>
      </c>
      <c r="E30" s="93"/>
    </row>
    <row r="31" spans="1:5" ht="54" customHeight="1" thickBot="1">
      <c r="A31" s="36">
        <v>16</v>
      </c>
      <c r="B31" s="80" t="s">
        <v>871</v>
      </c>
      <c r="C31" s="481" t="s">
        <v>872</v>
      </c>
      <c r="D31" s="49" t="s">
        <v>770</v>
      </c>
      <c r="E31" s="482" t="s">
        <v>930</v>
      </c>
    </row>
    <row r="32" spans="1:5" ht="36" customHeight="1" thickBot="1">
      <c r="A32" s="647" t="s">
        <v>200</v>
      </c>
      <c r="B32" s="648"/>
      <c r="C32" s="649" t="s">
        <v>856</v>
      </c>
      <c r="D32" s="650"/>
      <c r="E32" s="651"/>
    </row>
    <row r="33" spans="1:5" ht="15.75" customHeight="1">
      <c r="A33" s="151"/>
      <c r="B33" s="151"/>
      <c r="C33" s="321"/>
      <c r="D33" s="322"/>
      <c r="E33" s="322"/>
    </row>
    <row r="34" spans="1:9" ht="15.75">
      <c r="A34" s="11"/>
      <c r="B34" s="81" t="s">
        <v>973</v>
      </c>
      <c r="C34" s="457" t="s">
        <v>258</v>
      </c>
      <c r="D34" s="445"/>
      <c r="E34" s="193"/>
      <c r="F34" s="83"/>
      <c r="G34" s="289"/>
      <c r="H34" s="289"/>
      <c r="I34" s="289"/>
    </row>
    <row r="35" spans="1:9" ht="15.75">
      <c r="A35" s="11"/>
      <c r="B35" s="81" t="s">
        <v>715</v>
      </c>
      <c r="C35" s="448" t="s">
        <v>716</v>
      </c>
      <c r="D35" s="447"/>
      <c r="E35" s="290" t="s">
        <v>709</v>
      </c>
      <c r="F35" s="83"/>
      <c r="G35" s="83"/>
      <c r="H35" s="83"/>
      <c r="I35" s="448"/>
    </row>
    <row r="36" spans="1:9" ht="15.75">
      <c r="A36" s="663" t="s">
        <v>588</v>
      </c>
      <c r="B36" s="660"/>
      <c r="C36" s="460" t="s">
        <v>114</v>
      </c>
      <c r="D36" s="457" t="s">
        <v>257</v>
      </c>
      <c r="E36" s="193"/>
      <c r="F36" s="445"/>
      <c r="G36" s="445"/>
      <c r="H36" s="83"/>
      <c r="I36" s="289"/>
    </row>
    <row r="37" spans="1:9" ht="15.75">
      <c r="A37" s="663" t="s">
        <v>626</v>
      </c>
      <c r="B37" s="663"/>
      <c r="C37" s="447" t="s">
        <v>717</v>
      </c>
      <c r="D37" s="448" t="s">
        <v>716</v>
      </c>
      <c r="E37" s="290" t="s">
        <v>718</v>
      </c>
      <c r="F37" s="449"/>
      <c r="G37" s="449"/>
      <c r="H37" s="449"/>
      <c r="I37" s="448"/>
    </row>
    <row r="38" spans="1:9" ht="15.75">
      <c r="A38" s="11"/>
      <c r="B38" s="81"/>
      <c r="C38" s="289"/>
      <c r="D38" s="289"/>
      <c r="E38" s="289"/>
      <c r="F38" s="289"/>
      <c r="G38" s="289"/>
      <c r="H38" s="289"/>
      <c r="I38" s="289"/>
    </row>
    <row r="39" spans="1:9" ht="15.75">
      <c r="A39" s="671" t="s">
        <v>585</v>
      </c>
      <c r="B39" s="671"/>
      <c r="C39" s="457" t="s">
        <v>586</v>
      </c>
      <c r="D39" s="673"/>
      <c r="E39" s="289"/>
      <c r="F39" s="445"/>
      <c r="G39" s="445"/>
      <c r="H39" s="445"/>
      <c r="I39" s="442"/>
    </row>
    <row r="40" spans="1:9" ht="15.75">
      <c r="A40" s="671" t="s">
        <v>584</v>
      </c>
      <c r="B40" s="671"/>
      <c r="C40" s="210" t="s">
        <v>269</v>
      </c>
      <c r="D40" s="84" t="s">
        <v>709</v>
      </c>
      <c r="E40" s="210"/>
      <c r="F40" s="84"/>
      <c r="G40" s="12"/>
      <c r="H40" s="12"/>
      <c r="I40" s="443"/>
    </row>
    <row r="42" spans="2:5" ht="15.75">
      <c r="B42" s="457" t="s">
        <v>640</v>
      </c>
      <c r="C42" s="458"/>
      <c r="D42" s="442"/>
      <c r="E42" s="458">
        <v>42760</v>
      </c>
    </row>
    <row r="43" spans="2:5" ht="15">
      <c r="B43" s="451" t="s">
        <v>589</v>
      </c>
      <c r="C43" s="451"/>
      <c r="D43" s="162"/>
      <c r="E43" s="451" t="s">
        <v>590</v>
      </c>
    </row>
  </sheetData>
  <sheetProtection/>
  <mergeCells count="14">
    <mergeCell ref="A40:B40"/>
    <mergeCell ref="A37:B37"/>
    <mergeCell ref="A39:B39"/>
    <mergeCell ref="A36:B36"/>
    <mergeCell ref="A2:E2"/>
    <mergeCell ref="A32:B32"/>
    <mergeCell ref="C32:E32"/>
    <mergeCell ref="A25:E25"/>
    <mergeCell ref="B19:B20"/>
    <mergeCell ref="A19:A20"/>
    <mergeCell ref="B9:B13"/>
    <mergeCell ref="A9:A13"/>
    <mergeCell ref="A14:A18"/>
    <mergeCell ref="B14:B18"/>
  </mergeCells>
  <printOptions horizontalCentered="1"/>
  <pageMargins left="1.1811023622047245" right="0.3937007874015748" top="0.5905511811023623" bottom="0.5905511811023623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70"/>
  <sheetViews>
    <sheetView zoomScale="75" zoomScaleNormal="75" zoomScalePageLayoutView="0" workbookViewId="0" topLeftCell="A55">
      <selection activeCell="D41" sqref="D41"/>
    </sheetView>
  </sheetViews>
  <sheetFormatPr defaultColWidth="9.140625" defaultRowHeight="15"/>
  <cols>
    <col min="1" max="1" width="8.140625" style="0" customWidth="1"/>
    <col min="2" max="2" width="24.421875" style="0" customWidth="1"/>
    <col min="3" max="3" width="43.00390625" style="0" customWidth="1"/>
    <col min="4" max="4" width="37.28125" style="0" customWidth="1"/>
    <col min="5" max="5" width="27.8515625" style="0" customWidth="1"/>
  </cols>
  <sheetData>
    <row r="1" spans="2:6" ht="19.5" thickBot="1">
      <c r="B1" s="7"/>
      <c r="C1" s="7"/>
      <c r="E1" s="141" t="s">
        <v>493</v>
      </c>
      <c r="F1" s="3"/>
    </row>
    <row r="2" spans="1:5" ht="41.25" customHeight="1" thickBot="1">
      <c r="A2" s="642" t="s">
        <v>492</v>
      </c>
      <c r="B2" s="643"/>
      <c r="C2" s="643"/>
      <c r="D2" s="643"/>
      <c r="E2" s="644"/>
    </row>
    <row r="3" spans="1:5" ht="56.25">
      <c r="A3" s="44" t="s">
        <v>628</v>
      </c>
      <c r="B3" s="38" t="s">
        <v>463</v>
      </c>
      <c r="C3" s="38" t="s">
        <v>470</v>
      </c>
      <c r="D3" s="38" t="s">
        <v>468</v>
      </c>
      <c r="E3" s="40" t="s">
        <v>411</v>
      </c>
    </row>
    <row r="4" spans="1:5" ht="18.75">
      <c r="A4" s="30">
        <v>1</v>
      </c>
      <c r="B4" s="16">
        <v>2</v>
      </c>
      <c r="C4" s="16">
        <v>3</v>
      </c>
      <c r="D4" s="16">
        <v>4</v>
      </c>
      <c r="E4" s="31">
        <v>5</v>
      </c>
    </row>
    <row r="5" spans="1:5" ht="31.5">
      <c r="A5" s="639">
        <v>1</v>
      </c>
      <c r="B5" s="641" t="s">
        <v>737</v>
      </c>
      <c r="C5" s="192" t="s">
        <v>572</v>
      </c>
      <c r="D5" s="166" t="s">
        <v>573</v>
      </c>
      <c r="E5" s="179" t="s">
        <v>574</v>
      </c>
    </row>
    <row r="6" spans="1:5" ht="32.25" customHeight="1">
      <c r="A6" s="639"/>
      <c r="B6" s="641"/>
      <c r="C6" s="192" t="s">
        <v>771</v>
      </c>
      <c r="D6" s="235" t="s">
        <v>878</v>
      </c>
      <c r="E6" s="179" t="s">
        <v>211</v>
      </c>
    </row>
    <row r="7" spans="1:5" ht="45" customHeight="1">
      <c r="A7" s="639">
        <v>2</v>
      </c>
      <c r="B7" s="641" t="s">
        <v>772</v>
      </c>
      <c r="C7" s="192" t="s">
        <v>770</v>
      </c>
      <c r="D7" s="166" t="s">
        <v>773</v>
      </c>
      <c r="E7" s="60" t="s">
        <v>212</v>
      </c>
    </row>
    <row r="8" spans="1:5" ht="29.25" customHeight="1">
      <c r="A8" s="639"/>
      <c r="B8" s="641"/>
      <c r="C8" s="192" t="s">
        <v>771</v>
      </c>
      <c r="D8" s="235" t="s">
        <v>774</v>
      </c>
      <c r="E8" s="282" t="s">
        <v>213</v>
      </c>
    </row>
    <row r="9" spans="1:8" ht="45.75" customHeight="1">
      <c r="A9" s="639">
        <v>3</v>
      </c>
      <c r="B9" s="641" t="s">
        <v>775</v>
      </c>
      <c r="C9" s="192" t="s">
        <v>770</v>
      </c>
      <c r="D9" s="166" t="s">
        <v>416</v>
      </c>
      <c r="E9" s="179" t="s">
        <v>814</v>
      </c>
      <c r="H9" s="368"/>
    </row>
    <row r="10" spans="1:5" ht="31.5" customHeight="1">
      <c r="A10" s="639"/>
      <c r="B10" s="641"/>
      <c r="C10" s="192" t="s">
        <v>771</v>
      </c>
      <c r="D10" s="235" t="s">
        <v>689</v>
      </c>
      <c r="E10" s="282" t="s">
        <v>690</v>
      </c>
    </row>
    <row r="11" spans="1:5" ht="48.75" customHeight="1">
      <c r="A11" s="639">
        <v>4</v>
      </c>
      <c r="B11" s="641" t="s">
        <v>776</v>
      </c>
      <c r="C11" s="192" t="s">
        <v>770</v>
      </c>
      <c r="D11" s="166" t="s">
        <v>777</v>
      </c>
      <c r="E11" s="179" t="s">
        <v>216</v>
      </c>
    </row>
    <row r="12" spans="1:5" ht="27.75" customHeight="1">
      <c r="A12" s="639"/>
      <c r="B12" s="641"/>
      <c r="C12" s="192" t="s">
        <v>771</v>
      </c>
      <c r="D12" s="235" t="s">
        <v>108</v>
      </c>
      <c r="E12" s="282" t="s">
        <v>109</v>
      </c>
    </row>
    <row r="13" spans="1:5" ht="47.25">
      <c r="A13" s="639">
        <v>5</v>
      </c>
      <c r="B13" s="641" t="s">
        <v>781</v>
      </c>
      <c r="C13" s="192" t="s">
        <v>770</v>
      </c>
      <c r="D13" s="166" t="s">
        <v>418</v>
      </c>
      <c r="E13" s="179" t="s">
        <v>643</v>
      </c>
    </row>
    <row r="14" spans="1:10" ht="31.5">
      <c r="A14" s="639"/>
      <c r="B14" s="641"/>
      <c r="C14" s="192" t="s">
        <v>771</v>
      </c>
      <c r="D14" s="235" t="s">
        <v>217</v>
      </c>
      <c r="E14" s="112" t="s">
        <v>502</v>
      </c>
      <c r="J14" t="s">
        <v>71</v>
      </c>
    </row>
    <row r="15" spans="1:5" ht="47.25">
      <c r="A15" s="639">
        <v>6</v>
      </c>
      <c r="B15" s="641" t="s">
        <v>782</v>
      </c>
      <c r="C15" s="192" t="s">
        <v>770</v>
      </c>
      <c r="D15" s="166" t="s">
        <v>627</v>
      </c>
      <c r="E15" s="282" t="s">
        <v>218</v>
      </c>
    </row>
    <row r="16" spans="1:5" ht="35.25" customHeight="1">
      <c r="A16" s="639"/>
      <c r="B16" s="641"/>
      <c r="C16" s="192" t="s">
        <v>771</v>
      </c>
      <c r="D16" s="235" t="s">
        <v>970</v>
      </c>
      <c r="E16" s="282" t="s">
        <v>797</v>
      </c>
    </row>
    <row r="17" spans="1:5" ht="45.75" customHeight="1">
      <c r="A17" s="639">
        <v>7</v>
      </c>
      <c r="B17" s="641" t="s">
        <v>784</v>
      </c>
      <c r="C17" s="192" t="s">
        <v>770</v>
      </c>
      <c r="D17" s="235" t="s">
        <v>778</v>
      </c>
      <c r="E17" s="282" t="s">
        <v>905</v>
      </c>
    </row>
    <row r="18" spans="1:5" ht="35.25" customHeight="1">
      <c r="A18" s="639"/>
      <c r="B18" s="641"/>
      <c r="C18" s="192" t="s">
        <v>771</v>
      </c>
      <c r="D18" s="235" t="s">
        <v>280</v>
      </c>
      <c r="E18" s="282" t="s">
        <v>577</v>
      </c>
    </row>
    <row r="19" spans="1:5" ht="47.25">
      <c r="A19" s="639">
        <v>8</v>
      </c>
      <c r="B19" s="640" t="s">
        <v>812</v>
      </c>
      <c r="C19" s="192" t="s">
        <v>770</v>
      </c>
      <c r="D19" s="166" t="s">
        <v>417</v>
      </c>
      <c r="E19" s="179" t="s">
        <v>798</v>
      </c>
    </row>
    <row r="20" spans="1:5" ht="36.75" customHeight="1">
      <c r="A20" s="639"/>
      <c r="B20" s="640"/>
      <c r="C20" s="192" t="s">
        <v>771</v>
      </c>
      <c r="D20" s="235" t="s">
        <v>813</v>
      </c>
      <c r="E20" s="282" t="s">
        <v>220</v>
      </c>
    </row>
    <row r="21" spans="1:5" ht="47.25">
      <c r="A21" s="639">
        <v>9</v>
      </c>
      <c r="B21" s="640" t="s">
        <v>816</v>
      </c>
      <c r="C21" s="192" t="s">
        <v>770</v>
      </c>
      <c r="D21" s="235" t="s">
        <v>359</v>
      </c>
      <c r="E21" s="283" t="s">
        <v>799</v>
      </c>
    </row>
    <row r="22" spans="1:5" ht="33" customHeight="1">
      <c r="A22" s="639"/>
      <c r="B22" s="640"/>
      <c r="C22" s="192" t="s">
        <v>771</v>
      </c>
      <c r="D22" s="235" t="s">
        <v>359</v>
      </c>
      <c r="E22" s="283" t="s">
        <v>360</v>
      </c>
    </row>
    <row r="23" spans="1:5" ht="47.25">
      <c r="A23" s="639">
        <v>10</v>
      </c>
      <c r="B23" s="640" t="s">
        <v>817</v>
      </c>
      <c r="C23" s="192" t="s">
        <v>770</v>
      </c>
      <c r="D23" s="235" t="s">
        <v>818</v>
      </c>
      <c r="E23" s="282" t="s">
        <v>221</v>
      </c>
    </row>
    <row r="24" spans="1:5" ht="31.5">
      <c r="A24" s="639"/>
      <c r="B24" s="640"/>
      <c r="C24" s="192" t="s">
        <v>771</v>
      </c>
      <c r="D24" s="235" t="s">
        <v>281</v>
      </c>
      <c r="E24" s="282" t="s">
        <v>691</v>
      </c>
    </row>
    <row r="25" spans="1:5" ht="47.25">
      <c r="A25" s="639">
        <v>11</v>
      </c>
      <c r="B25" s="640" t="s">
        <v>819</v>
      </c>
      <c r="C25" s="192" t="s">
        <v>770</v>
      </c>
      <c r="D25" s="166" t="s">
        <v>904</v>
      </c>
      <c r="E25" s="179" t="s">
        <v>222</v>
      </c>
    </row>
    <row r="26" spans="1:5" ht="31.5">
      <c r="A26" s="639"/>
      <c r="B26" s="640"/>
      <c r="C26" s="235" t="s">
        <v>123</v>
      </c>
      <c r="D26" s="235" t="s">
        <v>575</v>
      </c>
      <c r="E26" s="282" t="s">
        <v>576</v>
      </c>
    </row>
    <row r="27" spans="1:5" ht="47.25">
      <c r="A27" s="639">
        <v>12</v>
      </c>
      <c r="B27" s="640" t="s">
        <v>820</v>
      </c>
      <c r="C27" s="192" t="s">
        <v>770</v>
      </c>
      <c r="D27" s="166" t="s">
        <v>821</v>
      </c>
      <c r="E27" s="179" t="s">
        <v>407</v>
      </c>
    </row>
    <row r="28" spans="1:5" ht="31.5">
      <c r="A28" s="639"/>
      <c r="B28" s="640"/>
      <c r="C28" s="235" t="s">
        <v>771</v>
      </c>
      <c r="D28" s="235" t="s">
        <v>822</v>
      </c>
      <c r="E28" s="282" t="s">
        <v>406</v>
      </c>
    </row>
    <row r="29" spans="1:5" ht="63">
      <c r="A29" s="639">
        <v>13</v>
      </c>
      <c r="B29" s="640" t="s">
        <v>823</v>
      </c>
      <c r="C29" s="192" t="s">
        <v>770</v>
      </c>
      <c r="D29" s="166" t="s">
        <v>824</v>
      </c>
      <c r="E29" s="179" t="s">
        <v>223</v>
      </c>
    </row>
    <row r="30" spans="1:5" ht="27.75" customHeight="1">
      <c r="A30" s="639"/>
      <c r="B30" s="640"/>
      <c r="C30" s="235" t="s">
        <v>771</v>
      </c>
      <c r="D30" s="235" t="s">
        <v>800</v>
      </c>
      <c r="E30" s="282" t="s">
        <v>119</v>
      </c>
    </row>
    <row r="31" spans="1:5" ht="47.25">
      <c r="A31" s="639">
        <v>14</v>
      </c>
      <c r="B31" s="640" t="s">
        <v>825</v>
      </c>
      <c r="C31" s="192" t="s">
        <v>770</v>
      </c>
      <c r="D31" s="166" t="s">
        <v>826</v>
      </c>
      <c r="E31" s="179" t="s">
        <v>425</v>
      </c>
    </row>
    <row r="32" spans="1:5" ht="38.25" customHeight="1">
      <c r="A32" s="639"/>
      <c r="B32" s="640"/>
      <c r="C32" s="192" t="s">
        <v>771</v>
      </c>
      <c r="D32" s="235" t="s">
        <v>692</v>
      </c>
      <c r="E32" s="282" t="s">
        <v>693</v>
      </c>
    </row>
    <row r="33" spans="1:5" ht="47.25">
      <c r="A33" s="639">
        <v>15</v>
      </c>
      <c r="B33" s="640" t="s">
        <v>827</v>
      </c>
      <c r="C33" s="192" t="s">
        <v>770</v>
      </c>
      <c r="D33" s="235" t="s">
        <v>830</v>
      </c>
      <c r="E33" s="179" t="s">
        <v>644</v>
      </c>
    </row>
    <row r="34" spans="1:5" ht="28.5" customHeight="1">
      <c r="A34" s="639"/>
      <c r="B34" s="640"/>
      <c r="C34" s="235" t="s">
        <v>771</v>
      </c>
      <c r="D34" s="235" t="s">
        <v>695</v>
      </c>
      <c r="E34" s="282" t="s">
        <v>38</v>
      </c>
    </row>
    <row r="35" spans="1:5" ht="47.25">
      <c r="A35" s="639">
        <v>16</v>
      </c>
      <c r="B35" s="640" t="s">
        <v>828</v>
      </c>
      <c r="C35" s="192" t="s">
        <v>120</v>
      </c>
      <c r="D35" s="166" t="s">
        <v>829</v>
      </c>
      <c r="E35" s="179" t="s">
        <v>645</v>
      </c>
    </row>
    <row r="36" spans="1:5" ht="31.5">
      <c r="A36" s="639"/>
      <c r="B36" s="640"/>
      <c r="C36" s="235" t="s">
        <v>771</v>
      </c>
      <c r="D36" s="235" t="s">
        <v>831</v>
      </c>
      <c r="E36" s="282" t="s">
        <v>224</v>
      </c>
    </row>
    <row r="37" spans="1:5" ht="47.25">
      <c r="A37" s="639">
        <v>17</v>
      </c>
      <c r="B37" s="640" t="s">
        <v>842</v>
      </c>
      <c r="C37" s="166" t="s">
        <v>770</v>
      </c>
      <c r="D37" s="166" t="s">
        <v>426</v>
      </c>
      <c r="E37" s="282" t="s">
        <v>852</v>
      </c>
    </row>
    <row r="38" spans="1:5" ht="31.5">
      <c r="A38" s="639"/>
      <c r="B38" s="640"/>
      <c r="C38" s="192" t="s">
        <v>771</v>
      </c>
      <c r="D38" s="235" t="s">
        <v>843</v>
      </c>
      <c r="E38" s="282" t="s">
        <v>225</v>
      </c>
    </row>
    <row r="39" spans="1:5" ht="52.5" customHeight="1">
      <c r="A39" s="639">
        <v>18</v>
      </c>
      <c r="B39" s="640" t="s">
        <v>844</v>
      </c>
      <c r="C39" s="192" t="s">
        <v>770</v>
      </c>
      <c r="D39" s="166" t="s">
        <v>845</v>
      </c>
      <c r="E39" s="179" t="s">
        <v>226</v>
      </c>
    </row>
    <row r="40" spans="1:5" ht="31.5">
      <c r="A40" s="639"/>
      <c r="B40" s="640"/>
      <c r="C40" s="192" t="s">
        <v>771</v>
      </c>
      <c r="D40" s="235" t="s">
        <v>846</v>
      </c>
      <c r="E40" s="282" t="s">
        <v>227</v>
      </c>
    </row>
    <row r="41" spans="1:5" ht="47.25">
      <c r="A41" s="639">
        <v>19</v>
      </c>
      <c r="B41" s="640" t="s">
        <v>847</v>
      </c>
      <c r="C41" s="192" t="s">
        <v>770</v>
      </c>
      <c r="D41" s="235" t="s">
        <v>779</v>
      </c>
      <c r="E41" s="282" t="s">
        <v>866</v>
      </c>
    </row>
    <row r="42" spans="1:5" ht="29.25" customHeight="1">
      <c r="A42" s="639"/>
      <c r="B42" s="640"/>
      <c r="C42" s="192" t="s">
        <v>771</v>
      </c>
      <c r="D42" s="235" t="s">
        <v>848</v>
      </c>
      <c r="E42" s="282" t="s">
        <v>868</v>
      </c>
    </row>
    <row r="43" spans="1:5" ht="47.25">
      <c r="A43" s="639">
        <v>20</v>
      </c>
      <c r="B43" s="640" t="s">
        <v>849</v>
      </c>
      <c r="C43" s="192" t="s">
        <v>770</v>
      </c>
      <c r="D43" s="166" t="s">
        <v>850</v>
      </c>
      <c r="E43" s="179" t="s">
        <v>867</v>
      </c>
    </row>
    <row r="44" spans="1:5" ht="29.25" customHeight="1">
      <c r="A44" s="639"/>
      <c r="B44" s="640"/>
      <c r="C44" s="192" t="s">
        <v>771</v>
      </c>
      <c r="D44" s="235" t="s">
        <v>851</v>
      </c>
      <c r="E44" s="282" t="s">
        <v>229</v>
      </c>
    </row>
    <row r="45" spans="1:5" ht="47.25">
      <c r="A45" s="639">
        <v>21</v>
      </c>
      <c r="B45" s="640" t="s">
        <v>869</v>
      </c>
      <c r="C45" s="192" t="s">
        <v>770</v>
      </c>
      <c r="D45" s="166" t="s">
        <v>870</v>
      </c>
      <c r="E45" s="179" t="s">
        <v>230</v>
      </c>
    </row>
    <row r="46" spans="1:5" ht="47.25">
      <c r="A46" s="639"/>
      <c r="B46" s="640"/>
      <c r="C46" s="192" t="s">
        <v>771</v>
      </c>
      <c r="D46" s="235" t="s">
        <v>29</v>
      </c>
      <c r="E46" s="112" t="s">
        <v>31</v>
      </c>
    </row>
    <row r="47" spans="1:5" ht="51" customHeight="1">
      <c r="A47" s="639">
        <v>22</v>
      </c>
      <c r="B47" s="640" t="s">
        <v>871</v>
      </c>
      <c r="C47" s="192" t="s">
        <v>770</v>
      </c>
      <c r="D47" s="166" t="s">
        <v>872</v>
      </c>
      <c r="E47" s="282" t="s">
        <v>33</v>
      </c>
    </row>
    <row r="48" spans="1:5" ht="32.25" customHeight="1">
      <c r="A48" s="639"/>
      <c r="B48" s="640"/>
      <c r="C48" s="192" t="s">
        <v>771</v>
      </c>
      <c r="D48" s="235" t="s">
        <v>873</v>
      </c>
      <c r="E48" s="282" t="s">
        <v>231</v>
      </c>
    </row>
    <row r="49" spans="1:5" ht="49.5" customHeight="1">
      <c r="A49" s="639">
        <v>23</v>
      </c>
      <c r="B49" s="640" t="s">
        <v>874</v>
      </c>
      <c r="C49" s="235" t="s">
        <v>770</v>
      </c>
      <c r="D49" s="235" t="s">
        <v>780</v>
      </c>
      <c r="E49" s="282" t="s">
        <v>34</v>
      </c>
    </row>
    <row r="50" spans="1:5" ht="31.5">
      <c r="A50" s="639"/>
      <c r="B50" s="640"/>
      <c r="C50" s="235" t="s">
        <v>771</v>
      </c>
      <c r="D50" s="235" t="s">
        <v>972</v>
      </c>
      <c r="E50" s="282" t="s">
        <v>232</v>
      </c>
    </row>
    <row r="51" spans="1:5" ht="51" customHeight="1">
      <c r="A51" s="639">
        <v>24</v>
      </c>
      <c r="B51" s="640" t="s">
        <v>875</v>
      </c>
      <c r="C51" s="192" t="s">
        <v>770</v>
      </c>
      <c r="D51" s="235" t="s">
        <v>783</v>
      </c>
      <c r="E51" s="282" t="s">
        <v>35</v>
      </c>
    </row>
    <row r="52" spans="1:5" ht="30.75" customHeight="1">
      <c r="A52" s="639"/>
      <c r="B52" s="640"/>
      <c r="C52" s="192" t="s">
        <v>771</v>
      </c>
      <c r="D52" s="235" t="s">
        <v>233</v>
      </c>
      <c r="E52" s="282" t="s">
        <v>405</v>
      </c>
    </row>
    <row r="53" spans="1:5" ht="41.25" customHeight="1">
      <c r="A53" s="639">
        <v>25</v>
      </c>
      <c r="B53" s="640" t="s">
        <v>876</v>
      </c>
      <c r="C53" s="192" t="s">
        <v>770</v>
      </c>
      <c r="D53" s="235" t="s">
        <v>906</v>
      </c>
      <c r="E53" s="283" t="s">
        <v>427</v>
      </c>
    </row>
    <row r="54" spans="1:5" ht="32.25" customHeight="1">
      <c r="A54" s="639"/>
      <c r="B54" s="640"/>
      <c r="C54" s="235" t="s">
        <v>771</v>
      </c>
      <c r="D54" s="235" t="s">
        <v>802</v>
      </c>
      <c r="E54" s="283" t="s">
        <v>803</v>
      </c>
    </row>
    <row r="55" spans="1:5" ht="49.5" customHeight="1">
      <c r="A55" s="639">
        <v>26</v>
      </c>
      <c r="B55" s="640" t="s">
        <v>877</v>
      </c>
      <c r="C55" s="235" t="s">
        <v>770</v>
      </c>
      <c r="D55" s="235" t="s">
        <v>428</v>
      </c>
      <c r="E55" s="282" t="s">
        <v>36</v>
      </c>
    </row>
    <row r="56" spans="1:5" ht="31.5">
      <c r="A56" s="639"/>
      <c r="B56" s="640"/>
      <c r="C56" s="235" t="s">
        <v>771</v>
      </c>
      <c r="D56" s="235" t="s">
        <v>282</v>
      </c>
      <c r="E56" s="282" t="s">
        <v>122</v>
      </c>
    </row>
    <row r="57" spans="1:5" ht="40.5" customHeight="1" thickBot="1">
      <c r="A57" s="631" t="s">
        <v>646</v>
      </c>
      <c r="B57" s="608"/>
      <c r="C57" s="628" t="s">
        <v>70</v>
      </c>
      <c r="D57" s="629"/>
      <c r="E57" s="630"/>
    </row>
    <row r="58" spans="1:5" ht="34.5" customHeight="1" thickBot="1">
      <c r="A58" s="635" t="s">
        <v>647</v>
      </c>
      <c r="B58" s="636"/>
      <c r="C58" s="632" t="s">
        <v>319</v>
      </c>
      <c r="D58" s="633"/>
      <c r="E58" s="634"/>
    </row>
    <row r="61" spans="1:5" ht="15.75">
      <c r="A61" s="11"/>
      <c r="B61" s="81" t="s">
        <v>973</v>
      </c>
      <c r="C61" s="457" t="s">
        <v>258</v>
      </c>
      <c r="D61" s="445"/>
      <c r="E61" s="193"/>
    </row>
    <row r="62" spans="1:5" ht="15.75">
      <c r="A62" s="11"/>
      <c r="B62" s="81" t="s">
        <v>715</v>
      </c>
      <c r="C62" s="448" t="s">
        <v>716</v>
      </c>
      <c r="D62" s="447"/>
      <c r="E62" s="290" t="s">
        <v>709</v>
      </c>
    </row>
    <row r="63" spans="1:5" ht="15.75">
      <c r="A63" s="663" t="s">
        <v>588</v>
      </c>
      <c r="B63" s="660"/>
      <c r="C63" s="457" t="s">
        <v>114</v>
      </c>
      <c r="D63" s="457" t="s">
        <v>257</v>
      </c>
      <c r="E63" s="193"/>
    </row>
    <row r="64" spans="1:5" ht="15.75">
      <c r="A64" s="663" t="s">
        <v>626</v>
      </c>
      <c r="B64" s="663"/>
      <c r="C64" s="448" t="s">
        <v>717</v>
      </c>
      <c r="D64" s="448" t="s">
        <v>716</v>
      </c>
      <c r="E64" s="290" t="s">
        <v>718</v>
      </c>
    </row>
    <row r="65" spans="1:5" ht="15.75">
      <c r="A65" s="11"/>
      <c r="B65" s="81"/>
      <c r="C65" s="289"/>
      <c r="D65" s="289"/>
      <c r="E65" s="289"/>
    </row>
    <row r="66" spans="1:5" ht="15.75">
      <c r="A66" s="671" t="s">
        <v>585</v>
      </c>
      <c r="B66" s="671"/>
      <c r="C66" s="457" t="s">
        <v>586</v>
      </c>
      <c r="D66" s="193"/>
      <c r="E66" s="289"/>
    </row>
    <row r="67" spans="1:5" ht="15.75">
      <c r="A67" s="671" t="s">
        <v>584</v>
      </c>
      <c r="B67" s="671"/>
      <c r="C67" s="210" t="s">
        <v>269</v>
      </c>
      <c r="D67" s="84" t="s">
        <v>709</v>
      </c>
      <c r="E67" s="210"/>
    </row>
    <row r="69" spans="2:5" ht="15.75">
      <c r="B69" s="457" t="s">
        <v>640</v>
      </c>
      <c r="C69" s="458"/>
      <c r="D69" s="442"/>
      <c r="E69" s="458">
        <v>42760</v>
      </c>
    </row>
    <row r="70" spans="2:5" ht="15">
      <c r="B70" s="451" t="s">
        <v>589</v>
      </c>
      <c r="C70" s="451"/>
      <c r="D70" s="162"/>
      <c r="E70" s="451" t="s">
        <v>590</v>
      </c>
    </row>
  </sheetData>
  <sheetProtection/>
  <mergeCells count="61">
    <mergeCell ref="A63:B63"/>
    <mergeCell ref="A64:B64"/>
    <mergeCell ref="A66:B66"/>
    <mergeCell ref="A67:B67"/>
    <mergeCell ref="C58:E58"/>
    <mergeCell ref="A58:B58"/>
    <mergeCell ref="A39:A40"/>
    <mergeCell ref="B53:B54"/>
    <mergeCell ref="A53:A54"/>
    <mergeCell ref="A55:A56"/>
    <mergeCell ref="B55:B56"/>
    <mergeCell ref="C57:E57"/>
    <mergeCell ref="A57:B57"/>
    <mergeCell ref="B39:B40"/>
    <mergeCell ref="A2:E2"/>
    <mergeCell ref="A47:A48"/>
    <mergeCell ref="B47:B48"/>
    <mergeCell ref="B49:B50"/>
    <mergeCell ref="A49:A50"/>
    <mergeCell ref="B35:B36"/>
    <mergeCell ref="A35:A36"/>
    <mergeCell ref="B37:B38"/>
    <mergeCell ref="A37:A38"/>
    <mergeCell ref="A29:A30"/>
    <mergeCell ref="A33:A34"/>
    <mergeCell ref="A51:A52"/>
    <mergeCell ref="B51:B52"/>
    <mergeCell ref="B41:B42"/>
    <mergeCell ref="A41:A42"/>
    <mergeCell ref="A43:A44"/>
    <mergeCell ref="B43:B44"/>
    <mergeCell ref="B45:B46"/>
    <mergeCell ref="A45:A46"/>
    <mergeCell ref="B33:B34"/>
    <mergeCell ref="B13:B14"/>
    <mergeCell ref="B27:B28"/>
    <mergeCell ref="A27:A28"/>
    <mergeCell ref="A23:A24"/>
    <mergeCell ref="B23:B24"/>
    <mergeCell ref="B25:B26"/>
    <mergeCell ref="A25:A26"/>
    <mergeCell ref="B29:B30"/>
    <mergeCell ref="B5:B6"/>
    <mergeCell ref="A5:A6"/>
    <mergeCell ref="B7:B8"/>
    <mergeCell ref="A7:A8"/>
    <mergeCell ref="A11:A12"/>
    <mergeCell ref="B21:B22"/>
    <mergeCell ref="B17:B18"/>
    <mergeCell ref="A17:A18"/>
    <mergeCell ref="A13:A14"/>
    <mergeCell ref="A31:A32"/>
    <mergeCell ref="B31:B32"/>
    <mergeCell ref="A9:A10"/>
    <mergeCell ref="B9:B10"/>
    <mergeCell ref="B11:B12"/>
    <mergeCell ref="A21:A22"/>
    <mergeCell ref="A15:A16"/>
    <mergeCell ref="B15:B16"/>
    <mergeCell ref="B19:B20"/>
    <mergeCell ref="A19:A20"/>
  </mergeCells>
  <printOptions horizontalCentered="1"/>
  <pageMargins left="0.7086614173228347" right="0.7086614173228347" top="1.1811023622047245" bottom="0.1968503937007874" header="0.31496062992125984" footer="0.11811023622047245"/>
  <pageSetup fitToHeight="0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09"/>
  <sheetViews>
    <sheetView zoomScale="75" zoomScaleNormal="75" zoomScaleSheetLayoutView="75" zoomScalePageLayoutView="0" workbookViewId="0" topLeftCell="A97">
      <selection activeCell="G66" sqref="G66"/>
    </sheetView>
  </sheetViews>
  <sheetFormatPr defaultColWidth="9.140625" defaultRowHeight="15"/>
  <cols>
    <col min="1" max="1" width="9.7109375" style="0" customWidth="1"/>
    <col min="2" max="2" width="19.8515625" style="0" customWidth="1"/>
    <col min="3" max="3" width="24.421875" style="0" customWidth="1"/>
    <col min="4" max="4" width="21.140625" style="0" customWidth="1"/>
    <col min="5" max="6" width="21.28125" style="0" customWidth="1"/>
    <col min="7" max="7" width="18.7109375" style="158" customWidth="1"/>
  </cols>
  <sheetData>
    <row r="1" spans="2:11" ht="19.5" thickBot="1">
      <c r="B1" s="7"/>
      <c r="C1" s="7"/>
      <c r="D1" s="7"/>
      <c r="E1" s="7"/>
      <c r="F1" s="7"/>
      <c r="G1" s="211" t="s">
        <v>495</v>
      </c>
      <c r="H1" s="2"/>
      <c r="I1" s="2"/>
      <c r="J1" s="2"/>
      <c r="K1" s="2"/>
    </row>
    <row r="2" spans="1:7" ht="29.25" customHeight="1" thickBot="1">
      <c r="A2" s="674" t="s">
        <v>494</v>
      </c>
      <c r="B2" s="675"/>
      <c r="C2" s="675"/>
      <c r="D2" s="675"/>
      <c r="E2" s="675"/>
      <c r="F2" s="675"/>
      <c r="G2" s="676"/>
    </row>
    <row r="3" spans="1:7" ht="75">
      <c r="A3" s="44" t="s">
        <v>628</v>
      </c>
      <c r="B3" s="38" t="s">
        <v>700</v>
      </c>
      <c r="C3" s="38" t="s">
        <v>468</v>
      </c>
      <c r="D3" s="38" t="s">
        <v>410</v>
      </c>
      <c r="E3" s="38" t="s">
        <v>456</v>
      </c>
      <c r="F3" s="38" t="s">
        <v>711</v>
      </c>
      <c r="G3" s="40" t="s">
        <v>469</v>
      </c>
    </row>
    <row r="4" spans="1:7" ht="18.75">
      <c r="A4" s="30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56">
        <v>7</v>
      </c>
    </row>
    <row r="5" spans="1:7" ht="78.75">
      <c r="A5" s="52">
        <v>1</v>
      </c>
      <c r="B5" s="47" t="s">
        <v>726</v>
      </c>
      <c r="C5" s="47" t="s">
        <v>747</v>
      </c>
      <c r="D5" s="47" t="s">
        <v>738</v>
      </c>
      <c r="E5" s="47" t="s">
        <v>880</v>
      </c>
      <c r="F5" s="47">
        <v>6</v>
      </c>
      <c r="G5" s="60" t="s">
        <v>73</v>
      </c>
    </row>
    <row r="6" spans="1:7" ht="37.5">
      <c r="A6" s="52">
        <v>2</v>
      </c>
      <c r="B6" s="47" t="s">
        <v>726</v>
      </c>
      <c r="C6" s="47" t="s">
        <v>879</v>
      </c>
      <c r="D6" s="47" t="s">
        <v>886</v>
      </c>
      <c r="E6" s="47">
        <v>89373700743</v>
      </c>
      <c r="F6" s="47">
        <v>6</v>
      </c>
      <c r="G6" s="55" t="s">
        <v>74</v>
      </c>
    </row>
    <row r="7" spans="1:7" ht="93.75">
      <c r="A7" s="52">
        <v>3</v>
      </c>
      <c r="B7" s="47" t="s">
        <v>726</v>
      </c>
      <c r="C7" s="47" t="s">
        <v>888</v>
      </c>
      <c r="D7" s="47" t="s">
        <v>508</v>
      </c>
      <c r="E7" s="47">
        <v>89279942350</v>
      </c>
      <c r="F7" s="47">
        <v>6</v>
      </c>
      <c r="G7" s="55" t="s">
        <v>75</v>
      </c>
    </row>
    <row r="8" spans="1:7" ht="99" customHeight="1">
      <c r="A8" s="52">
        <v>4</v>
      </c>
      <c r="B8" s="47" t="s">
        <v>726</v>
      </c>
      <c r="C8" s="47" t="s">
        <v>887</v>
      </c>
      <c r="D8" s="47" t="s">
        <v>516</v>
      </c>
      <c r="E8" s="47">
        <v>89279941923</v>
      </c>
      <c r="F8" s="47">
        <v>6</v>
      </c>
      <c r="G8" s="55" t="s">
        <v>76</v>
      </c>
    </row>
    <row r="9" spans="1:7" ht="93.75">
      <c r="A9" s="52">
        <v>5</v>
      </c>
      <c r="B9" s="47" t="s">
        <v>726</v>
      </c>
      <c r="C9" s="47" t="s">
        <v>889</v>
      </c>
      <c r="D9" s="47" t="s">
        <v>517</v>
      </c>
      <c r="E9" s="47">
        <v>89278473752</v>
      </c>
      <c r="F9" s="47">
        <v>6</v>
      </c>
      <c r="G9" s="55" t="s">
        <v>77</v>
      </c>
    </row>
    <row r="10" spans="1:7" ht="93.75">
      <c r="A10" s="52">
        <v>6</v>
      </c>
      <c r="B10" s="47" t="s">
        <v>726</v>
      </c>
      <c r="C10" s="47" t="s">
        <v>891</v>
      </c>
      <c r="D10" s="47" t="s">
        <v>518</v>
      </c>
      <c r="E10" s="47">
        <v>89279940878</v>
      </c>
      <c r="F10" s="47">
        <v>6</v>
      </c>
      <c r="G10" s="55" t="s">
        <v>78</v>
      </c>
    </row>
    <row r="11" spans="1:7" ht="93.75">
      <c r="A11" s="52">
        <v>7</v>
      </c>
      <c r="B11" s="47" t="s">
        <v>726</v>
      </c>
      <c r="C11" s="47" t="s">
        <v>890</v>
      </c>
      <c r="D11" s="47" t="s">
        <v>519</v>
      </c>
      <c r="E11" s="47">
        <v>89279942379</v>
      </c>
      <c r="F11" s="47">
        <v>6</v>
      </c>
      <c r="G11" s="55" t="s">
        <v>79</v>
      </c>
    </row>
    <row r="12" spans="1:7" ht="93.75">
      <c r="A12" s="52">
        <v>8</v>
      </c>
      <c r="B12" s="243" t="s">
        <v>726</v>
      </c>
      <c r="C12" s="243" t="s">
        <v>207</v>
      </c>
      <c r="D12" s="243" t="s">
        <v>521</v>
      </c>
      <c r="E12" s="243">
        <v>89373826470</v>
      </c>
      <c r="F12" s="243">
        <v>3</v>
      </c>
      <c r="G12" s="93" t="s">
        <v>1003</v>
      </c>
    </row>
    <row r="13" spans="1:7" ht="57" thickBot="1">
      <c r="A13" s="52">
        <v>9</v>
      </c>
      <c r="B13" s="243" t="s">
        <v>726</v>
      </c>
      <c r="C13" s="243" t="s">
        <v>0</v>
      </c>
      <c r="D13" s="243" t="s">
        <v>1</v>
      </c>
      <c r="E13" s="243">
        <v>89196625234</v>
      </c>
      <c r="F13" s="243">
        <v>3</v>
      </c>
      <c r="G13" s="93" t="s">
        <v>2</v>
      </c>
    </row>
    <row r="14" spans="1:7" ht="27" customHeight="1" thickBot="1">
      <c r="A14" s="647" t="s">
        <v>696</v>
      </c>
      <c r="B14" s="648"/>
      <c r="C14" s="617" t="s">
        <v>3</v>
      </c>
      <c r="D14" s="610"/>
      <c r="E14" s="610"/>
      <c r="F14" s="610"/>
      <c r="G14" s="611"/>
    </row>
    <row r="15" spans="1:7" ht="67.5" customHeight="1">
      <c r="A15" s="44">
        <v>1</v>
      </c>
      <c r="B15" s="38" t="s">
        <v>727</v>
      </c>
      <c r="C15" s="131" t="s">
        <v>761</v>
      </c>
      <c r="D15" s="132" t="s">
        <v>738</v>
      </c>
      <c r="E15" s="132">
        <v>89279946715</v>
      </c>
      <c r="F15" s="39">
        <v>6</v>
      </c>
      <c r="G15" s="89" t="s">
        <v>503</v>
      </c>
    </row>
    <row r="16" spans="1:7" ht="49.5" customHeight="1">
      <c r="A16" s="30">
        <v>2</v>
      </c>
      <c r="B16" s="16" t="s">
        <v>727</v>
      </c>
      <c r="C16" s="16" t="s">
        <v>894</v>
      </c>
      <c r="D16" s="16" t="s">
        <v>886</v>
      </c>
      <c r="E16" s="16">
        <v>89030633050</v>
      </c>
      <c r="F16" s="16">
        <v>6</v>
      </c>
      <c r="G16" s="55" t="s">
        <v>80</v>
      </c>
    </row>
    <row r="17" spans="1:7" ht="79.5" customHeight="1">
      <c r="A17" s="244">
        <v>3</v>
      </c>
      <c r="B17" s="14" t="s">
        <v>727</v>
      </c>
      <c r="C17" s="419" t="s">
        <v>67</v>
      </c>
      <c r="D17" s="250" t="s">
        <v>895</v>
      </c>
      <c r="E17" s="250">
        <v>89053474809</v>
      </c>
      <c r="F17" s="250">
        <v>6</v>
      </c>
      <c r="G17" s="55" t="s">
        <v>68</v>
      </c>
    </row>
    <row r="18" spans="1:7" ht="72" customHeight="1">
      <c r="A18" s="30">
        <v>4</v>
      </c>
      <c r="B18" s="16" t="s">
        <v>727</v>
      </c>
      <c r="C18" s="16" t="s">
        <v>896</v>
      </c>
      <c r="D18" s="16" t="s">
        <v>897</v>
      </c>
      <c r="E18" s="16">
        <v>89196733452</v>
      </c>
      <c r="F18" s="16">
        <v>6</v>
      </c>
      <c r="G18" s="55" t="s">
        <v>81</v>
      </c>
    </row>
    <row r="19" spans="1:7" ht="75.75" thickBot="1">
      <c r="A19" s="123">
        <v>5</v>
      </c>
      <c r="B19" s="63" t="s">
        <v>727</v>
      </c>
      <c r="C19" s="22" t="s">
        <v>898</v>
      </c>
      <c r="D19" s="22" t="s">
        <v>899</v>
      </c>
      <c r="E19" s="22">
        <v>89093033273</v>
      </c>
      <c r="F19" s="22">
        <v>6</v>
      </c>
      <c r="G19" s="159" t="s">
        <v>383</v>
      </c>
    </row>
    <row r="20" spans="1:7" ht="30" customHeight="1" thickBot="1">
      <c r="A20" s="647" t="s">
        <v>696</v>
      </c>
      <c r="B20" s="648"/>
      <c r="C20" s="617" t="s">
        <v>919</v>
      </c>
      <c r="D20" s="610"/>
      <c r="E20" s="610"/>
      <c r="F20" s="610"/>
      <c r="G20" s="611"/>
    </row>
    <row r="21" spans="1:7" ht="78.75" customHeight="1">
      <c r="A21" s="30">
        <v>1</v>
      </c>
      <c r="B21" s="16" t="s">
        <v>728</v>
      </c>
      <c r="C21" s="16" t="s">
        <v>748</v>
      </c>
      <c r="D21" s="16" t="s">
        <v>738</v>
      </c>
      <c r="E21" s="16" t="s">
        <v>361</v>
      </c>
      <c r="F21" s="16">
        <v>6</v>
      </c>
      <c r="G21" s="60" t="s">
        <v>92</v>
      </c>
    </row>
    <row r="22" spans="1:7" ht="56.25">
      <c r="A22" s="30">
        <v>2</v>
      </c>
      <c r="B22" s="16" t="s">
        <v>728</v>
      </c>
      <c r="C22" s="16" t="s">
        <v>901</v>
      </c>
      <c r="D22" s="16" t="s">
        <v>886</v>
      </c>
      <c r="E22" s="16" t="s">
        <v>362</v>
      </c>
      <c r="F22" s="16">
        <v>6</v>
      </c>
      <c r="G22" s="55" t="s">
        <v>83</v>
      </c>
    </row>
    <row r="23" spans="1:7" ht="112.5">
      <c r="A23" s="30">
        <v>3</v>
      </c>
      <c r="B23" s="16" t="s">
        <v>728</v>
      </c>
      <c r="C23" s="250" t="s">
        <v>520</v>
      </c>
      <c r="D23" s="250" t="s">
        <v>522</v>
      </c>
      <c r="E23" s="250" t="s">
        <v>196</v>
      </c>
      <c r="F23" s="250">
        <v>1</v>
      </c>
      <c r="G23" s="112" t="s">
        <v>436</v>
      </c>
    </row>
    <row r="24" spans="1:7" ht="90" customHeight="1">
      <c r="A24" s="30">
        <v>4</v>
      </c>
      <c r="B24" s="16" t="s">
        <v>728</v>
      </c>
      <c r="C24" s="16" t="s">
        <v>902</v>
      </c>
      <c r="D24" s="16" t="s">
        <v>523</v>
      </c>
      <c r="E24" s="16">
        <v>89520230413</v>
      </c>
      <c r="F24" s="16">
        <v>6</v>
      </c>
      <c r="G24" s="55" t="s">
        <v>84</v>
      </c>
    </row>
    <row r="25" spans="1:7" ht="88.5" customHeight="1">
      <c r="A25" s="30">
        <v>5</v>
      </c>
      <c r="B25" s="16" t="s">
        <v>728</v>
      </c>
      <c r="C25" s="16" t="s">
        <v>903</v>
      </c>
      <c r="D25" s="16" t="s">
        <v>524</v>
      </c>
      <c r="E25" s="16">
        <v>89379586231</v>
      </c>
      <c r="F25" s="16">
        <v>6</v>
      </c>
      <c r="G25" s="55" t="s">
        <v>85</v>
      </c>
    </row>
    <row r="26" spans="1:7" ht="96" customHeight="1">
      <c r="A26" s="30">
        <v>6</v>
      </c>
      <c r="B26" s="16" t="s">
        <v>728</v>
      </c>
      <c r="C26" s="16" t="s">
        <v>907</v>
      </c>
      <c r="D26" s="16" t="s">
        <v>525</v>
      </c>
      <c r="E26" s="16">
        <v>89373801058</v>
      </c>
      <c r="F26" s="16">
        <v>6</v>
      </c>
      <c r="G26" s="55" t="s">
        <v>86</v>
      </c>
    </row>
    <row r="27" spans="1:7" ht="96" customHeight="1">
      <c r="A27" s="30">
        <v>7</v>
      </c>
      <c r="B27" s="16" t="s">
        <v>728</v>
      </c>
      <c r="C27" s="16" t="s">
        <v>908</v>
      </c>
      <c r="D27" s="16" t="s">
        <v>526</v>
      </c>
      <c r="E27" s="16">
        <v>89370136242</v>
      </c>
      <c r="F27" s="16">
        <v>6</v>
      </c>
      <c r="G27" s="55" t="s">
        <v>87</v>
      </c>
    </row>
    <row r="28" spans="1:7" ht="94.5" customHeight="1" thickBot="1">
      <c r="A28" s="30">
        <v>8</v>
      </c>
      <c r="B28" s="16" t="s">
        <v>728</v>
      </c>
      <c r="C28" s="16" t="s">
        <v>833</v>
      </c>
      <c r="D28" s="16" t="s">
        <v>834</v>
      </c>
      <c r="E28" s="16">
        <v>89379518116</v>
      </c>
      <c r="F28" s="16">
        <v>2</v>
      </c>
      <c r="G28" s="55" t="s">
        <v>835</v>
      </c>
    </row>
    <row r="29" spans="1:7" ht="30" customHeight="1" thickBot="1">
      <c r="A29" s="612" t="s">
        <v>696</v>
      </c>
      <c r="B29" s="613"/>
      <c r="C29" s="614" t="s">
        <v>148</v>
      </c>
      <c r="D29" s="615"/>
      <c r="E29" s="615"/>
      <c r="F29" s="615"/>
      <c r="G29" s="616"/>
    </row>
    <row r="30" spans="1:7" ht="78.75">
      <c r="A30" s="30">
        <v>1</v>
      </c>
      <c r="B30" s="16" t="s">
        <v>729</v>
      </c>
      <c r="C30" s="16" t="s">
        <v>749</v>
      </c>
      <c r="D30" s="16" t="s">
        <v>738</v>
      </c>
      <c r="E30" s="47" t="s">
        <v>931</v>
      </c>
      <c r="F30" s="16">
        <v>6</v>
      </c>
      <c r="G30" s="60" t="s">
        <v>91</v>
      </c>
    </row>
    <row r="31" spans="1:7" ht="37.5">
      <c r="A31" s="30">
        <v>2</v>
      </c>
      <c r="B31" s="16" t="s">
        <v>729</v>
      </c>
      <c r="C31" s="16" t="s">
        <v>910</v>
      </c>
      <c r="D31" s="16" t="s">
        <v>886</v>
      </c>
      <c r="E31" s="16" t="s">
        <v>918</v>
      </c>
      <c r="F31" s="16">
        <v>6</v>
      </c>
      <c r="G31" s="55" t="s">
        <v>93</v>
      </c>
    </row>
    <row r="32" spans="1:7" ht="56.25">
      <c r="A32" s="30">
        <v>3</v>
      </c>
      <c r="B32" s="16" t="s">
        <v>729</v>
      </c>
      <c r="C32" s="16" t="s">
        <v>341</v>
      </c>
      <c r="D32" s="16" t="s">
        <v>342</v>
      </c>
      <c r="E32" s="16" t="s">
        <v>344</v>
      </c>
      <c r="F32" s="16">
        <v>1</v>
      </c>
      <c r="G32" s="55" t="s">
        <v>343</v>
      </c>
    </row>
    <row r="33" spans="1:7" ht="93.75">
      <c r="A33" s="30">
        <v>4</v>
      </c>
      <c r="B33" s="16" t="s">
        <v>729</v>
      </c>
      <c r="C33" s="16" t="s">
        <v>911</v>
      </c>
      <c r="D33" s="16" t="s">
        <v>527</v>
      </c>
      <c r="E33" s="16">
        <v>89196656751</v>
      </c>
      <c r="F33" s="16">
        <v>6</v>
      </c>
      <c r="G33" s="55" t="s">
        <v>94</v>
      </c>
    </row>
    <row r="34" spans="1:7" ht="112.5">
      <c r="A34" s="30">
        <v>5</v>
      </c>
      <c r="B34" s="16" t="s">
        <v>729</v>
      </c>
      <c r="C34" s="16" t="s">
        <v>917</v>
      </c>
      <c r="D34" s="16" t="s">
        <v>528</v>
      </c>
      <c r="E34" s="16">
        <v>89603099782</v>
      </c>
      <c r="F34" s="16">
        <v>6</v>
      </c>
      <c r="G34" s="55" t="s">
        <v>95</v>
      </c>
    </row>
    <row r="35" spans="1:7" ht="93.75">
      <c r="A35" s="30">
        <v>6</v>
      </c>
      <c r="B35" s="16" t="s">
        <v>729</v>
      </c>
      <c r="C35" s="47" t="s">
        <v>608</v>
      </c>
      <c r="D35" s="47" t="s">
        <v>529</v>
      </c>
      <c r="E35" s="16">
        <v>89053413429</v>
      </c>
      <c r="F35" s="16">
        <v>5</v>
      </c>
      <c r="G35" s="93" t="s">
        <v>610</v>
      </c>
    </row>
    <row r="36" spans="1:7" ht="94.5" thickBot="1">
      <c r="A36" s="30">
        <v>7</v>
      </c>
      <c r="B36" s="16" t="s">
        <v>729</v>
      </c>
      <c r="C36" s="47" t="s">
        <v>609</v>
      </c>
      <c r="D36" s="47" t="s">
        <v>530</v>
      </c>
      <c r="E36" s="16">
        <v>89373949473</v>
      </c>
      <c r="F36" s="16">
        <v>6</v>
      </c>
      <c r="G36" s="93" t="s">
        <v>121</v>
      </c>
    </row>
    <row r="37" spans="1:7" ht="30" customHeight="1" thickBot="1">
      <c r="A37" s="647" t="s">
        <v>696</v>
      </c>
      <c r="B37" s="648"/>
      <c r="C37" s="609" t="s">
        <v>909</v>
      </c>
      <c r="D37" s="610"/>
      <c r="E37" s="610"/>
      <c r="F37" s="610"/>
      <c r="G37" s="611"/>
    </row>
    <row r="38" spans="1:7" ht="81.75" customHeight="1">
      <c r="A38" s="44">
        <v>1</v>
      </c>
      <c r="B38" s="38" t="s">
        <v>730</v>
      </c>
      <c r="C38" s="38" t="s">
        <v>750</v>
      </c>
      <c r="D38" s="38" t="s">
        <v>738</v>
      </c>
      <c r="E38" s="38" t="s">
        <v>363</v>
      </c>
      <c r="F38" s="38">
        <v>6</v>
      </c>
      <c r="G38" s="60" t="s">
        <v>96</v>
      </c>
    </row>
    <row r="39" spans="1:7" ht="43.5" customHeight="1">
      <c r="A39" s="30">
        <v>2</v>
      </c>
      <c r="B39" s="16" t="s">
        <v>730</v>
      </c>
      <c r="C39" s="16" t="s">
        <v>920</v>
      </c>
      <c r="D39" s="16" t="s">
        <v>886</v>
      </c>
      <c r="E39" s="16" t="s">
        <v>364</v>
      </c>
      <c r="F39" s="16">
        <v>6</v>
      </c>
      <c r="G39" s="164" t="s">
        <v>82</v>
      </c>
    </row>
    <row r="40" spans="1:7" ht="94.5" customHeight="1">
      <c r="A40" s="30">
        <v>3</v>
      </c>
      <c r="B40" s="16" t="s">
        <v>730</v>
      </c>
      <c r="C40" s="16" t="s">
        <v>921</v>
      </c>
      <c r="D40" s="16" t="s">
        <v>531</v>
      </c>
      <c r="E40" s="16" t="s">
        <v>365</v>
      </c>
      <c r="F40" s="16">
        <v>6</v>
      </c>
      <c r="G40" s="55" t="s">
        <v>75</v>
      </c>
    </row>
    <row r="41" spans="1:7" ht="88.5" customHeight="1">
      <c r="A41" s="30">
        <v>4</v>
      </c>
      <c r="B41" s="16" t="s">
        <v>730</v>
      </c>
      <c r="C41" s="16" t="s">
        <v>922</v>
      </c>
      <c r="D41" s="16" t="s">
        <v>532</v>
      </c>
      <c r="E41" s="16">
        <v>89613473315</v>
      </c>
      <c r="F41" s="16">
        <v>6</v>
      </c>
      <c r="G41" s="55" t="s">
        <v>85</v>
      </c>
    </row>
    <row r="42" spans="1:7" ht="80.25" customHeight="1">
      <c r="A42" s="30">
        <v>5</v>
      </c>
      <c r="B42" s="16" t="s">
        <v>730</v>
      </c>
      <c r="C42" s="16" t="s">
        <v>923</v>
      </c>
      <c r="D42" s="16" t="s">
        <v>533</v>
      </c>
      <c r="E42" s="16" t="s">
        <v>366</v>
      </c>
      <c r="F42" s="16">
        <v>6</v>
      </c>
      <c r="G42" s="55" t="s">
        <v>97</v>
      </c>
    </row>
    <row r="43" spans="1:7" ht="47.25" customHeight="1" thickBot="1">
      <c r="A43" s="30">
        <v>6</v>
      </c>
      <c r="B43" s="16" t="s">
        <v>730</v>
      </c>
      <c r="C43" s="16" t="s">
        <v>630</v>
      </c>
      <c r="D43" s="16" t="s">
        <v>631</v>
      </c>
      <c r="E43" s="16" t="s">
        <v>632</v>
      </c>
      <c r="F43" s="16">
        <v>5</v>
      </c>
      <c r="G43" s="55" t="s">
        <v>633</v>
      </c>
    </row>
    <row r="44" spans="1:7" ht="26.25" customHeight="1" thickBot="1">
      <c r="A44" s="647" t="s">
        <v>696</v>
      </c>
      <c r="B44" s="648"/>
      <c r="C44" s="617" t="s">
        <v>924</v>
      </c>
      <c r="D44" s="610"/>
      <c r="E44" s="610"/>
      <c r="F44" s="610"/>
      <c r="G44" s="611"/>
    </row>
    <row r="45" spans="1:7" ht="78.75">
      <c r="A45" s="204">
        <v>1</v>
      </c>
      <c r="B45" s="18" t="s">
        <v>731</v>
      </c>
      <c r="C45" s="18" t="s">
        <v>751</v>
      </c>
      <c r="D45" s="18" t="s">
        <v>738</v>
      </c>
      <c r="E45" s="18" t="s">
        <v>139</v>
      </c>
      <c r="F45" s="18">
        <v>6</v>
      </c>
      <c r="G45" s="205" t="s">
        <v>92</v>
      </c>
    </row>
    <row r="46" spans="1:7" ht="37.5">
      <c r="A46" s="30">
        <v>2</v>
      </c>
      <c r="B46" s="16" t="s">
        <v>731</v>
      </c>
      <c r="C46" s="16" t="s">
        <v>925</v>
      </c>
      <c r="D46" s="16" t="s">
        <v>886</v>
      </c>
      <c r="E46" s="16" t="s">
        <v>140</v>
      </c>
      <c r="F46" s="16">
        <v>6</v>
      </c>
      <c r="G46" s="164" t="s">
        <v>100</v>
      </c>
    </row>
    <row r="47" spans="1:7" ht="94.5" thickBot="1">
      <c r="A47" s="30">
        <v>3</v>
      </c>
      <c r="B47" s="16" t="s">
        <v>731</v>
      </c>
      <c r="C47" s="16" t="s">
        <v>926</v>
      </c>
      <c r="D47" s="16" t="s">
        <v>535</v>
      </c>
      <c r="E47" s="16">
        <v>89603111937</v>
      </c>
      <c r="F47" s="16">
        <v>6</v>
      </c>
      <c r="G47" s="159" t="s">
        <v>101</v>
      </c>
    </row>
    <row r="48" spans="1:7" ht="18.75" customHeight="1" thickBot="1">
      <c r="A48" s="647" t="s">
        <v>696</v>
      </c>
      <c r="B48" s="648"/>
      <c r="C48" s="617" t="s">
        <v>932</v>
      </c>
      <c r="D48" s="610"/>
      <c r="E48" s="610"/>
      <c r="F48" s="610"/>
      <c r="G48" s="611"/>
    </row>
    <row r="49" spans="1:7" ht="60.75" customHeight="1">
      <c r="A49" s="44">
        <v>1</v>
      </c>
      <c r="B49" s="38" t="s">
        <v>732</v>
      </c>
      <c r="C49" s="369" t="s">
        <v>266</v>
      </c>
      <c r="D49" s="369" t="s">
        <v>738</v>
      </c>
      <c r="E49" s="369" t="s">
        <v>420</v>
      </c>
      <c r="F49" s="369">
        <v>1</v>
      </c>
      <c r="G49" s="282" t="s">
        <v>694</v>
      </c>
    </row>
    <row r="50" spans="1:7" ht="60.75" customHeight="1">
      <c r="A50" s="204">
        <v>2</v>
      </c>
      <c r="B50" s="18" t="s">
        <v>732</v>
      </c>
      <c r="C50" s="519" t="s">
        <v>419</v>
      </c>
      <c r="D50" s="519" t="s">
        <v>886</v>
      </c>
      <c r="E50" s="519" t="s">
        <v>421</v>
      </c>
      <c r="F50" s="519">
        <v>4</v>
      </c>
      <c r="G50" s="282" t="s">
        <v>422</v>
      </c>
    </row>
    <row r="51" spans="1:7" ht="94.5" customHeight="1">
      <c r="A51" s="30">
        <v>3</v>
      </c>
      <c r="B51" s="16" t="s">
        <v>732</v>
      </c>
      <c r="C51" s="16" t="s">
        <v>927</v>
      </c>
      <c r="D51" s="16" t="s">
        <v>556</v>
      </c>
      <c r="E51" s="250" t="s">
        <v>141</v>
      </c>
      <c r="F51" s="16">
        <v>5</v>
      </c>
      <c r="G51" s="164" t="s">
        <v>102</v>
      </c>
    </row>
    <row r="52" spans="1:7" ht="93.75" customHeight="1">
      <c r="A52" s="30">
        <v>4</v>
      </c>
      <c r="B52" s="16" t="s">
        <v>732</v>
      </c>
      <c r="C52" s="16" t="s">
        <v>928</v>
      </c>
      <c r="D52" s="16" t="s">
        <v>536</v>
      </c>
      <c r="E52" s="16">
        <v>89603147644</v>
      </c>
      <c r="F52" s="16">
        <v>5</v>
      </c>
      <c r="G52" s="164" t="s">
        <v>103</v>
      </c>
    </row>
    <row r="53" spans="1:7" ht="96.75" customHeight="1" thickBot="1">
      <c r="A53" s="30">
        <v>5</v>
      </c>
      <c r="B53" s="16" t="s">
        <v>732</v>
      </c>
      <c r="C53" s="16" t="s">
        <v>790</v>
      </c>
      <c r="D53" s="16" t="s">
        <v>537</v>
      </c>
      <c r="E53" s="16" t="s">
        <v>791</v>
      </c>
      <c r="F53" s="16">
        <v>5</v>
      </c>
      <c r="G53" s="164" t="s">
        <v>792</v>
      </c>
    </row>
    <row r="54" spans="1:7" ht="19.5" thickBot="1">
      <c r="A54" s="595" t="s">
        <v>696</v>
      </c>
      <c r="B54" s="633"/>
      <c r="C54" s="633" t="s">
        <v>919</v>
      </c>
      <c r="D54" s="633"/>
      <c r="E54" s="633"/>
      <c r="F54" s="633"/>
      <c r="G54" s="634"/>
    </row>
    <row r="55" spans="1:7" ht="78" customHeight="1">
      <c r="A55" s="204">
        <v>1</v>
      </c>
      <c r="B55" s="18" t="s">
        <v>733</v>
      </c>
      <c r="C55" s="18" t="s">
        <v>752</v>
      </c>
      <c r="D55" s="18" t="s">
        <v>952</v>
      </c>
      <c r="E55" s="18" t="s">
        <v>88</v>
      </c>
      <c r="F55" s="18">
        <v>27</v>
      </c>
      <c r="G55" s="205" t="s">
        <v>104</v>
      </c>
    </row>
    <row r="56" spans="1:7" ht="78" customHeight="1">
      <c r="A56" s="30">
        <v>2</v>
      </c>
      <c r="B56" s="16" t="s">
        <v>733</v>
      </c>
      <c r="C56" s="16" t="s">
        <v>106</v>
      </c>
      <c r="D56" s="16" t="s">
        <v>886</v>
      </c>
      <c r="E56" s="16" t="s">
        <v>89</v>
      </c>
      <c r="F56" s="16">
        <v>5</v>
      </c>
      <c r="G56" s="89" t="s">
        <v>107</v>
      </c>
    </row>
    <row r="57" spans="1:7" ht="78" customHeight="1">
      <c r="A57" s="30">
        <v>3</v>
      </c>
      <c r="B57" s="16" t="s">
        <v>733</v>
      </c>
      <c r="C57" s="16" t="s">
        <v>423</v>
      </c>
      <c r="D57" s="16" t="s">
        <v>342</v>
      </c>
      <c r="E57" s="16" t="s">
        <v>424</v>
      </c>
      <c r="F57" s="250">
        <v>5</v>
      </c>
      <c r="G57" s="432" t="s">
        <v>565</v>
      </c>
    </row>
    <row r="58" spans="1:7" ht="96.75" customHeight="1">
      <c r="A58" s="30">
        <v>4</v>
      </c>
      <c r="B58" s="16" t="s">
        <v>733</v>
      </c>
      <c r="C58" s="47" t="s">
        <v>617</v>
      </c>
      <c r="D58" s="16" t="s">
        <v>538</v>
      </c>
      <c r="E58" s="16">
        <v>89278488838</v>
      </c>
      <c r="F58" s="16">
        <v>3</v>
      </c>
      <c r="G58" s="93" t="s">
        <v>121</v>
      </c>
    </row>
    <row r="59" spans="1:7" ht="93.75">
      <c r="A59" s="30">
        <v>5</v>
      </c>
      <c r="B59" s="16" t="s">
        <v>733</v>
      </c>
      <c r="C59" s="16" t="s">
        <v>933</v>
      </c>
      <c r="D59" s="16" t="s">
        <v>539</v>
      </c>
      <c r="E59" s="16">
        <v>89276692692</v>
      </c>
      <c r="F59" s="16">
        <v>5</v>
      </c>
      <c r="G59" s="164" t="s">
        <v>105</v>
      </c>
    </row>
    <row r="60" spans="1:7" ht="94.5" thickBot="1">
      <c r="A60" s="30">
        <v>6</v>
      </c>
      <c r="B60" s="250" t="s">
        <v>733</v>
      </c>
      <c r="C60" s="250" t="s">
        <v>719</v>
      </c>
      <c r="D60" s="250" t="s">
        <v>540</v>
      </c>
      <c r="E60" s="250">
        <v>89053418017</v>
      </c>
      <c r="F60" s="250">
        <v>2</v>
      </c>
      <c r="G60" s="112" t="s">
        <v>607</v>
      </c>
    </row>
    <row r="61" spans="1:7" ht="19.5" thickBot="1">
      <c r="A61" s="595" t="s">
        <v>696</v>
      </c>
      <c r="B61" s="633"/>
      <c r="C61" s="633" t="s">
        <v>924</v>
      </c>
      <c r="D61" s="633"/>
      <c r="E61" s="633"/>
      <c r="F61" s="633"/>
      <c r="G61" s="634"/>
    </row>
    <row r="62" spans="1:7" ht="78.75">
      <c r="A62" s="227">
        <v>1</v>
      </c>
      <c r="B62" s="228" t="s">
        <v>734</v>
      </c>
      <c r="C62" s="369" t="s">
        <v>955</v>
      </c>
      <c r="D62" s="369" t="s">
        <v>952</v>
      </c>
      <c r="E62" s="369" t="s">
        <v>367</v>
      </c>
      <c r="F62" s="369">
        <v>6</v>
      </c>
      <c r="G62" s="282" t="s">
        <v>434</v>
      </c>
    </row>
    <row r="63" spans="1:7" ht="57" customHeight="1">
      <c r="A63" s="52">
        <v>2</v>
      </c>
      <c r="B63" s="47" t="s">
        <v>734</v>
      </c>
      <c r="C63" s="16" t="s">
        <v>953</v>
      </c>
      <c r="D63" s="16" t="s">
        <v>886</v>
      </c>
      <c r="E63" s="16" t="s">
        <v>368</v>
      </c>
      <c r="F63" s="16">
        <v>6</v>
      </c>
      <c r="G63" s="159" t="s">
        <v>165</v>
      </c>
    </row>
    <row r="64" spans="1:7" ht="57" customHeight="1">
      <c r="A64" s="52">
        <v>3</v>
      </c>
      <c r="B64" s="47" t="s">
        <v>734</v>
      </c>
      <c r="C64" s="16" t="s">
        <v>130</v>
      </c>
      <c r="D64" s="16" t="s">
        <v>131</v>
      </c>
      <c r="E64" s="16" t="s">
        <v>132</v>
      </c>
      <c r="F64" s="250">
        <v>6</v>
      </c>
      <c r="G64" s="93" t="s">
        <v>1003</v>
      </c>
    </row>
    <row r="65" spans="1:7" ht="88.5" customHeight="1">
      <c r="A65" s="52">
        <v>4</v>
      </c>
      <c r="B65" s="47" t="s">
        <v>734</v>
      </c>
      <c r="C65" s="16" t="s">
        <v>954</v>
      </c>
      <c r="D65" s="16" t="s">
        <v>541</v>
      </c>
      <c r="E65" s="16" t="s">
        <v>369</v>
      </c>
      <c r="F65" s="16">
        <v>6</v>
      </c>
      <c r="G65" s="164" t="s">
        <v>183</v>
      </c>
    </row>
    <row r="66" spans="1:7" ht="110.25" customHeight="1">
      <c r="A66" s="52">
        <v>5</v>
      </c>
      <c r="B66" s="47" t="s">
        <v>734</v>
      </c>
      <c r="C66" s="16" t="s">
        <v>379</v>
      </c>
      <c r="D66" s="16" t="s">
        <v>542</v>
      </c>
      <c r="E66" s="16" t="s">
        <v>380</v>
      </c>
      <c r="F66" s="16">
        <v>4</v>
      </c>
      <c r="G66" s="164" t="s">
        <v>381</v>
      </c>
    </row>
    <row r="67" spans="1:7" ht="91.5" customHeight="1">
      <c r="A67" s="52">
        <v>6</v>
      </c>
      <c r="B67" s="47" t="s">
        <v>734</v>
      </c>
      <c r="C67" s="16" t="s">
        <v>956</v>
      </c>
      <c r="D67" s="16" t="s">
        <v>543</v>
      </c>
      <c r="E67" s="16" t="s">
        <v>370</v>
      </c>
      <c r="F67" s="16">
        <v>6</v>
      </c>
      <c r="G67" s="164" t="s">
        <v>184</v>
      </c>
    </row>
    <row r="68" spans="1:7" ht="75.75" customHeight="1">
      <c r="A68" s="52">
        <v>7</v>
      </c>
      <c r="B68" s="47" t="s">
        <v>734</v>
      </c>
      <c r="C68" s="16" t="s">
        <v>957</v>
      </c>
      <c r="D68" s="16" t="s">
        <v>544</v>
      </c>
      <c r="E68" s="16" t="s">
        <v>371</v>
      </c>
      <c r="F68" s="16">
        <v>6</v>
      </c>
      <c r="G68" s="164" t="s">
        <v>185</v>
      </c>
    </row>
    <row r="69" spans="1:7" ht="111.75" customHeight="1">
      <c r="A69" s="52">
        <v>8</v>
      </c>
      <c r="B69" s="47" t="s">
        <v>734</v>
      </c>
      <c r="C69" s="16" t="s">
        <v>142</v>
      </c>
      <c r="D69" s="16" t="s">
        <v>545</v>
      </c>
      <c r="E69" s="16" t="s">
        <v>372</v>
      </c>
      <c r="F69" s="16">
        <v>6</v>
      </c>
      <c r="G69" s="159" t="s">
        <v>186</v>
      </c>
    </row>
    <row r="70" spans="1:7" ht="94.5" customHeight="1" thickBot="1">
      <c r="A70" s="52">
        <v>9</v>
      </c>
      <c r="B70" s="47" t="s">
        <v>734</v>
      </c>
      <c r="C70" s="16" t="s">
        <v>958</v>
      </c>
      <c r="D70" s="16" t="s">
        <v>546</v>
      </c>
      <c r="E70" s="16" t="s">
        <v>794</v>
      </c>
      <c r="F70" s="16">
        <v>6</v>
      </c>
      <c r="G70" s="159" t="s">
        <v>187</v>
      </c>
    </row>
    <row r="71" spans="1:7" ht="18.75" customHeight="1" thickBot="1">
      <c r="A71" s="618" t="s">
        <v>696</v>
      </c>
      <c r="B71" s="632"/>
      <c r="C71" s="632" t="s">
        <v>3</v>
      </c>
      <c r="D71" s="633"/>
      <c r="E71" s="633"/>
      <c r="F71" s="633"/>
      <c r="G71" s="634"/>
    </row>
    <row r="72" spans="1:7" ht="76.5" customHeight="1">
      <c r="A72" s="229">
        <v>1</v>
      </c>
      <c r="B72" s="230" t="s">
        <v>735</v>
      </c>
      <c r="C72" s="18" t="s">
        <v>753</v>
      </c>
      <c r="D72" s="18" t="s">
        <v>738</v>
      </c>
      <c r="E72" s="18" t="s">
        <v>373</v>
      </c>
      <c r="F72" s="18">
        <v>6</v>
      </c>
      <c r="G72" s="205" t="s">
        <v>188</v>
      </c>
    </row>
    <row r="73" spans="1:7" ht="76.5" customHeight="1">
      <c r="A73" s="52">
        <v>2</v>
      </c>
      <c r="B73" s="47" t="s">
        <v>735</v>
      </c>
      <c r="C73" s="16" t="s">
        <v>962</v>
      </c>
      <c r="D73" s="16" t="s">
        <v>963</v>
      </c>
      <c r="E73" s="16" t="s">
        <v>374</v>
      </c>
      <c r="F73" s="16">
        <v>6</v>
      </c>
      <c r="G73" s="164" t="s">
        <v>80</v>
      </c>
    </row>
    <row r="74" spans="1:7" ht="96.75" customHeight="1">
      <c r="A74" s="52">
        <v>3</v>
      </c>
      <c r="B74" s="47" t="s">
        <v>735</v>
      </c>
      <c r="C74" s="16" t="s">
        <v>793</v>
      </c>
      <c r="D74" s="16" t="s">
        <v>547</v>
      </c>
      <c r="E74" s="16" t="s">
        <v>90</v>
      </c>
      <c r="F74" s="16">
        <v>6</v>
      </c>
      <c r="G74" s="164" t="s">
        <v>916</v>
      </c>
    </row>
    <row r="75" spans="1:7" ht="75" customHeight="1">
      <c r="A75" s="52">
        <v>4</v>
      </c>
      <c r="B75" s="47" t="s">
        <v>735</v>
      </c>
      <c r="C75" s="16" t="s">
        <v>959</v>
      </c>
      <c r="D75" s="16" t="s">
        <v>548</v>
      </c>
      <c r="E75" s="16" t="s">
        <v>143</v>
      </c>
      <c r="F75" s="16">
        <v>6</v>
      </c>
      <c r="G75" s="164" t="s">
        <v>189</v>
      </c>
    </row>
    <row r="76" spans="1:7" ht="75.75" customHeight="1">
      <c r="A76" s="52">
        <v>5</v>
      </c>
      <c r="B76" s="230" t="s">
        <v>735</v>
      </c>
      <c r="C76" s="16" t="s">
        <v>961</v>
      </c>
      <c r="D76" s="16" t="s">
        <v>549</v>
      </c>
      <c r="E76" s="16" t="s">
        <v>144</v>
      </c>
      <c r="F76" s="16">
        <v>6</v>
      </c>
      <c r="G76" s="159" t="s">
        <v>190</v>
      </c>
    </row>
    <row r="77" spans="1:7" ht="75.75" customHeight="1">
      <c r="A77" s="52">
        <v>6</v>
      </c>
      <c r="B77" s="230" t="s">
        <v>735</v>
      </c>
      <c r="C77" s="16" t="s">
        <v>145</v>
      </c>
      <c r="D77" s="16" t="s">
        <v>550</v>
      </c>
      <c r="E77" s="16" t="s">
        <v>146</v>
      </c>
      <c r="F77" s="16">
        <v>4</v>
      </c>
      <c r="G77" s="164" t="s">
        <v>916</v>
      </c>
    </row>
    <row r="78" spans="1:7" ht="92.25" customHeight="1">
      <c r="A78" s="52">
        <v>7</v>
      </c>
      <c r="B78" s="47" t="s">
        <v>735</v>
      </c>
      <c r="C78" s="16" t="s">
        <v>912</v>
      </c>
      <c r="D78" s="16" t="s">
        <v>913</v>
      </c>
      <c r="E78" s="16" t="s">
        <v>914</v>
      </c>
      <c r="F78" s="16">
        <v>6</v>
      </c>
      <c r="G78" s="164" t="s">
        <v>915</v>
      </c>
    </row>
    <row r="79" spans="1:7" ht="94.5" customHeight="1" thickBot="1">
      <c r="A79" s="52">
        <v>8</v>
      </c>
      <c r="B79" s="419" t="s">
        <v>735</v>
      </c>
      <c r="C79" s="250" t="s">
        <v>175</v>
      </c>
      <c r="D79" s="250" t="s">
        <v>551</v>
      </c>
      <c r="E79" s="250" t="s">
        <v>374</v>
      </c>
      <c r="F79" s="250">
        <v>6</v>
      </c>
      <c r="G79" s="283" t="s">
        <v>563</v>
      </c>
    </row>
    <row r="80" spans="1:7" ht="18.75" customHeight="1" thickBot="1">
      <c r="A80" s="618" t="s">
        <v>696</v>
      </c>
      <c r="B80" s="632"/>
      <c r="C80" s="633" t="s">
        <v>148</v>
      </c>
      <c r="D80" s="633"/>
      <c r="E80" s="633"/>
      <c r="F80" s="633"/>
      <c r="G80" s="634"/>
    </row>
    <row r="81" spans="1:7" ht="80.25" customHeight="1">
      <c r="A81" s="227">
        <v>1</v>
      </c>
      <c r="B81" s="78" t="s">
        <v>736</v>
      </c>
      <c r="C81" s="242" t="s">
        <v>964</v>
      </c>
      <c r="D81" s="78" t="s">
        <v>738</v>
      </c>
      <c r="E81" s="194" t="s">
        <v>149</v>
      </c>
      <c r="F81" s="194">
        <v>6</v>
      </c>
      <c r="G81" s="198" t="s">
        <v>191</v>
      </c>
    </row>
    <row r="82" spans="1:7" ht="41.25" customHeight="1">
      <c r="A82" s="52">
        <v>2</v>
      </c>
      <c r="B82" s="47" t="s">
        <v>736</v>
      </c>
      <c r="C82" s="47" t="s">
        <v>965</v>
      </c>
      <c r="D82" s="47" t="s">
        <v>886</v>
      </c>
      <c r="E82" s="64" t="s">
        <v>150</v>
      </c>
      <c r="F82" s="64">
        <v>6</v>
      </c>
      <c r="G82" s="164" t="s">
        <v>192</v>
      </c>
    </row>
    <row r="83" spans="1:7" ht="93" customHeight="1">
      <c r="A83" s="52">
        <v>3</v>
      </c>
      <c r="B83" s="47" t="s">
        <v>736</v>
      </c>
      <c r="C83" s="47" t="s">
        <v>966</v>
      </c>
      <c r="D83" s="47" t="s">
        <v>552</v>
      </c>
      <c r="E83" s="64" t="s">
        <v>151</v>
      </c>
      <c r="F83" s="64">
        <v>6</v>
      </c>
      <c r="G83" s="159" t="s">
        <v>193</v>
      </c>
    </row>
    <row r="84" spans="1:7" ht="96" customHeight="1">
      <c r="A84" s="52">
        <v>4</v>
      </c>
      <c r="B84" s="47" t="s">
        <v>736</v>
      </c>
      <c r="C84" s="47" t="s">
        <v>967</v>
      </c>
      <c r="D84" s="47" t="s">
        <v>553</v>
      </c>
      <c r="E84" s="64" t="s">
        <v>152</v>
      </c>
      <c r="F84" s="64">
        <v>6</v>
      </c>
      <c r="G84" s="164" t="s">
        <v>194</v>
      </c>
    </row>
    <row r="85" spans="1:7" ht="88.5" customHeight="1">
      <c r="A85" s="52">
        <v>5</v>
      </c>
      <c r="B85" s="47" t="s">
        <v>736</v>
      </c>
      <c r="C85" s="47" t="s">
        <v>968</v>
      </c>
      <c r="D85" s="47" t="s">
        <v>554</v>
      </c>
      <c r="E85" s="64" t="s">
        <v>153</v>
      </c>
      <c r="F85" s="64">
        <v>6</v>
      </c>
      <c r="G85" s="164" t="s">
        <v>195</v>
      </c>
    </row>
    <row r="86" spans="1:7" ht="93" customHeight="1">
      <c r="A86" s="48">
        <v>6</v>
      </c>
      <c r="B86" s="49" t="s">
        <v>736</v>
      </c>
      <c r="C86" s="49" t="s">
        <v>154</v>
      </c>
      <c r="D86" s="47" t="s">
        <v>559</v>
      </c>
      <c r="E86" s="258" t="s">
        <v>155</v>
      </c>
      <c r="F86" s="258">
        <v>4</v>
      </c>
      <c r="G86" s="93" t="s">
        <v>138</v>
      </c>
    </row>
    <row r="87" spans="1:7" ht="94.5" customHeight="1" thickBot="1">
      <c r="A87" s="48">
        <v>7</v>
      </c>
      <c r="B87" s="49" t="s">
        <v>736</v>
      </c>
      <c r="C87" s="49" t="s">
        <v>969</v>
      </c>
      <c r="D87" s="49" t="s">
        <v>555</v>
      </c>
      <c r="E87" s="258">
        <v>89373759553</v>
      </c>
      <c r="F87" s="258">
        <v>6</v>
      </c>
      <c r="G87" s="159" t="s">
        <v>197</v>
      </c>
    </row>
    <row r="88" spans="1:7" ht="17.25" customHeight="1" thickBot="1">
      <c r="A88" s="618" t="s">
        <v>696</v>
      </c>
      <c r="B88" s="632"/>
      <c r="C88" s="632" t="s">
        <v>909</v>
      </c>
      <c r="D88" s="632"/>
      <c r="E88" s="632"/>
      <c r="F88" s="632"/>
      <c r="G88" s="619"/>
    </row>
    <row r="89" spans="1:7" ht="49.5" customHeight="1">
      <c r="A89" s="47">
        <v>1</v>
      </c>
      <c r="B89" s="47" t="s">
        <v>785</v>
      </c>
      <c r="C89" s="47" t="s">
        <v>757</v>
      </c>
      <c r="D89" s="47" t="s">
        <v>789</v>
      </c>
      <c r="E89" s="64" t="s">
        <v>801</v>
      </c>
      <c r="F89" s="64">
        <v>4</v>
      </c>
      <c r="G89" s="93" t="s">
        <v>438</v>
      </c>
    </row>
    <row r="90" spans="1:7" ht="54.75" customHeight="1">
      <c r="A90" s="47">
        <v>2</v>
      </c>
      <c r="B90" s="47" t="s">
        <v>785</v>
      </c>
      <c r="C90" s="47" t="s">
        <v>788</v>
      </c>
      <c r="D90" s="47" t="s">
        <v>789</v>
      </c>
      <c r="E90" s="64" t="s">
        <v>801</v>
      </c>
      <c r="F90" s="64">
        <v>9</v>
      </c>
      <c r="G90" s="93" t="s">
        <v>437</v>
      </c>
    </row>
    <row r="91" spans="1:7" ht="97.5" customHeight="1" thickBot="1">
      <c r="A91" s="49">
        <v>3</v>
      </c>
      <c r="B91" s="49" t="s">
        <v>785</v>
      </c>
      <c r="C91" s="288" t="s">
        <v>125</v>
      </c>
      <c r="D91" s="49" t="s">
        <v>804</v>
      </c>
      <c r="E91" s="258" t="s">
        <v>805</v>
      </c>
      <c r="F91" s="258">
        <v>18</v>
      </c>
      <c r="G91" s="93" t="s">
        <v>136</v>
      </c>
    </row>
    <row r="92" spans="1:7" ht="18" customHeight="1" thickBot="1">
      <c r="A92" s="620" t="s">
        <v>806</v>
      </c>
      <c r="B92" s="621"/>
      <c r="C92" s="609" t="s">
        <v>932</v>
      </c>
      <c r="D92" s="622"/>
      <c r="E92" s="622"/>
      <c r="F92" s="622"/>
      <c r="G92" s="623"/>
    </row>
    <row r="93" spans="1:7" ht="58.5" customHeight="1">
      <c r="A93" s="227">
        <v>1</v>
      </c>
      <c r="B93" s="78" t="s">
        <v>807</v>
      </c>
      <c r="C93" s="78" t="s">
        <v>808</v>
      </c>
      <c r="D93" s="78" t="s">
        <v>886</v>
      </c>
      <c r="E93" s="194" t="s">
        <v>611</v>
      </c>
      <c r="F93" s="194">
        <v>23</v>
      </c>
      <c r="G93" s="93" t="s">
        <v>32</v>
      </c>
    </row>
    <row r="94" spans="1:7" ht="53.25" customHeight="1">
      <c r="A94" s="52">
        <v>2</v>
      </c>
      <c r="B94" s="230" t="s">
        <v>807</v>
      </c>
      <c r="C94" s="47" t="s">
        <v>809</v>
      </c>
      <c r="D94" s="47" t="s">
        <v>612</v>
      </c>
      <c r="E94" s="64" t="s">
        <v>613</v>
      </c>
      <c r="F94" s="64">
        <v>24</v>
      </c>
      <c r="G94" s="93" t="s">
        <v>435</v>
      </c>
    </row>
    <row r="95" spans="1:7" ht="56.25" customHeight="1">
      <c r="A95" s="52">
        <v>3</v>
      </c>
      <c r="B95" s="47" t="s">
        <v>807</v>
      </c>
      <c r="C95" s="47" t="s">
        <v>810</v>
      </c>
      <c r="D95" s="47" t="s">
        <v>994</v>
      </c>
      <c r="E95" s="64" t="s">
        <v>614</v>
      </c>
      <c r="F95" s="64">
        <v>6</v>
      </c>
      <c r="G95" s="93" t="s">
        <v>436</v>
      </c>
    </row>
    <row r="96" spans="1:7" ht="57.75" customHeight="1" thickBot="1">
      <c r="A96" s="62">
        <v>4</v>
      </c>
      <c r="B96" s="233" t="s">
        <v>807</v>
      </c>
      <c r="C96" s="233" t="s">
        <v>811</v>
      </c>
      <c r="D96" s="233" t="s">
        <v>615</v>
      </c>
      <c r="E96" s="224" t="s">
        <v>616</v>
      </c>
      <c r="F96" s="224">
        <v>6</v>
      </c>
      <c r="G96" s="93" t="s">
        <v>436</v>
      </c>
    </row>
    <row r="97" spans="1:7" ht="15.75" customHeight="1" thickBot="1">
      <c r="A97" s="620" t="s">
        <v>806</v>
      </c>
      <c r="B97" s="621"/>
      <c r="C97" s="609" t="s">
        <v>900</v>
      </c>
      <c r="D97" s="622"/>
      <c r="E97" s="622"/>
      <c r="F97" s="622"/>
      <c r="G97" s="623"/>
    </row>
    <row r="98" spans="1:7" ht="51.75" customHeight="1" thickBot="1">
      <c r="A98" s="624" t="s">
        <v>200</v>
      </c>
      <c r="B98" s="625"/>
      <c r="C98" s="626" t="s">
        <v>564</v>
      </c>
      <c r="D98" s="627"/>
      <c r="E98" s="627"/>
      <c r="F98" s="627"/>
      <c r="G98" s="594"/>
    </row>
    <row r="99" spans="1:7" ht="15" customHeight="1">
      <c r="A99" s="323"/>
      <c r="B99" s="323"/>
      <c r="C99" s="324"/>
      <c r="D99" s="324"/>
      <c r="E99" s="324"/>
      <c r="F99" s="324"/>
      <c r="G99" s="324"/>
    </row>
    <row r="100" spans="1:7" ht="21" customHeight="1">
      <c r="A100" s="323"/>
      <c r="B100" s="11"/>
      <c r="C100" s="81" t="s">
        <v>973</v>
      </c>
      <c r="D100" s="82" t="s">
        <v>258</v>
      </c>
      <c r="E100" s="445"/>
      <c r="F100" s="193"/>
      <c r="G100" s="324"/>
    </row>
    <row r="101" spans="2:7" ht="15.75">
      <c r="B101" s="11"/>
      <c r="C101" s="81" t="s">
        <v>715</v>
      </c>
      <c r="D101" s="446" t="s">
        <v>716</v>
      </c>
      <c r="E101" s="447"/>
      <c r="F101" s="290" t="s">
        <v>709</v>
      </c>
      <c r="G101" s="197"/>
    </row>
    <row r="102" spans="2:7" ht="15.75">
      <c r="B102" s="663" t="s">
        <v>588</v>
      </c>
      <c r="C102" s="660"/>
      <c r="D102" s="82" t="s">
        <v>114</v>
      </c>
      <c r="E102" s="457" t="s">
        <v>257</v>
      </c>
      <c r="F102" s="193"/>
      <c r="G102" s="157"/>
    </row>
    <row r="103" spans="2:7" ht="15.75">
      <c r="B103" s="663" t="s">
        <v>626</v>
      </c>
      <c r="C103" s="663"/>
      <c r="D103" s="446" t="s">
        <v>717</v>
      </c>
      <c r="E103" s="448" t="s">
        <v>716</v>
      </c>
      <c r="F103" s="290" t="s">
        <v>718</v>
      </c>
      <c r="G103" s="21"/>
    </row>
    <row r="104" spans="2:6" ht="15.75">
      <c r="B104" s="11"/>
      <c r="C104" s="81"/>
      <c r="D104" s="289"/>
      <c r="E104" s="289"/>
      <c r="F104" s="289"/>
    </row>
    <row r="105" spans="2:6" ht="15.75">
      <c r="B105" s="671" t="s">
        <v>585</v>
      </c>
      <c r="C105" s="671"/>
      <c r="D105" s="82" t="s">
        <v>586</v>
      </c>
      <c r="E105" s="193"/>
      <c r="F105" s="289"/>
    </row>
    <row r="106" spans="2:6" ht="15.75">
      <c r="B106" s="671" t="s">
        <v>584</v>
      </c>
      <c r="C106" s="671"/>
      <c r="D106" s="210" t="s">
        <v>269</v>
      </c>
      <c r="E106" s="84" t="s">
        <v>709</v>
      </c>
      <c r="F106" s="210"/>
    </row>
    <row r="108" spans="3:6" ht="15.75">
      <c r="C108" s="457" t="s">
        <v>640</v>
      </c>
      <c r="D108" s="442"/>
      <c r="E108" s="442"/>
      <c r="F108" s="458">
        <v>42760</v>
      </c>
    </row>
    <row r="109" spans="3:6" ht="15">
      <c r="C109" s="451" t="s">
        <v>589</v>
      </c>
      <c r="D109" s="451"/>
      <c r="E109" s="162"/>
      <c r="F109" s="451" t="s">
        <v>590</v>
      </c>
    </row>
  </sheetData>
  <sheetProtection/>
  <mergeCells count="33">
    <mergeCell ref="A44:B44"/>
    <mergeCell ref="C71:G71"/>
    <mergeCell ref="A54:B54"/>
    <mergeCell ref="C54:G54"/>
    <mergeCell ref="C44:G44"/>
    <mergeCell ref="A48:B48"/>
    <mergeCell ref="C48:G48"/>
    <mergeCell ref="A71:B71"/>
    <mergeCell ref="A61:B61"/>
    <mergeCell ref="C61:G61"/>
    <mergeCell ref="B105:C105"/>
    <mergeCell ref="B106:C106"/>
    <mergeCell ref="A98:B98"/>
    <mergeCell ref="C98:G98"/>
    <mergeCell ref="B102:C102"/>
    <mergeCell ref="B103:C103"/>
    <mergeCell ref="A92:B92"/>
    <mergeCell ref="A97:B97"/>
    <mergeCell ref="C97:G97"/>
    <mergeCell ref="C92:G92"/>
    <mergeCell ref="A80:B80"/>
    <mergeCell ref="C80:G80"/>
    <mergeCell ref="A88:B88"/>
    <mergeCell ref="C88:G88"/>
    <mergeCell ref="A2:G2"/>
    <mergeCell ref="A14:B14"/>
    <mergeCell ref="C14:G14"/>
    <mergeCell ref="A20:B20"/>
    <mergeCell ref="C20:G20"/>
    <mergeCell ref="C37:G37"/>
    <mergeCell ref="A37:B37"/>
    <mergeCell ref="A29:B29"/>
    <mergeCell ref="C29:G29"/>
  </mergeCells>
  <printOptions horizontalCentered="1"/>
  <pageMargins left="0.7086614173228347" right="0.7086614173228347" top="0.8661417322834646" bottom="0.11811023622047245" header="0.31496062992125984" footer="0.11811023622047245"/>
  <pageSetup fitToHeight="0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40"/>
  <sheetViews>
    <sheetView zoomScale="80" zoomScaleNormal="80" zoomScaleSheetLayoutView="90" zoomScalePageLayoutView="0" workbookViewId="0" topLeftCell="A22">
      <selection activeCell="D19" sqref="D19"/>
    </sheetView>
  </sheetViews>
  <sheetFormatPr defaultColWidth="9.140625" defaultRowHeight="15"/>
  <cols>
    <col min="1" max="1" width="5.57421875" style="11" customWidth="1"/>
    <col min="2" max="2" width="22.57421875" style="11" customWidth="1"/>
    <col min="3" max="3" width="24.7109375" style="11" customWidth="1"/>
    <col min="4" max="4" width="44.00390625" style="11" customWidth="1"/>
    <col min="5" max="5" width="17.421875" style="11" customWidth="1"/>
    <col min="6" max="6" width="18.8515625" style="11" customWidth="1"/>
    <col min="7" max="7" width="16.57421875" style="11" customWidth="1"/>
    <col min="8" max="16384" width="9.140625" style="11" customWidth="1"/>
  </cols>
  <sheetData>
    <row r="1" ht="19.5" thickBot="1">
      <c r="G1" s="9" t="s">
        <v>496</v>
      </c>
    </row>
    <row r="2" spans="1:7" ht="33.75" customHeight="1" thickBot="1">
      <c r="A2" s="674" t="s">
        <v>699</v>
      </c>
      <c r="B2" s="675"/>
      <c r="C2" s="675"/>
      <c r="D2" s="675"/>
      <c r="E2" s="675"/>
      <c r="F2" s="675"/>
      <c r="G2" s="676"/>
    </row>
    <row r="3" spans="1:7" ht="57" thickBot="1">
      <c r="A3" s="252" t="s">
        <v>628</v>
      </c>
      <c r="B3" s="253" t="s">
        <v>700</v>
      </c>
      <c r="C3" s="253" t="s">
        <v>710</v>
      </c>
      <c r="D3" s="253" t="s">
        <v>701</v>
      </c>
      <c r="E3" s="253" t="s">
        <v>707</v>
      </c>
      <c r="F3" s="253" t="s">
        <v>708</v>
      </c>
      <c r="G3" s="254" t="s">
        <v>650</v>
      </c>
    </row>
    <row r="4" spans="1:7" ht="19.5" thickBot="1">
      <c r="A4" s="171">
        <v>1</v>
      </c>
      <c r="B4" s="172">
        <v>2</v>
      </c>
      <c r="C4" s="172">
        <v>3</v>
      </c>
      <c r="D4" s="172">
        <v>4</v>
      </c>
      <c r="E4" s="172">
        <v>5</v>
      </c>
      <c r="F4" s="172">
        <v>6</v>
      </c>
      <c r="G4" s="174">
        <v>7</v>
      </c>
    </row>
    <row r="5" spans="1:7" ht="88.5" customHeight="1">
      <c r="A5" s="511" t="s">
        <v>283</v>
      </c>
      <c r="B5" s="584" t="s">
        <v>726</v>
      </c>
      <c r="C5" s="127" t="s">
        <v>330</v>
      </c>
      <c r="D5" s="127" t="s">
        <v>504</v>
      </c>
      <c r="E5" s="601" t="s">
        <v>747</v>
      </c>
      <c r="F5" s="601" t="s">
        <v>284</v>
      </c>
      <c r="G5" s="604" t="s">
        <v>285</v>
      </c>
    </row>
    <row r="6" spans="1:7" ht="99.75" customHeight="1">
      <c r="A6" s="523"/>
      <c r="B6" s="585"/>
      <c r="C6" s="120" t="s">
        <v>50</v>
      </c>
      <c r="D6" s="120" t="s">
        <v>505</v>
      </c>
      <c r="E6" s="602"/>
      <c r="F6" s="602"/>
      <c r="G6" s="605"/>
    </row>
    <row r="7" spans="1:7" ht="81" customHeight="1" thickBot="1">
      <c r="A7" s="524"/>
      <c r="B7" s="586"/>
      <c r="C7" s="167" t="s">
        <v>51</v>
      </c>
      <c r="D7" s="167" t="s">
        <v>506</v>
      </c>
      <c r="E7" s="603"/>
      <c r="F7" s="603"/>
      <c r="G7" s="606"/>
    </row>
    <row r="8" spans="1:7" ht="81" customHeight="1" thickBot="1">
      <c r="A8" s="525">
        <v>2</v>
      </c>
      <c r="B8" s="334" t="s">
        <v>727</v>
      </c>
      <c r="C8" s="256" t="s">
        <v>310</v>
      </c>
      <c r="D8" s="256" t="s">
        <v>382</v>
      </c>
      <c r="E8" s="256" t="s">
        <v>761</v>
      </c>
      <c r="F8" s="256" t="s">
        <v>291</v>
      </c>
      <c r="G8" s="122" t="s">
        <v>239</v>
      </c>
    </row>
    <row r="9" spans="1:7" ht="84.75" customHeight="1">
      <c r="A9" s="511" t="s">
        <v>286</v>
      </c>
      <c r="B9" s="584" t="s">
        <v>728</v>
      </c>
      <c r="C9" s="127" t="s">
        <v>331</v>
      </c>
      <c r="D9" s="127" t="s">
        <v>378</v>
      </c>
      <c r="E9" s="593" t="s">
        <v>748</v>
      </c>
      <c r="F9" s="593" t="s">
        <v>292</v>
      </c>
      <c r="G9" s="571" t="s">
        <v>240</v>
      </c>
    </row>
    <row r="10" spans="1:7" ht="101.25" customHeight="1" thickBot="1">
      <c r="A10" s="524"/>
      <c r="B10" s="586"/>
      <c r="C10" s="167" t="s">
        <v>313</v>
      </c>
      <c r="D10" s="167" t="s">
        <v>376</v>
      </c>
      <c r="E10" s="570"/>
      <c r="F10" s="570"/>
      <c r="G10" s="572"/>
    </row>
    <row r="11" spans="1:7" ht="82.5" customHeight="1" thickBot="1">
      <c r="A11" s="525">
        <v>4</v>
      </c>
      <c r="B11" s="334" t="s">
        <v>729</v>
      </c>
      <c r="C11" s="256" t="s">
        <v>311</v>
      </c>
      <c r="D11" s="348" t="s">
        <v>238</v>
      </c>
      <c r="E11" s="256" t="s">
        <v>749</v>
      </c>
      <c r="F11" s="256" t="s">
        <v>290</v>
      </c>
      <c r="G11" s="337" t="s">
        <v>241</v>
      </c>
    </row>
    <row r="12" spans="1:7" ht="82.5" customHeight="1" thickBot="1">
      <c r="A12" s="525">
        <v>5</v>
      </c>
      <c r="B12" s="334" t="s">
        <v>730</v>
      </c>
      <c r="C12" s="256" t="s">
        <v>54</v>
      </c>
      <c r="D12" s="256" t="s">
        <v>507</v>
      </c>
      <c r="E12" s="256" t="s">
        <v>750</v>
      </c>
      <c r="F12" s="256" t="s">
        <v>288</v>
      </c>
      <c r="G12" s="122" t="s">
        <v>242</v>
      </c>
    </row>
    <row r="13" spans="1:7" ht="114" customHeight="1" thickBot="1">
      <c r="A13" s="526" t="s">
        <v>293</v>
      </c>
      <c r="B13" s="334" t="s">
        <v>287</v>
      </c>
      <c r="C13" s="256" t="s">
        <v>323</v>
      </c>
      <c r="D13" s="348" t="s">
        <v>815</v>
      </c>
      <c r="E13" s="256" t="s">
        <v>751</v>
      </c>
      <c r="F13" s="256" t="s">
        <v>294</v>
      </c>
      <c r="G13" s="122" t="s">
        <v>243</v>
      </c>
    </row>
    <row r="14" spans="1:7" ht="98.25" customHeight="1" thickBot="1">
      <c r="A14" s="526" t="s">
        <v>295</v>
      </c>
      <c r="B14" s="334" t="s">
        <v>732</v>
      </c>
      <c r="C14" s="256" t="s">
        <v>332</v>
      </c>
      <c r="D14" s="256" t="s">
        <v>452</v>
      </c>
      <c r="E14" s="256" t="s">
        <v>266</v>
      </c>
      <c r="F14" s="256" t="s">
        <v>453</v>
      </c>
      <c r="G14" s="122" t="s">
        <v>56</v>
      </c>
    </row>
    <row r="15" spans="1:7" ht="84" customHeight="1">
      <c r="A15" s="607" t="s">
        <v>296</v>
      </c>
      <c r="B15" s="582" t="s">
        <v>733</v>
      </c>
      <c r="C15" s="149" t="s">
        <v>55</v>
      </c>
      <c r="D15" s="149" t="s">
        <v>560</v>
      </c>
      <c r="E15" s="601" t="s">
        <v>752</v>
      </c>
      <c r="F15" s="601" t="s">
        <v>300</v>
      </c>
      <c r="G15" s="604" t="s">
        <v>245</v>
      </c>
    </row>
    <row r="16" spans="1:7" ht="84.75" customHeight="1" thickBot="1">
      <c r="A16" s="581"/>
      <c r="B16" s="583"/>
      <c r="C16" s="167" t="s">
        <v>324</v>
      </c>
      <c r="D16" s="167" t="s">
        <v>561</v>
      </c>
      <c r="E16" s="603"/>
      <c r="F16" s="574"/>
      <c r="G16" s="606"/>
    </row>
    <row r="17" spans="1:7" ht="102" customHeight="1">
      <c r="A17" s="511" t="s">
        <v>297</v>
      </c>
      <c r="B17" s="563" t="s">
        <v>734</v>
      </c>
      <c r="C17" s="127" t="s">
        <v>52</v>
      </c>
      <c r="D17" s="180" t="s">
        <v>562</v>
      </c>
      <c r="E17" s="563" t="s">
        <v>955</v>
      </c>
      <c r="F17" s="331" t="s">
        <v>301</v>
      </c>
      <c r="G17" s="575" t="s">
        <v>246</v>
      </c>
    </row>
    <row r="18" spans="1:7" ht="114.75" customHeight="1">
      <c r="A18" s="527"/>
      <c r="B18" s="564"/>
      <c r="C18" s="120" t="s">
        <v>312</v>
      </c>
      <c r="D18" s="166" t="s">
        <v>567</v>
      </c>
      <c r="E18" s="564"/>
      <c r="F18" s="522"/>
      <c r="G18" s="576"/>
    </row>
    <row r="19" spans="1:7" ht="77.25" customHeight="1">
      <c r="A19" s="528"/>
      <c r="B19" s="582"/>
      <c r="C19" s="149" t="s">
        <v>338</v>
      </c>
      <c r="D19" s="113" t="s">
        <v>579</v>
      </c>
      <c r="E19" s="520"/>
      <c r="F19" s="577"/>
      <c r="G19" s="579"/>
    </row>
    <row r="20" spans="1:7" ht="77.25" customHeight="1">
      <c r="A20" s="528"/>
      <c r="B20" s="582"/>
      <c r="C20" s="120" t="s">
        <v>325</v>
      </c>
      <c r="D20" s="166" t="s">
        <v>580</v>
      </c>
      <c r="E20" s="520"/>
      <c r="F20" s="577"/>
      <c r="G20" s="579"/>
    </row>
    <row r="21" spans="1:7" ht="96.75" customHeight="1" thickBot="1">
      <c r="A21" s="512"/>
      <c r="B21" s="583"/>
      <c r="C21" s="330" t="s">
        <v>48</v>
      </c>
      <c r="D21" s="335" t="s">
        <v>581</v>
      </c>
      <c r="E21" s="521"/>
      <c r="F21" s="578"/>
      <c r="G21" s="580"/>
    </row>
    <row r="22" spans="1:7" ht="79.5" customHeight="1">
      <c r="A22" s="511" t="s">
        <v>298</v>
      </c>
      <c r="B22" s="563" t="s">
        <v>735</v>
      </c>
      <c r="C22" s="127" t="s">
        <v>326</v>
      </c>
      <c r="D22" s="180" t="s">
        <v>582</v>
      </c>
      <c r="E22" s="587" t="s">
        <v>147</v>
      </c>
      <c r="F22" s="593" t="s">
        <v>302</v>
      </c>
      <c r="G22" s="590" t="s">
        <v>58</v>
      </c>
    </row>
    <row r="23" spans="1:7" ht="78" customHeight="1">
      <c r="A23" s="528"/>
      <c r="B23" s="582"/>
      <c r="C23" s="120" t="s">
        <v>327</v>
      </c>
      <c r="D23" s="166" t="s">
        <v>583</v>
      </c>
      <c r="E23" s="588"/>
      <c r="F23" s="573"/>
      <c r="G23" s="591"/>
    </row>
    <row r="24" spans="1:7" ht="96" customHeight="1" thickBot="1">
      <c r="A24" s="512"/>
      <c r="B24" s="583"/>
      <c r="C24" s="167" t="s">
        <v>328</v>
      </c>
      <c r="D24" s="338" t="s">
        <v>49</v>
      </c>
      <c r="E24" s="589"/>
      <c r="F24" s="570"/>
      <c r="G24" s="592"/>
    </row>
    <row r="25" spans="1:7" ht="81" customHeight="1" thickBot="1">
      <c r="A25" s="512" t="s">
        <v>299</v>
      </c>
      <c r="B25" s="336" t="s">
        <v>736</v>
      </c>
      <c r="C25" s="330" t="s">
        <v>329</v>
      </c>
      <c r="D25" s="338" t="s">
        <v>57</v>
      </c>
      <c r="E25" s="330" t="s">
        <v>754</v>
      </c>
      <c r="F25" s="330" t="s">
        <v>303</v>
      </c>
      <c r="G25" s="339" t="s">
        <v>247</v>
      </c>
    </row>
    <row r="26" spans="1:7" ht="56.25" customHeight="1" thickBot="1">
      <c r="A26" s="284">
        <v>12</v>
      </c>
      <c r="B26" s="330" t="s">
        <v>975</v>
      </c>
      <c r="C26" s="330" t="s">
        <v>975</v>
      </c>
      <c r="D26" s="330" t="s">
        <v>53</v>
      </c>
      <c r="E26" s="330" t="s">
        <v>757</v>
      </c>
      <c r="F26" s="330" t="s">
        <v>976</v>
      </c>
      <c r="G26" s="339" t="s">
        <v>358</v>
      </c>
    </row>
    <row r="27" spans="1:7" ht="79.5" customHeight="1" thickBot="1">
      <c r="A27" s="255">
        <v>13</v>
      </c>
      <c r="B27" s="256" t="s">
        <v>974</v>
      </c>
      <c r="C27" s="256" t="s">
        <v>974</v>
      </c>
      <c r="D27" s="256" t="s">
        <v>594</v>
      </c>
      <c r="E27" s="256" t="s">
        <v>758</v>
      </c>
      <c r="F27" s="256" t="s">
        <v>976</v>
      </c>
      <c r="G27" s="257" t="s">
        <v>235</v>
      </c>
    </row>
    <row r="28" spans="1:7" s="468" customFormat="1" ht="34.5" customHeight="1" thickBot="1">
      <c r="A28" s="596" t="s">
        <v>200</v>
      </c>
      <c r="B28" s="597"/>
      <c r="C28" s="598" t="s">
        <v>304</v>
      </c>
      <c r="D28" s="599"/>
      <c r="E28" s="599"/>
      <c r="F28" s="599"/>
      <c r="G28" s="600"/>
    </row>
    <row r="29" ht="13.5" customHeight="1"/>
    <row r="30" spans="2:6" ht="13.5" customHeight="1">
      <c r="B30" s="663" t="s">
        <v>973</v>
      </c>
      <c r="C30" s="663"/>
      <c r="D30" s="457" t="s">
        <v>258</v>
      </c>
      <c r="E30" s="445"/>
      <c r="F30" s="193"/>
    </row>
    <row r="31" spans="3:6" ht="13.5" customHeight="1">
      <c r="C31" s="81" t="s">
        <v>715</v>
      </c>
      <c r="D31" s="448" t="s">
        <v>716</v>
      </c>
      <c r="E31" s="447"/>
      <c r="F31" s="290" t="s">
        <v>709</v>
      </c>
    </row>
    <row r="32" spans="3:6" ht="13.5" customHeight="1">
      <c r="C32" s="81"/>
      <c r="D32" s="448"/>
      <c r="E32" s="447"/>
      <c r="F32" s="290"/>
    </row>
    <row r="33" spans="2:6" ht="13.5" customHeight="1">
      <c r="B33" s="663" t="s">
        <v>588</v>
      </c>
      <c r="C33" s="660"/>
      <c r="D33" s="457" t="s">
        <v>114</v>
      </c>
      <c r="E33" s="457" t="s">
        <v>257</v>
      </c>
      <c r="F33" s="193"/>
    </row>
    <row r="34" spans="2:7" ht="15.75">
      <c r="B34" s="663" t="s">
        <v>626</v>
      </c>
      <c r="C34" s="663"/>
      <c r="D34" s="448" t="s">
        <v>717</v>
      </c>
      <c r="E34" s="448" t="s">
        <v>716</v>
      </c>
      <c r="F34" s="290" t="s">
        <v>718</v>
      </c>
      <c r="G34" s="13"/>
    </row>
    <row r="35" spans="3:7" ht="15.75">
      <c r="C35" s="81"/>
      <c r="D35" s="289"/>
      <c r="E35" s="289"/>
      <c r="F35" s="289"/>
      <c r="G35" s="12"/>
    </row>
    <row r="36" spans="2:7" ht="15.75">
      <c r="B36" s="671" t="s">
        <v>585</v>
      </c>
      <c r="C36" s="671"/>
      <c r="D36" s="457" t="s">
        <v>586</v>
      </c>
      <c r="E36" s="289"/>
      <c r="F36" s="193"/>
      <c r="G36" s="12"/>
    </row>
    <row r="37" spans="2:6" ht="15.75">
      <c r="B37" s="671" t="s">
        <v>584</v>
      </c>
      <c r="C37" s="671"/>
      <c r="D37" s="210" t="s">
        <v>269</v>
      </c>
      <c r="E37" s="210"/>
      <c r="F37" s="84" t="s">
        <v>709</v>
      </c>
    </row>
    <row r="38" spans="2:6" ht="15">
      <c r="B38"/>
      <c r="C38"/>
      <c r="D38"/>
      <c r="E38"/>
      <c r="F38"/>
    </row>
    <row r="39" spans="2:6" ht="31.5" customHeight="1">
      <c r="B39" s="457" t="s">
        <v>640</v>
      </c>
      <c r="C39" s="457"/>
      <c r="D39" s="442"/>
      <c r="E39" s="442"/>
      <c r="F39" s="450">
        <v>42760</v>
      </c>
    </row>
    <row r="40" spans="2:6" ht="15">
      <c r="B40" s="451" t="s">
        <v>589</v>
      </c>
      <c r="C40" s="451"/>
      <c r="D40" s="451"/>
      <c r="E40" s="162"/>
      <c r="F40" s="451" t="s">
        <v>590</v>
      </c>
    </row>
  </sheetData>
  <sheetProtection/>
  <mergeCells count="31">
    <mergeCell ref="E9:E10"/>
    <mergeCell ref="B22:B24"/>
    <mergeCell ref="E15:E16"/>
    <mergeCell ref="B33:C33"/>
    <mergeCell ref="B30:C30"/>
    <mergeCell ref="B19:B21"/>
    <mergeCell ref="E17:E18"/>
    <mergeCell ref="B17:B18"/>
    <mergeCell ref="B36:C36"/>
    <mergeCell ref="B37:C37"/>
    <mergeCell ref="B9:B10"/>
    <mergeCell ref="B34:C34"/>
    <mergeCell ref="G15:G16"/>
    <mergeCell ref="G22:G24"/>
    <mergeCell ref="F9:F10"/>
    <mergeCell ref="G9:G10"/>
    <mergeCell ref="F22:F24"/>
    <mergeCell ref="F15:F16"/>
    <mergeCell ref="G17:G18"/>
    <mergeCell ref="F19:F21"/>
    <mergeCell ref="G19:G21"/>
    <mergeCell ref="A2:G2"/>
    <mergeCell ref="A28:B28"/>
    <mergeCell ref="C28:G28"/>
    <mergeCell ref="E5:E7"/>
    <mergeCell ref="F5:F7"/>
    <mergeCell ref="G5:G7"/>
    <mergeCell ref="A15:A16"/>
    <mergeCell ref="B15:B16"/>
    <mergeCell ref="B5:B7"/>
    <mergeCell ref="E22:E24"/>
  </mergeCells>
  <printOptions horizontalCentered="1"/>
  <pageMargins left="0.3937007874015748" right="0.3937007874015748" top="1.1811023622047245" bottom="0.3937007874015748" header="0.31496062992125984" footer="0.11811023622047245"/>
  <pageSetup fitToHeight="0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V57"/>
  <sheetViews>
    <sheetView zoomScale="70" zoomScaleNormal="70" zoomScaleSheetLayoutView="70" zoomScalePageLayoutView="0" workbookViewId="0" topLeftCell="A40">
      <selection activeCell="S29" sqref="S29:T29"/>
    </sheetView>
  </sheetViews>
  <sheetFormatPr defaultColWidth="9.140625" defaultRowHeight="15"/>
  <cols>
    <col min="1" max="1" width="5.00390625" style="19" customWidth="1"/>
    <col min="2" max="2" width="6.8515625" style="19" customWidth="1"/>
    <col min="3" max="3" width="8.140625" style="19" customWidth="1"/>
    <col min="4" max="4" width="9.00390625" style="19" customWidth="1"/>
    <col min="5" max="5" width="5.00390625" style="19" customWidth="1"/>
    <col min="6" max="6" width="4.8515625" style="19" bestFit="1" customWidth="1"/>
    <col min="7" max="7" width="4.28125" style="19" customWidth="1"/>
    <col min="8" max="8" width="4.00390625" style="19" customWidth="1"/>
    <col min="9" max="9" width="4.8515625" style="19" bestFit="1" customWidth="1"/>
    <col min="10" max="10" width="4.140625" style="19" customWidth="1"/>
    <col min="11" max="11" width="5.8515625" style="19" customWidth="1"/>
    <col min="12" max="12" width="5.00390625" style="19" customWidth="1"/>
    <col min="13" max="13" width="7.57421875" style="19" customWidth="1"/>
    <col min="14" max="14" width="5.00390625" style="19" bestFit="1" customWidth="1"/>
    <col min="15" max="15" width="4.00390625" style="19" customWidth="1"/>
    <col min="16" max="16" width="4.7109375" style="19" customWidth="1"/>
    <col min="17" max="17" width="3.7109375" style="19" customWidth="1"/>
    <col min="18" max="18" width="5.8515625" style="19" customWidth="1"/>
    <col min="19" max="20" width="5.28125" style="19" bestFit="1" customWidth="1"/>
    <col min="21" max="21" width="4.7109375" style="19" customWidth="1"/>
    <col min="22" max="22" width="5.28125" style="19" bestFit="1" customWidth="1"/>
    <col min="23" max="24" width="4.8515625" style="19" bestFit="1" customWidth="1"/>
    <col min="25" max="25" width="5.00390625" style="19" bestFit="1" customWidth="1"/>
    <col min="26" max="27" width="5.28125" style="19" bestFit="1" customWidth="1"/>
    <col min="28" max="29" width="4.8515625" style="19" bestFit="1" customWidth="1"/>
    <col min="30" max="30" width="5.28125" style="19" bestFit="1" customWidth="1"/>
    <col min="31" max="31" width="4.8515625" style="19" bestFit="1" customWidth="1"/>
    <col min="32" max="32" width="5.00390625" style="19" bestFit="1" customWidth="1"/>
    <col min="33" max="33" width="4.8515625" style="19" customWidth="1"/>
    <col min="34" max="34" width="5.28125" style="19" bestFit="1" customWidth="1"/>
    <col min="35" max="35" width="6.00390625" style="19" customWidth="1"/>
    <col min="36" max="36" width="7.421875" style="19" customWidth="1"/>
    <col min="37" max="37" width="7.28125" style="19" customWidth="1"/>
    <col min="38" max="38" width="5.00390625" style="19" bestFit="1" customWidth="1"/>
    <col min="39" max="39" width="5.57421875" style="19" customWidth="1"/>
    <col min="40" max="43" width="4.8515625" style="19" bestFit="1" customWidth="1"/>
    <col min="44" max="16384" width="9.140625" style="19" customWidth="1"/>
  </cols>
  <sheetData>
    <row r="1" spans="2:43" ht="19.5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731" t="s">
        <v>498</v>
      </c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  <c r="AE1" s="731"/>
      <c r="AF1" s="731"/>
      <c r="AG1" s="731"/>
      <c r="AH1" s="731"/>
      <c r="AI1" s="731"/>
      <c r="AJ1" s="731"/>
      <c r="AK1" s="731"/>
      <c r="AL1" s="731"/>
      <c r="AM1" s="731"/>
      <c r="AN1" s="731"/>
      <c r="AO1" s="731"/>
      <c r="AP1" s="731"/>
      <c r="AQ1" s="731"/>
    </row>
    <row r="2" spans="1:43" ht="33" customHeight="1" thickBot="1">
      <c r="A2" s="674" t="s">
        <v>497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5"/>
      <c r="AH2" s="675"/>
      <c r="AI2" s="675"/>
      <c r="AJ2" s="675"/>
      <c r="AK2" s="675"/>
      <c r="AL2" s="675"/>
      <c r="AM2" s="675"/>
      <c r="AN2" s="675"/>
      <c r="AO2" s="675"/>
      <c r="AP2" s="675"/>
      <c r="AQ2" s="676"/>
    </row>
    <row r="3" spans="1:43" ht="18.75">
      <c r="A3" s="718" t="s">
        <v>628</v>
      </c>
      <c r="B3" s="732" t="s">
        <v>208</v>
      </c>
      <c r="C3" s="720" t="s">
        <v>464</v>
      </c>
      <c r="D3" s="720" t="s">
        <v>448</v>
      </c>
      <c r="E3" s="734" t="s">
        <v>466</v>
      </c>
      <c r="F3" s="735"/>
      <c r="G3" s="735"/>
      <c r="H3" s="735"/>
      <c r="I3" s="735"/>
      <c r="J3" s="735"/>
      <c r="K3" s="735"/>
      <c r="L3" s="736"/>
      <c r="M3" s="722" t="s">
        <v>648</v>
      </c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3"/>
      <c r="AK3" s="723"/>
      <c r="AL3" s="723"/>
      <c r="AM3" s="723"/>
      <c r="AN3" s="723"/>
      <c r="AO3" s="723"/>
      <c r="AP3" s="723"/>
      <c r="AQ3" s="724"/>
    </row>
    <row r="4" spans="1:45" ht="255.75" customHeight="1" thickBot="1">
      <c r="A4" s="719"/>
      <c r="B4" s="733"/>
      <c r="C4" s="721"/>
      <c r="D4" s="721"/>
      <c r="E4" s="70" t="s">
        <v>651</v>
      </c>
      <c r="F4" s="130" t="s">
        <v>449</v>
      </c>
      <c r="G4" s="711" t="s">
        <v>450</v>
      </c>
      <c r="H4" s="711"/>
      <c r="I4" s="711" t="s">
        <v>451</v>
      </c>
      <c r="J4" s="711"/>
      <c r="K4" s="716" t="s">
        <v>698</v>
      </c>
      <c r="L4" s="717"/>
      <c r="M4" s="728" t="s">
        <v>655</v>
      </c>
      <c r="N4" s="712" t="s">
        <v>656</v>
      </c>
      <c r="O4" s="712" t="s">
        <v>657</v>
      </c>
      <c r="P4" s="712" t="s">
        <v>658</v>
      </c>
      <c r="Q4" s="712" t="s">
        <v>602</v>
      </c>
      <c r="R4" s="712" t="s">
        <v>659</v>
      </c>
      <c r="S4" s="712" t="s">
        <v>660</v>
      </c>
      <c r="T4" s="712" t="s">
        <v>661</v>
      </c>
      <c r="U4" s="712" t="s">
        <v>662</v>
      </c>
      <c r="V4" s="712" t="s">
        <v>663</v>
      </c>
      <c r="W4" s="712" t="s">
        <v>664</v>
      </c>
      <c r="X4" s="712" t="s">
        <v>665</v>
      </c>
      <c r="Y4" s="712" t="s">
        <v>666</v>
      </c>
      <c r="Z4" s="712" t="s">
        <v>667</v>
      </c>
      <c r="AA4" s="712" t="s">
        <v>679</v>
      </c>
      <c r="AB4" s="712" t="s">
        <v>680</v>
      </c>
      <c r="AC4" s="712" t="s">
        <v>668</v>
      </c>
      <c r="AD4" s="712" t="s">
        <v>669</v>
      </c>
      <c r="AE4" s="712" t="s">
        <v>670</v>
      </c>
      <c r="AF4" s="712" t="s">
        <v>681</v>
      </c>
      <c r="AG4" s="712" t="s">
        <v>603</v>
      </c>
      <c r="AH4" s="712" t="s">
        <v>671</v>
      </c>
      <c r="AI4" s="712" t="s">
        <v>672</v>
      </c>
      <c r="AJ4" s="712" t="s">
        <v>683</v>
      </c>
      <c r="AK4" s="712" t="s">
        <v>684</v>
      </c>
      <c r="AL4" s="712" t="s">
        <v>673</v>
      </c>
      <c r="AM4" s="712" t="s">
        <v>674</v>
      </c>
      <c r="AN4" s="712" t="s">
        <v>685</v>
      </c>
      <c r="AO4" s="712" t="s">
        <v>686</v>
      </c>
      <c r="AP4" s="712" t="s">
        <v>687</v>
      </c>
      <c r="AQ4" s="725" t="s">
        <v>688</v>
      </c>
      <c r="AS4" s="34"/>
    </row>
    <row r="5" spans="1:43" ht="43.5" customHeight="1" thickBot="1">
      <c r="A5" s="719"/>
      <c r="B5" s="733"/>
      <c r="C5" s="721"/>
      <c r="D5" s="721"/>
      <c r="E5" s="168" t="s">
        <v>675</v>
      </c>
      <c r="F5" s="169" t="s">
        <v>675</v>
      </c>
      <c r="G5" s="169" t="s">
        <v>675</v>
      </c>
      <c r="H5" s="169" t="s">
        <v>676</v>
      </c>
      <c r="I5" s="169" t="s">
        <v>675</v>
      </c>
      <c r="J5" s="169" t="s">
        <v>676</v>
      </c>
      <c r="K5" s="169" t="s">
        <v>675</v>
      </c>
      <c r="L5" s="170" t="s">
        <v>676</v>
      </c>
      <c r="M5" s="729"/>
      <c r="N5" s="713"/>
      <c r="O5" s="713"/>
      <c r="P5" s="713"/>
      <c r="Q5" s="713"/>
      <c r="R5" s="713"/>
      <c r="S5" s="713"/>
      <c r="T5" s="713"/>
      <c r="U5" s="713"/>
      <c r="V5" s="713"/>
      <c r="W5" s="713"/>
      <c r="X5" s="713"/>
      <c r="Y5" s="713"/>
      <c r="Z5" s="713"/>
      <c r="AA5" s="713"/>
      <c r="AB5" s="713"/>
      <c r="AC5" s="713"/>
      <c r="AD5" s="713"/>
      <c r="AE5" s="713"/>
      <c r="AF5" s="713"/>
      <c r="AG5" s="730"/>
      <c r="AH5" s="713"/>
      <c r="AI5" s="713"/>
      <c r="AJ5" s="713"/>
      <c r="AK5" s="713"/>
      <c r="AL5" s="713"/>
      <c r="AM5" s="713"/>
      <c r="AN5" s="713"/>
      <c r="AO5" s="713"/>
      <c r="AP5" s="713"/>
      <c r="AQ5" s="726"/>
    </row>
    <row r="6" spans="1:44" s="35" customFormat="1" ht="26.25" customHeight="1" thickBot="1">
      <c r="A6" s="171">
        <v>1</v>
      </c>
      <c r="B6" s="172">
        <v>2</v>
      </c>
      <c r="C6" s="173">
        <v>3</v>
      </c>
      <c r="D6" s="173">
        <v>4</v>
      </c>
      <c r="E6" s="171">
        <v>5</v>
      </c>
      <c r="F6" s="172">
        <v>6</v>
      </c>
      <c r="G6" s="172">
        <v>7</v>
      </c>
      <c r="H6" s="172">
        <v>8</v>
      </c>
      <c r="I6" s="172">
        <v>9</v>
      </c>
      <c r="J6" s="172">
        <v>10</v>
      </c>
      <c r="K6" s="172">
        <v>11</v>
      </c>
      <c r="L6" s="174">
        <v>12</v>
      </c>
      <c r="M6" s="183">
        <v>13</v>
      </c>
      <c r="N6" s="172">
        <v>14</v>
      </c>
      <c r="O6" s="172">
        <v>15</v>
      </c>
      <c r="P6" s="172">
        <v>16</v>
      </c>
      <c r="Q6" s="172">
        <v>17</v>
      </c>
      <c r="R6" s="172">
        <v>18</v>
      </c>
      <c r="S6" s="172">
        <v>19</v>
      </c>
      <c r="T6" s="172">
        <v>20</v>
      </c>
      <c r="U6" s="172">
        <v>21</v>
      </c>
      <c r="V6" s="172">
        <v>22</v>
      </c>
      <c r="W6" s="172">
        <v>23</v>
      </c>
      <c r="X6" s="172">
        <v>24</v>
      </c>
      <c r="Y6" s="172">
        <v>25</v>
      </c>
      <c r="Z6" s="172">
        <v>26</v>
      </c>
      <c r="AA6" s="172">
        <v>27</v>
      </c>
      <c r="AB6" s="172">
        <v>28</v>
      </c>
      <c r="AC6" s="172">
        <v>29</v>
      </c>
      <c r="AD6" s="172">
        <v>30</v>
      </c>
      <c r="AE6" s="172">
        <v>31</v>
      </c>
      <c r="AF6" s="172">
        <v>32</v>
      </c>
      <c r="AG6" s="172">
        <v>33</v>
      </c>
      <c r="AH6" s="172">
        <v>34</v>
      </c>
      <c r="AI6" s="172">
        <v>35</v>
      </c>
      <c r="AJ6" s="172">
        <v>36</v>
      </c>
      <c r="AK6" s="172">
        <v>37</v>
      </c>
      <c r="AL6" s="172">
        <v>38</v>
      </c>
      <c r="AM6" s="172">
        <v>39</v>
      </c>
      <c r="AN6" s="172">
        <v>40</v>
      </c>
      <c r="AO6" s="172">
        <v>41</v>
      </c>
      <c r="AP6" s="172">
        <v>42</v>
      </c>
      <c r="AQ6" s="174">
        <v>43</v>
      </c>
      <c r="AR6" s="19"/>
    </row>
    <row r="7" spans="1:44" s="35" customFormat="1" ht="117" customHeight="1">
      <c r="A7" s="727">
        <v>1</v>
      </c>
      <c r="B7" s="715" t="s">
        <v>726</v>
      </c>
      <c r="C7" s="715" t="s">
        <v>739</v>
      </c>
      <c r="D7" s="714" t="s">
        <v>404</v>
      </c>
      <c r="E7" s="184">
        <v>9</v>
      </c>
      <c r="F7" s="180"/>
      <c r="G7" s="180"/>
      <c r="H7" s="180"/>
      <c r="I7" s="180"/>
      <c r="J7" s="180"/>
      <c r="K7" s="180">
        <v>50</v>
      </c>
      <c r="L7" s="185">
        <v>7</v>
      </c>
      <c r="M7" s="312">
        <v>3</v>
      </c>
      <c r="N7" s="127"/>
      <c r="O7" s="127"/>
      <c r="P7" s="127">
        <v>2</v>
      </c>
      <c r="Q7" s="176"/>
      <c r="R7" s="176">
        <v>12</v>
      </c>
      <c r="S7" s="127">
        <v>6</v>
      </c>
      <c r="T7" s="127">
        <v>3</v>
      </c>
      <c r="U7" s="127"/>
      <c r="V7" s="127">
        <v>3</v>
      </c>
      <c r="W7" s="127"/>
      <c r="X7" s="127"/>
      <c r="Y7" s="127"/>
      <c r="Z7" s="127">
        <v>2</v>
      </c>
      <c r="AA7" s="127">
        <v>4</v>
      </c>
      <c r="AB7" s="176"/>
      <c r="AC7" s="176"/>
      <c r="AD7" s="176"/>
      <c r="AE7" s="176"/>
      <c r="AF7" s="176">
        <v>2</v>
      </c>
      <c r="AG7" s="176"/>
      <c r="AH7" s="176">
        <v>5</v>
      </c>
      <c r="AI7" s="176">
        <v>47</v>
      </c>
      <c r="AJ7" s="176">
        <v>200</v>
      </c>
      <c r="AK7" s="177">
        <v>10</v>
      </c>
      <c r="AL7" s="176"/>
      <c r="AM7" s="176"/>
      <c r="AN7" s="176"/>
      <c r="AO7" s="176"/>
      <c r="AP7" s="176"/>
      <c r="AQ7" s="178"/>
      <c r="AR7" s="19"/>
    </row>
    <row r="8" spans="1:44" s="35" customFormat="1" ht="23.25" customHeight="1">
      <c r="A8" s="682"/>
      <c r="B8" s="566"/>
      <c r="C8" s="566"/>
      <c r="D8" s="568"/>
      <c r="E8" s="267">
        <f>SUM(E7)</f>
        <v>9</v>
      </c>
      <c r="F8" s="268"/>
      <c r="G8" s="268"/>
      <c r="H8" s="268"/>
      <c r="I8" s="268"/>
      <c r="J8" s="268"/>
      <c r="K8" s="268">
        <f>SUM(K7)</f>
        <v>50</v>
      </c>
      <c r="L8" s="269">
        <f>SUM(L7)</f>
        <v>7</v>
      </c>
      <c r="M8" s="313">
        <f>SUM(M7)</f>
        <v>3</v>
      </c>
      <c r="N8" s="268">
        <f>SUM(N7)</f>
        <v>0</v>
      </c>
      <c r="O8" s="268"/>
      <c r="P8" s="268">
        <f>SUM(P7)</f>
        <v>2</v>
      </c>
      <c r="Q8" s="268"/>
      <c r="R8" s="268">
        <f>SUM(R7)</f>
        <v>12</v>
      </c>
      <c r="S8" s="268">
        <f>SUM(S7)</f>
        <v>6</v>
      </c>
      <c r="T8" s="268">
        <f>SUM(T7)</f>
        <v>3</v>
      </c>
      <c r="U8" s="268"/>
      <c r="V8" s="268">
        <f>SUM(V7)</f>
        <v>3</v>
      </c>
      <c r="W8" s="268"/>
      <c r="X8" s="268"/>
      <c r="Y8" s="268"/>
      <c r="Z8" s="268">
        <f>SUM(Z7)</f>
        <v>2</v>
      </c>
      <c r="AA8" s="268">
        <f>SUM(AA7)</f>
        <v>4</v>
      </c>
      <c r="AB8" s="268"/>
      <c r="AC8" s="268"/>
      <c r="AD8" s="268">
        <f>SUM(AD7)</f>
        <v>0</v>
      </c>
      <c r="AE8" s="268"/>
      <c r="AF8" s="268">
        <f>SUM(AF7)</f>
        <v>2</v>
      </c>
      <c r="AG8" s="268"/>
      <c r="AH8" s="268">
        <f>SUM(AH7)</f>
        <v>5</v>
      </c>
      <c r="AI8" s="268">
        <f>SUM(AI7)</f>
        <v>47</v>
      </c>
      <c r="AJ8" s="268">
        <f>SUM(AJ7)</f>
        <v>200</v>
      </c>
      <c r="AK8" s="268">
        <f>SUM(AK7)</f>
        <v>10</v>
      </c>
      <c r="AL8" s="268"/>
      <c r="AM8" s="268"/>
      <c r="AN8" s="268"/>
      <c r="AO8" s="268"/>
      <c r="AP8" s="268"/>
      <c r="AQ8" s="269"/>
      <c r="AR8" s="19"/>
    </row>
    <row r="9" spans="1:44" s="35" customFormat="1" ht="72" customHeight="1">
      <c r="A9" s="569">
        <v>2</v>
      </c>
      <c r="B9" s="683" t="s">
        <v>727</v>
      </c>
      <c r="C9" s="683" t="s">
        <v>739</v>
      </c>
      <c r="D9" s="684" t="s">
        <v>391</v>
      </c>
      <c r="E9" s="186">
        <v>5</v>
      </c>
      <c r="F9" s="166"/>
      <c r="G9" s="166"/>
      <c r="H9" s="166"/>
      <c r="I9" s="166"/>
      <c r="J9" s="166"/>
      <c r="K9" s="166">
        <v>20</v>
      </c>
      <c r="L9" s="182">
        <v>4</v>
      </c>
      <c r="M9" s="314">
        <v>1</v>
      </c>
      <c r="N9" s="120"/>
      <c r="O9" s="120"/>
      <c r="P9" s="120">
        <v>1</v>
      </c>
      <c r="Q9" s="144"/>
      <c r="R9" s="144">
        <v>2</v>
      </c>
      <c r="S9" s="120">
        <v>3</v>
      </c>
      <c r="T9" s="120"/>
      <c r="U9" s="120"/>
      <c r="V9" s="120">
        <v>1</v>
      </c>
      <c r="W9" s="120"/>
      <c r="X9" s="120"/>
      <c r="Y9" s="120"/>
      <c r="Z9" s="120">
        <v>1</v>
      </c>
      <c r="AA9" s="120"/>
      <c r="AB9" s="144"/>
      <c r="AC9" s="144"/>
      <c r="AD9" s="144">
        <v>1</v>
      </c>
      <c r="AE9" s="144"/>
      <c r="AF9" s="144">
        <v>1</v>
      </c>
      <c r="AG9" s="144"/>
      <c r="AH9" s="144">
        <v>1</v>
      </c>
      <c r="AI9" s="144">
        <v>10</v>
      </c>
      <c r="AJ9" s="144">
        <v>50</v>
      </c>
      <c r="AK9" s="146"/>
      <c r="AL9" s="144"/>
      <c r="AM9" s="144"/>
      <c r="AN9" s="144"/>
      <c r="AO9" s="144"/>
      <c r="AP9" s="144"/>
      <c r="AQ9" s="145"/>
      <c r="AR9" s="19"/>
    </row>
    <row r="10" spans="1:44" s="35" customFormat="1" ht="22.5" customHeight="1">
      <c r="A10" s="682"/>
      <c r="B10" s="566"/>
      <c r="C10" s="566"/>
      <c r="D10" s="568"/>
      <c r="E10" s="272">
        <f>SUM(E9)</f>
        <v>5</v>
      </c>
      <c r="F10" s="270"/>
      <c r="G10" s="270"/>
      <c r="H10" s="270"/>
      <c r="I10" s="270"/>
      <c r="J10" s="270"/>
      <c r="K10" s="270">
        <f>SUM(K9)</f>
        <v>20</v>
      </c>
      <c r="L10" s="273">
        <f>SUM(L9)</f>
        <v>4</v>
      </c>
      <c r="M10" s="271">
        <f>SUM(M9)</f>
        <v>1</v>
      </c>
      <c r="N10" s="271"/>
      <c r="O10" s="271"/>
      <c r="P10" s="271">
        <f>SUM(P9)</f>
        <v>1</v>
      </c>
      <c r="Q10" s="271"/>
      <c r="R10" s="271">
        <f>SUM(R9)</f>
        <v>2</v>
      </c>
      <c r="S10" s="271">
        <f>SUM(S9)</f>
        <v>3</v>
      </c>
      <c r="T10" s="271"/>
      <c r="U10" s="271"/>
      <c r="V10" s="271">
        <f>SUM(V9)</f>
        <v>1</v>
      </c>
      <c r="W10" s="271"/>
      <c r="X10" s="271"/>
      <c r="Y10" s="271"/>
      <c r="Z10" s="271">
        <f>SUM(Z9)</f>
        <v>1</v>
      </c>
      <c r="AA10" s="271"/>
      <c r="AB10" s="271"/>
      <c r="AC10" s="271"/>
      <c r="AD10" s="271">
        <f>SUM(AD9)</f>
        <v>1</v>
      </c>
      <c r="AE10" s="271"/>
      <c r="AF10" s="271">
        <f>SUM(AF9)</f>
        <v>1</v>
      </c>
      <c r="AG10" s="271"/>
      <c r="AH10" s="271">
        <f>SUM(AH9)</f>
        <v>1</v>
      </c>
      <c r="AI10" s="271">
        <f>SUM(AI9)</f>
        <v>10</v>
      </c>
      <c r="AJ10" s="271">
        <f>SUM(AJ9)</f>
        <v>50</v>
      </c>
      <c r="AK10" s="271"/>
      <c r="AL10" s="271"/>
      <c r="AM10" s="271"/>
      <c r="AN10" s="271"/>
      <c r="AO10" s="271"/>
      <c r="AP10" s="271"/>
      <c r="AQ10" s="531"/>
      <c r="AR10" s="19"/>
    </row>
    <row r="11" spans="1:44" s="35" customFormat="1" ht="66.75" customHeight="1">
      <c r="A11" s="569">
        <v>3</v>
      </c>
      <c r="B11" s="683" t="s">
        <v>728</v>
      </c>
      <c r="C11" s="683" t="s">
        <v>6</v>
      </c>
      <c r="D11" s="311" t="s">
        <v>392</v>
      </c>
      <c r="E11" s="187">
        <v>4</v>
      </c>
      <c r="F11" s="113"/>
      <c r="G11" s="113"/>
      <c r="H11" s="113"/>
      <c r="I11" s="113"/>
      <c r="J11" s="113"/>
      <c r="K11" s="113">
        <v>4</v>
      </c>
      <c r="L11" s="188">
        <v>1</v>
      </c>
      <c r="M11" s="315">
        <v>1</v>
      </c>
      <c r="N11" s="149"/>
      <c r="O11" s="149"/>
      <c r="P11" s="149"/>
      <c r="Q11" s="154"/>
      <c r="R11" s="154">
        <v>1</v>
      </c>
      <c r="S11" s="149">
        <v>2</v>
      </c>
      <c r="T11" s="149"/>
      <c r="U11" s="149"/>
      <c r="V11" s="149">
        <v>2</v>
      </c>
      <c r="W11" s="149"/>
      <c r="X11" s="149"/>
      <c r="Y11" s="149"/>
      <c r="Z11" s="149"/>
      <c r="AA11" s="149">
        <v>1</v>
      </c>
      <c r="AB11" s="154"/>
      <c r="AC11" s="154"/>
      <c r="AD11" s="154"/>
      <c r="AE11" s="154"/>
      <c r="AF11" s="154"/>
      <c r="AG11" s="154"/>
      <c r="AH11" s="154">
        <v>2</v>
      </c>
      <c r="AI11" s="154">
        <v>10</v>
      </c>
      <c r="AJ11" s="154">
        <v>100</v>
      </c>
      <c r="AK11" s="155"/>
      <c r="AL11" s="154"/>
      <c r="AM11" s="154"/>
      <c r="AN11" s="154"/>
      <c r="AO11" s="154"/>
      <c r="AP11" s="154"/>
      <c r="AQ11" s="150"/>
      <c r="AR11" s="19"/>
    </row>
    <row r="12" spans="1:44" s="35" customFormat="1" ht="87.75" customHeight="1">
      <c r="A12" s="681"/>
      <c r="B12" s="565"/>
      <c r="C12" s="565"/>
      <c r="D12" s="684" t="s">
        <v>393</v>
      </c>
      <c r="E12" s="187">
        <v>4</v>
      </c>
      <c r="F12" s="113"/>
      <c r="G12" s="113"/>
      <c r="H12" s="113"/>
      <c r="I12" s="113"/>
      <c r="J12" s="113"/>
      <c r="K12" s="113">
        <v>40</v>
      </c>
      <c r="L12" s="188">
        <v>4</v>
      </c>
      <c r="M12" s="315">
        <v>3</v>
      </c>
      <c r="N12" s="149"/>
      <c r="O12" s="149"/>
      <c r="P12" s="149">
        <v>2</v>
      </c>
      <c r="Q12" s="154"/>
      <c r="R12" s="154">
        <v>4</v>
      </c>
      <c r="S12" s="149">
        <v>3</v>
      </c>
      <c r="T12" s="149">
        <v>3</v>
      </c>
      <c r="U12" s="149"/>
      <c r="V12" s="149">
        <v>2</v>
      </c>
      <c r="W12" s="149"/>
      <c r="X12" s="149"/>
      <c r="Y12" s="149"/>
      <c r="Z12" s="149">
        <v>2</v>
      </c>
      <c r="AA12" s="149">
        <v>1</v>
      </c>
      <c r="AB12" s="154"/>
      <c r="AC12" s="154"/>
      <c r="AD12" s="154">
        <v>2</v>
      </c>
      <c r="AE12" s="154"/>
      <c r="AF12" s="154"/>
      <c r="AG12" s="154"/>
      <c r="AH12" s="154">
        <v>3</v>
      </c>
      <c r="AI12" s="154">
        <v>38</v>
      </c>
      <c r="AJ12" s="154">
        <v>110</v>
      </c>
      <c r="AK12" s="155">
        <v>5</v>
      </c>
      <c r="AL12" s="154"/>
      <c r="AM12" s="154"/>
      <c r="AN12" s="154"/>
      <c r="AO12" s="154"/>
      <c r="AP12" s="154"/>
      <c r="AQ12" s="150"/>
      <c r="AR12" s="19"/>
    </row>
    <row r="13" spans="1:44" s="35" customFormat="1" ht="23.25" customHeight="1">
      <c r="A13" s="682"/>
      <c r="B13" s="566"/>
      <c r="C13" s="566"/>
      <c r="D13" s="568"/>
      <c r="E13" s="272">
        <f>SUM(E11:E12)</f>
        <v>8</v>
      </c>
      <c r="F13" s="270"/>
      <c r="G13" s="270"/>
      <c r="H13" s="270"/>
      <c r="I13" s="270"/>
      <c r="J13" s="270"/>
      <c r="K13" s="270">
        <f>SUM(K11:K12)</f>
        <v>44</v>
      </c>
      <c r="L13" s="273">
        <f>SUM(L11:L12)</f>
        <v>5</v>
      </c>
      <c r="M13" s="271">
        <f>SUM(M11:M12)</f>
        <v>4</v>
      </c>
      <c r="N13" s="270"/>
      <c r="O13" s="270"/>
      <c r="P13" s="270">
        <f>SUM(P11:P12)</f>
        <v>2</v>
      </c>
      <c r="Q13" s="270"/>
      <c r="R13" s="270">
        <f>SUM(R11:R12)</f>
        <v>5</v>
      </c>
      <c r="S13" s="270">
        <f>SUM(S11:S12)</f>
        <v>5</v>
      </c>
      <c r="T13" s="270">
        <f>SUM(T11:T12)</f>
        <v>3</v>
      </c>
      <c r="U13" s="270"/>
      <c r="V13" s="270">
        <f>SUM(V11:V12)</f>
        <v>4</v>
      </c>
      <c r="W13" s="270"/>
      <c r="X13" s="270"/>
      <c r="Y13" s="270"/>
      <c r="Z13" s="270">
        <f>SUM(Z11:Z12)</f>
        <v>2</v>
      </c>
      <c r="AA13" s="270">
        <f>SUM(AA11:AA12)</f>
        <v>2</v>
      </c>
      <c r="AB13" s="270"/>
      <c r="AC13" s="270"/>
      <c r="AD13" s="270">
        <f>SUM(AD11:AD12)</f>
        <v>2</v>
      </c>
      <c r="AE13" s="270"/>
      <c r="AF13" s="270"/>
      <c r="AG13" s="270"/>
      <c r="AH13" s="270">
        <f>SUM(AH11:AH12)</f>
        <v>5</v>
      </c>
      <c r="AI13" s="270">
        <f>SUM(AI11:AI12)</f>
        <v>48</v>
      </c>
      <c r="AJ13" s="270">
        <f>SUM(AJ11:AJ12)</f>
        <v>210</v>
      </c>
      <c r="AK13" s="270">
        <f>SUM(AK11:AK12)</f>
        <v>5</v>
      </c>
      <c r="AL13" s="270"/>
      <c r="AM13" s="270"/>
      <c r="AN13" s="270"/>
      <c r="AO13" s="270"/>
      <c r="AP13" s="270"/>
      <c r="AQ13" s="273"/>
      <c r="AR13" s="19"/>
    </row>
    <row r="14" spans="1:44" s="35" customFormat="1" ht="66" customHeight="1">
      <c r="A14" s="569">
        <v>4</v>
      </c>
      <c r="B14" s="683" t="s">
        <v>729</v>
      </c>
      <c r="C14" s="683" t="s">
        <v>739</v>
      </c>
      <c r="D14" s="684" t="s">
        <v>160</v>
      </c>
      <c r="E14" s="187">
        <v>7</v>
      </c>
      <c r="F14" s="113"/>
      <c r="G14" s="113"/>
      <c r="H14" s="113"/>
      <c r="I14" s="113"/>
      <c r="J14" s="113"/>
      <c r="K14" s="113">
        <v>24</v>
      </c>
      <c r="L14" s="188">
        <v>4</v>
      </c>
      <c r="M14" s="315">
        <v>1</v>
      </c>
      <c r="N14" s="149"/>
      <c r="O14" s="149"/>
      <c r="P14" s="113">
        <v>1</v>
      </c>
      <c r="Q14" s="307"/>
      <c r="R14" s="307">
        <v>3</v>
      </c>
      <c r="S14" s="113">
        <v>1</v>
      </c>
      <c r="T14" s="149"/>
      <c r="U14" s="149"/>
      <c r="V14" s="149"/>
      <c r="W14" s="149"/>
      <c r="X14" s="149"/>
      <c r="Y14" s="149"/>
      <c r="Z14" s="149">
        <v>1</v>
      </c>
      <c r="AA14" s="149">
        <v>1</v>
      </c>
      <c r="AB14" s="154"/>
      <c r="AC14" s="154"/>
      <c r="AD14" s="154">
        <v>1</v>
      </c>
      <c r="AE14" s="154"/>
      <c r="AF14" s="154"/>
      <c r="AG14" s="154"/>
      <c r="AH14" s="154">
        <v>1</v>
      </c>
      <c r="AI14" s="154">
        <v>19</v>
      </c>
      <c r="AJ14" s="154"/>
      <c r="AK14" s="155"/>
      <c r="AL14" s="154"/>
      <c r="AM14" s="154"/>
      <c r="AN14" s="154"/>
      <c r="AO14" s="154"/>
      <c r="AP14" s="154"/>
      <c r="AQ14" s="150"/>
      <c r="AR14" s="19"/>
    </row>
    <row r="15" spans="1:44" s="35" customFormat="1" ht="22.5" customHeight="1">
      <c r="A15" s="682"/>
      <c r="B15" s="566"/>
      <c r="C15" s="566"/>
      <c r="D15" s="568"/>
      <c r="E15" s="272">
        <f>SUM(E14)</f>
        <v>7</v>
      </c>
      <c r="F15" s="270"/>
      <c r="G15" s="270"/>
      <c r="H15" s="270"/>
      <c r="I15" s="270"/>
      <c r="J15" s="270"/>
      <c r="K15" s="270">
        <f>SUM(K14)</f>
        <v>24</v>
      </c>
      <c r="L15" s="273">
        <f>SUM(L14)</f>
        <v>4</v>
      </c>
      <c r="M15" s="271">
        <f>SUM(M14)</f>
        <v>1</v>
      </c>
      <c r="N15" s="271"/>
      <c r="O15" s="271"/>
      <c r="P15" s="271">
        <f>SUM(P14)</f>
        <v>1</v>
      </c>
      <c r="Q15" s="271"/>
      <c r="R15" s="271">
        <f>SUM(R14)</f>
        <v>3</v>
      </c>
      <c r="S15" s="271">
        <f>SUM(S14)</f>
        <v>1</v>
      </c>
      <c r="T15" s="271"/>
      <c r="U15" s="271"/>
      <c r="V15" s="271">
        <f>SUM(V14)</f>
        <v>0</v>
      </c>
      <c r="W15" s="271"/>
      <c r="X15" s="271"/>
      <c r="Y15" s="271"/>
      <c r="Z15" s="271">
        <f>SUM(Z14)</f>
        <v>1</v>
      </c>
      <c r="AA15" s="271">
        <f>SUM(AA14)</f>
        <v>1</v>
      </c>
      <c r="AB15" s="271"/>
      <c r="AC15" s="271"/>
      <c r="AD15" s="271">
        <f>SUM(AD14)</f>
        <v>1</v>
      </c>
      <c r="AE15" s="271"/>
      <c r="AF15" s="271"/>
      <c r="AG15" s="271"/>
      <c r="AH15" s="271">
        <f>SUM(AH14)</f>
        <v>1</v>
      </c>
      <c r="AI15" s="271">
        <f>SUM(AI14)</f>
        <v>19</v>
      </c>
      <c r="AJ15" s="271">
        <f>SUM(AJ14)</f>
        <v>0</v>
      </c>
      <c r="AK15" s="271"/>
      <c r="AL15" s="270"/>
      <c r="AM15" s="270"/>
      <c r="AN15" s="270"/>
      <c r="AO15" s="270"/>
      <c r="AP15" s="270"/>
      <c r="AQ15" s="273"/>
      <c r="AR15" s="19"/>
    </row>
    <row r="16" spans="1:44" s="35" customFormat="1" ht="64.5" customHeight="1">
      <c r="A16" s="569">
        <v>5</v>
      </c>
      <c r="B16" s="683" t="s">
        <v>730</v>
      </c>
      <c r="C16" s="683" t="s">
        <v>739</v>
      </c>
      <c r="D16" s="684" t="s">
        <v>408</v>
      </c>
      <c r="E16" s="187">
        <v>6</v>
      </c>
      <c r="F16" s="113"/>
      <c r="G16" s="113"/>
      <c r="H16" s="113"/>
      <c r="I16" s="113"/>
      <c r="J16" s="113"/>
      <c r="K16" s="113">
        <v>32</v>
      </c>
      <c r="L16" s="188">
        <v>4</v>
      </c>
      <c r="M16" s="315">
        <v>7</v>
      </c>
      <c r="N16" s="149">
        <v>2</v>
      </c>
      <c r="O16" s="149">
        <v>1</v>
      </c>
      <c r="P16" s="149">
        <v>3</v>
      </c>
      <c r="Q16" s="154"/>
      <c r="R16" s="154">
        <v>16</v>
      </c>
      <c r="S16" s="149">
        <v>5</v>
      </c>
      <c r="T16" s="149">
        <v>5</v>
      </c>
      <c r="U16" s="149"/>
      <c r="V16" s="149">
        <v>2</v>
      </c>
      <c r="W16" s="149"/>
      <c r="X16" s="149"/>
      <c r="Y16" s="149"/>
      <c r="Z16" s="149">
        <v>1</v>
      </c>
      <c r="AA16" s="149">
        <v>1</v>
      </c>
      <c r="AB16" s="154"/>
      <c r="AC16" s="154"/>
      <c r="AD16" s="154">
        <v>3</v>
      </c>
      <c r="AE16" s="154"/>
      <c r="AF16" s="154"/>
      <c r="AG16" s="154"/>
      <c r="AH16" s="154">
        <v>3</v>
      </c>
      <c r="AI16" s="154">
        <v>85</v>
      </c>
      <c r="AJ16" s="154">
        <v>325</v>
      </c>
      <c r="AK16" s="155">
        <v>10</v>
      </c>
      <c r="AL16" s="154"/>
      <c r="AM16" s="154"/>
      <c r="AN16" s="154"/>
      <c r="AO16" s="154"/>
      <c r="AP16" s="154"/>
      <c r="AQ16" s="150"/>
      <c r="AR16" s="19"/>
    </row>
    <row r="17" spans="1:44" s="35" customFormat="1" ht="22.5" customHeight="1">
      <c r="A17" s="682"/>
      <c r="B17" s="566"/>
      <c r="C17" s="566"/>
      <c r="D17" s="568"/>
      <c r="E17" s="272">
        <f>SUM(E16)</f>
        <v>6</v>
      </c>
      <c r="F17" s="270"/>
      <c r="G17" s="270"/>
      <c r="H17" s="270"/>
      <c r="I17" s="270"/>
      <c r="J17" s="270"/>
      <c r="K17" s="270">
        <f>SUM(K16)</f>
        <v>32</v>
      </c>
      <c r="L17" s="273">
        <f>SUM(L16)</f>
        <v>4</v>
      </c>
      <c r="M17" s="271">
        <f>SUM(M16)</f>
        <v>7</v>
      </c>
      <c r="N17" s="271">
        <f aca="true" t="shared" si="0" ref="N17:AK17">SUM(N16)</f>
        <v>2</v>
      </c>
      <c r="O17" s="271">
        <f t="shared" si="0"/>
        <v>1</v>
      </c>
      <c r="P17" s="271">
        <f t="shared" si="0"/>
        <v>3</v>
      </c>
      <c r="Q17" s="271"/>
      <c r="R17" s="271">
        <f t="shared" si="0"/>
        <v>16</v>
      </c>
      <c r="S17" s="271">
        <f t="shared" si="0"/>
        <v>5</v>
      </c>
      <c r="T17" s="271">
        <f t="shared" si="0"/>
        <v>5</v>
      </c>
      <c r="U17" s="271"/>
      <c r="V17" s="271">
        <f t="shared" si="0"/>
        <v>2</v>
      </c>
      <c r="W17" s="271"/>
      <c r="X17" s="271"/>
      <c r="Y17" s="271"/>
      <c r="Z17" s="271">
        <f t="shared" si="0"/>
        <v>1</v>
      </c>
      <c r="AA17" s="271">
        <f t="shared" si="0"/>
        <v>1</v>
      </c>
      <c r="AB17" s="271"/>
      <c r="AC17" s="271"/>
      <c r="AD17" s="271">
        <f t="shared" si="0"/>
        <v>3</v>
      </c>
      <c r="AE17" s="271"/>
      <c r="AF17" s="271"/>
      <c r="AG17" s="271"/>
      <c r="AH17" s="271">
        <f t="shared" si="0"/>
        <v>3</v>
      </c>
      <c r="AI17" s="271">
        <f t="shared" si="0"/>
        <v>85</v>
      </c>
      <c r="AJ17" s="271">
        <f t="shared" si="0"/>
        <v>325</v>
      </c>
      <c r="AK17" s="271">
        <f t="shared" si="0"/>
        <v>10</v>
      </c>
      <c r="AL17" s="271"/>
      <c r="AM17" s="271"/>
      <c r="AN17" s="270"/>
      <c r="AO17" s="270"/>
      <c r="AP17" s="270"/>
      <c r="AQ17" s="273"/>
      <c r="AR17" s="19"/>
    </row>
    <row r="18" spans="1:44" s="35" customFormat="1" ht="53.25" customHeight="1">
      <c r="A18" s="569">
        <v>6</v>
      </c>
      <c r="B18" s="683" t="s">
        <v>384</v>
      </c>
      <c r="C18" s="683" t="s">
        <v>739</v>
      </c>
      <c r="D18" s="684" t="s">
        <v>623</v>
      </c>
      <c r="E18" s="187">
        <v>3</v>
      </c>
      <c r="F18" s="113"/>
      <c r="G18" s="113"/>
      <c r="H18" s="113"/>
      <c r="I18" s="113"/>
      <c r="J18" s="113"/>
      <c r="K18" s="113">
        <v>16</v>
      </c>
      <c r="L18" s="188">
        <v>3</v>
      </c>
      <c r="M18" s="315"/>
      <c r="N18" s="149"/>
      <c r="O18" s="149"/>
      <c r="P18" s="149">
        <v>1</v>
      </c>
      <c r="Q18" s="154"/>
      <c r="R18" s="154">
        <v>2</v>
      </c>
      <c r="S18" s="149">
        <v>1</v>
      </c>
      <c r="T18" s="149"/>
      <c r="U18" s="149"/>
      <c r="V18" s="149"/>
      <c r="W18" s="149"/>
      <c r="X18" s="149"/>
      <c r="Y18" s="149"/>
      <c r="Z18" s="149">
        <v>1</v>
      </c>
      <c r="AA18" s="149">
        <v>1</v>
      </c>
      <c r="AB18" s="154"/>
      <c r="AC18" s="154"/>
      <c r="AD18" s="154">
        <v>1</v>
      </c>
      <c r="AE18" s="154"/>
      <c r="AF18" s="154"/>
      <c r="AG18" s="154"/>
      <c r="AH18" s="154">
        <v>1</v>
      </c>
      <c r="AI18" s="154">
        <v>20</v>
      </c>
      <c r="AJ18" s="154">
        <v>50</v>
      </c>
      <c r="AK18" s="155">
        <v>13</v>
      </c>
      <c r="AL18" s="154"/>
      <c r="AM18" s="154"/>
      <c r="AN18" s="154"/>
      <c r="AO18" s="154"/>
      <c r="AP18" s="154"/>
      <c r="AQ18" s="150"/>
      <c r="AR18" s="19"/>
    </row>
    <row r="19" spans="1:44" s="35" customFormat="1" ht="23.25" customHeight="1">
      <c r="A19" s="682"/>
      <c r="B19" s="566"/>
      <c r="C19" s="566"/>
      <c r="D19" s="568"/>
      <c r="E19" s="262">
        <f>SUM(E18)</f>
        <v>3</v>
      </c>
      <c r="F19" s="263"/>
      <c r="G19" s="263"/>
      <c r="H19" s="263"/>
      <c r="I19" s="263"/>
      <c r="J19" s="263"/>
      <c r="K19" s="263">
        <f>SUM(K18)</f>
        <v>16</v>
      </c>
      <c r="L19" s="264">
        <f>SUM(L18)</f>
        <v>3</v>
      </c>
      <c r="M19" s="316"/>
      <c r="N19" s="263"/>
      <c r="O19" s="263"/>
      <c r="P19" s="263">
        <f>SUM(P18)</f>
        <v>1</v>
      </c>
      <c r="Q19" s="263"/>
      <c r="R19" s="263">
        <f>SUM(R18)</f>
        <v>2</v>
      </c>
      <c r="S19" s="263">
        <f>SUM(S18)</f>
        <v>1</v>
      </c>
      <c r="T19" s="263"/>
      <c r="U19" s="263"/>
      <c r="V19" s="263"/>
      <c r="W19" s="263"/>
      <c r="X19" s="263"/>
      <c r="Y19" s="263"/>
      <c r="Z19" s="263">
        <f>SUM(Z18)</f>
        <v>1</v>
      </c>
      <c r="AA19" s="263">
        <f>SUM(AA18)</f>
        <v>1</v>
      </c>
      <c r="AB19" s="263"/>
      <c r="AC19" s="263"/>
      <c r="AD19" s="263">
        <f>SUM(AD18)</f>
        <v>1</v>
      </c>
      <c r="AE19" s="263"/>
      <c r="AF19" s="263"/>
      <c r="AG19" s="263"/>
      <c r="AH19" s="263">
        <f>SUM(AH18)</f>
        <v>1</v>
      </c>
      <c r="AI19" s="263">
        <f>SUM(AI18)</f>
        <v>20</v>
      </c>
      <c r="AJ19" s="263">
        <f>SUM(AJ18)</f>
        <v>50</v>
      </c>
      <c r="AK19" s="263">
        <f>SUM(AK18)</f>
        <v>13</v>
      </c>
      <c r="AL19" s="263"/>
      <c r="AM19" s="263"/>
      <c r="AN19" s="263"/>
      <c r="AO19" s="263"/>
      <c r="AP19" s="263"/>
      <c r="AQ19" s="264"/>
      <c r="AR19" s="19"/>
    </row>
    <row r="20" spans="1:44" s="35" customFormat="1" ht="60" customHeight="1">
      <c r="A20" s="569">
        <v>7</v>
      </c>
      <c r="B20" s="709" t="s">
        <v>732</v>
      </c>
      <c r="C20" s="683" t="s">
        <v>739</v>
      </c>
      <c r="D20" s="684" t="s">
        <v>161</v>
      </c>
      <c r="E20" s="186">
        <v>5</v>
      </c>
      <c r="F20" s="166"/>
      <c r="G20" s="166"/>
      <c r="H20" s="166"/>
      <c r="I20" s="166"/>
      <c r="J20" s="166"/>
      <c r="K20" s="166">
        <v>25</v>
      </c>
      <c r="L20" s="182">
        <v>5</v>
      </c>
      <c r="M20" s="314">
        <v>1</v>
      </c>
      <c r="N20" s="120"/>
      <c r="O20" s="120"/>
      <c r="P20" s="120">
        <v>1</v>
      </c>
      <c r="Q20" s="144"/>
      <c r="R20" s="144">
        <v>3</v>
      </c>
      <c r="S20" s="120">
        <v>1</v>
      </c>
      <c r="T20" s="120"/>
      <c r="U20" s="120"/>
      <c r="V20" s="120">
        <v>1</v>
      </c>
      <c r="W20" s="120"/>
      <c r="X20" s="120"/>
      <c r="Y20" s="120"/>
      <c r="Z20" s="120">
        <v>1</v>
      </c>
      <c r="AA20" s="120"/>
      <c r="AB20" s="144"/>
      <c r="AC20" s="144"/>
      <c r="AD20" s="144">
        <v>1</v>
      </c>
      <c r="AE20" s="144"/>
      <c r="AF20" s="144"/>
      <c r="AG20" s="144"/>
      <c r="AH20" s="144">
        <v>3</v>
      </c>
      <c r="AI20" s="144">
        <v>5</v>
      </c>
      <c r="AJ20" s="144">
        <v>36</v>
      </c>
      <c r="AK20" s="146">
        <v>5</v>
      </c>
      <c r="AL20" s="144"/>
      <c r="AM20" s="144"/>
      <c r="AN20" s="144"/>
      <c r="AO20" s="144"/>
      <c r="AP20" s="144"/>
      <c r="AQ20" s="145"/>
      <c r="AR20" s="19"/>
    </row>
    <row r="21" spans="1:44" s="35" customFormat="1" ht="22.5" customHeight="1">
      <c r="A21" s="682"/>
      <c r="B21" s="710"/>
      <c r="C21" s="566"/>
      <c r="D21" s="568"/>
      <c r="E21" s="272">
        <f>SUM(E20)</f>
        <v>5</v>
      </c>
      <c r="F21" s="270"/>
      <c r="G21" s="270"/>
      <c r="H21" s="270"/>
      <c r="I21" s="270"/>
      <c r="J21" s="270"/>
      <c r="K21" s="270">
        <f>SUM(K20)</f>
        <v>25</v>
      </c>
      <c r="L21" s="273">
        <f>SUM(L20)</f>
        <v>5</v>
      </c>
      <c r="M21" s="271">
        <f>SUM(M20)</f>
        <v>1</v>
      </c>
      <c r="N21" s="271"/>
      <c r="O21" s="271"/>
      <c r="P21" s="271">
        <f>SUM(P20)</f>
        <v>1</v>
      </c>
      <c r="Q21" s="271"/>
      <c r="R21" s="271">
        <f>SUM(R20)</f>
        <v>3</v>
      </c>
      <c r="S21" s="271">
        <f>SUM(S20)</f>
        <v>1</v>
      </c>
      <c r="T21" s="271"/>
      <c r="U21" s="271"/>
      <c r="V21" s="271">
        <f>SUM(V20)</f>
        <v>1</v>
      </c>
      <c r="W21" s="271"/>
      <c r="X21" s="271"/>
      <c r="Y21" s="271"/>
      <c r="Z21" s="271">
        <f>SUM(Z20)</f>
        <v>1</v>
      </c>
      <c r="AA21" s="271">
        <f>SUM(AA20)</f>
        <v>0</v>
      </c>
      <c r="AB21" s="271"/>
      <c r="AC21" s="271"/>
      <c r="AD21" s="271">
        <f>SUM(AD20)</f>
        <v>1</v>
      </c>
      <c r="AE21" s="271"/>
      <c r="AF21" s="271"/>
      <c r="AG21" s="271"/>
      <c r="AH21" s="271">
        <f>SUM(AH20)</f>
        <v>3</v>
      </c>
      <c r="AI21" s="271">
        <f>SUM(AI20)</f>
        <v>5</v>
      </c>
      <c r="AJ21" s="271">
        <f>SUM(AJ20)</f>
        <v>36</v>
      </c>
      <c r="AK21" s="271">
        <f>SUM(AK20)</f>
        <v>5</v>
      </c>
      <c r="AL21" s="271"/>
      <c r="AM21" s="270"/>
      <c r="AN21" s="270"/>
      <c r="AO21" s="270"/>
      <c r="AP21" s="270"/>
      <c r="AQ21" s="273"/>
      <c r="AR21" s="19"/>
    </row>
    <row r="22" spans="1:44" s="35" customFormat="1" ht="56.25" customHeight="1">
      <c r="A22" s="697">
        <v>8</v>
      </c>
      <c r="B22" s="705" t="s">
        <v>733</v>
      </c>
      <c r="C22" s="705" t="s">
        <v>739</v>
      </c>
      <c r="D22" s="433" t="s">
        <v>396</v>
      </c>
      <c r="E22" s="187">
        <v>3</v>
      </c>
      <c r="F22" s="113"/>
      <c r="G22" s="113"/>
      <c r="H22" s="113"/>
      <c r="I22" s="113"/>
      <c r="J22" s="113"/>
      <c r="K22" s="113">
        <v>20</v>
      </c>
      <c r="L22" s="188">
        <v>3</v>
      </c>
      <c r="M22" s="314">
        <v>2</v>
      </c>
      <c r="N22" s="120"/>
      <c r="O22" s="120"/>
      <c r="P22" s="120"/>
      <c r="Q22" s="144"/>
      <c r="R22" s="144">
        <v>4</v>
      </c>
      <c r="S22" s="120">
        <v>1</v>
      </c>
      <c r="T22" s="120"/>
      <c r="U22" s="120"/>
      <c r="V22" s="120">
        <v>2</v>
      </c>
      <c r="W22" s="120"/>
      <c r="X22" s="120"/>
      <c r="Y22" s="120"/>
      <c r="Z22" s="120"/>
      <c r="AA22" s="120"/>
      <c r="AB22" s="144"/>
      <c r="AC22" s="144"/>
      <c r="AD22" s="144">
        <v>1</v>
      </c>
      <c r="AE22" s="144"/>
      <c r="AF22" s="144"/>
      <c r="AG22" s="144"/>
      <c r="AH22" s="144">
        <v>2</v>
      </c>
      <c r="AI22" s="144">
        <v>7</v>
      </c>
      <c r="AJ22" s="144">
        <v>64</v>
      </c>
      <c r="AK22" s="146"/>
      <c r="AL22" s="144"/>
      <c r="AM22" s="144"/>
      <c r="AN22" s="144"/>
      <c r="AO22" s="144"/>
      <c r="AP22" s="144"/>
      <c r="AQ22" s="145"/>
      <c r="AR22" s="19"/>
    </row>
    <row r="23" spans="1:44" s="35" customFormat="1" ht="44.25" customHeight="1">
      <c r="A23" s="698"/>
      <c r="B23" s="706"/>
      <c r="C23" s="706"/>
      <c r="D23" s="695" t="s">
        <v>395</v>
      </c>
      <c r="E23" s="189">
        <v>3</v>
      </c>
      <c r="F23" s="126"/>
      <c r="G23" s="126"/>
      <c r="H23" s="126"/>
      <c r="I23" s="126"/>
      <c r="J23" s="126"/>
      <c r="K23" s="126">
        <v>21</v>
      </c>
      <c r="L23" s="190">
        <v>4</v>
      </c>
      <c r="M23" s="306">
        <v>3</v>
      </c>
      <c r="N23" s="67">
        <v>1</v>
      </c>
      <c r="O23" s="67"/>
      <c r="P23" s="67">
        <v>3</v>
      </c>
      <c r="Q23" s="68"/>
      <c r="R23" s="68">
        <v>4</v>
      </c>
      <c r="S23" s="67">
        <v>4</v>
      </c>
      <c r="T23" s="67">
        <v>5</v>
      </c>
      <c r="U23" s="67"/>
      <c r="V23" s="67">
        <v>1</v>
      </c>
      <c r="W23" s="67"/>
      <c r="X23" s="67"/>
      <c r="Y23" s="67"/>
      <c r="Z23" s="67">
        <v>2</v>
      </c>
      <c r="AA23" s="67"/>
      <c r="AB23" s="68"/>
      <c r="AC23" s="68"/>
      <c r="AD23" s="68">
        <v>3</v>
      </c>
      <c r="AE23" s="68"/>
      <c r="AF23" s="68"/>
      <c r="AG23" s="68"/>
      <c r="AH23" s="68">
        <v>5</v>
      </c>
      <c r="AI23" s="68">
        <v>31</v>
      </c>
      <c r="AJ23" s="68">
        <v>100</v>
      </c>
      <c r="AK23" s="147">
        <v>10</v>
      </c>
      <c r="AL23" s="68"/>
      <c r="AM23" s="68"/>
      <c r="AN23" s="68"/>
      <c r="AO23" s="68"/>
      <c r="AP23" s="68"/>
      <c r="AQ23" s="69"/>
      <c r="AR23" s="19"/>
    </row>
    <row r="24" spans="1:44" s="35" customFormat="1" ht="23.25" customHeight="1">
      <c r="A24" s="699"/>
      <c r="B24" s="707"/>
      <c r="C24" s="707"/>
      <c r="D24" s="696"/>
      <c r="E24" s="272">
        <f>SUM(E22:E23)</f>
        <v>6</v>
      </c>
      <c r="F24" s="270"/>
      <c r="G24" s="270"/>
      <c r="H24" s="270"/>
      <c r="I24" s="270"/>
      <c r="J24" s="270"/>
      <c r="K24" s="270">
        <f>SUM(K22:K23)</f>
        <v>41</v>
      </c>
      <c r="L24" s="273">
        <f>SUM(L22:L23)</f>
        <v>7</v>
      </c>
      <c r="M24" s="271">
        <f>SUM(M22:M23)</f>
        <v>5</v>
      </c>
      <c r="N24" s="271">
        <f aca="true" t="shared" si="1" ref="N24:AK24">SUM(N22:N23)</f>
        <v>1</v>
      </c>
      <c r="O24" s="271"/>
      <c r="P24" s="271">
        <f t="shared" si="1"/>
        <v>3</v>
      </c>
      <c r="Q24" s="271"/>
      <c r="R24" s="271">
        <f t="shared" si="1"/>
        <v>8</v>
      </c>
      <c r="S24" s="271">
        <f t="shared" si="1"/>
        <v>5</v>
      </c>
      <c r="T24" s="271">
        <f t="shared" si="1"/>
        <v>5</v>
      </c>
      <c r="U24" s="271"/>
      <c r="V24" s="271">
        <f t="shared" si="1"/>
        <v>3</v>
      </c>
      <c r="W24" s="271"/>
      <c r="X24" s="271"/>
      <c r="Y24" s="271"/>
      <c r="Z24" s="271">
        <f t="shared" si="1"/>
        <v>2</v>
      </c>
      <c r="AA24" s="271"/>
      <c r="AB24" s="271"/>
      <c r="AC24" s="271"/>
      <c r="AD24" s="271">
        <f t="shared" si="1"/>
        <v>4</v>
      </c>
      <c r="AE24" s="271"/>
      <c r="AF24" s="271"/>
      <c r="AG24" s="271"/>
      <c r="AH24" s="271">
        <f t="shared" si="1"/>
        <v>7</v>
      </c>
      <c r="AI24" s="271">
        <f t="shared" si="1"/>
        <v>38</v>
      </c>
      <c r="AJ24" s="271">
        <f t="shared" si="1"/>
        <v>164</v>
      </c>
      <c r="AK24" s="271">
        <f t="shared" si="1"/>
        <v>10</v>
      </c>
      <c r="AL24" s="270"/>
      <c r="AM24" s="270"/>
      <c r="AN24" s="270"/>
      <c r="AO24" s="270"/>
      <c r="AP24" s="270"/>
      <c r="AQ24" s="273"/>
      <c r="AR24" s="19"/>
    </row>
    <row r="25" spans="1:44" s="35" customFormat="1" ht="63.75" customHeight="1">
      <c r="A25" s="569">
        <v>9</v>
      </c>
      <c r="B25" s="683" t="s">
        <v>734</v>
      </c>
      <c r="C25" s="175" t="s">
        <v>385</v>
      </c>
      <c r="D25" s="311" t="s">
        <v>397</v>
      </c>
      <c r="E25" s="189">
        <v>2</v>
      </c>
      <c r="F25" s="126"/>
      <c r="G25" s="126"/>
      <c r="H25" s="126"/>
      <c r="I25" s="126"/>
      <c r="J25" s="126"/>
      <c r="K25" s="126">
        <v>14</v>
      </c>
      <c r="L25" s="190">
        <v>2</v>
      </c>
      <c r="M25" s="306">
        <v>3</v>
      </c>
      <c r="N25" s="67"/>
      <c r="O25" s="67"/>
      <c r="P25" s="67">
        <v>1</v>
      </c>
      <c r="Q25" s="68"/>
      <c r="R25" s="68">
        <v>2</v>
      </c>
      <c r="S25" s="67">
        <v>1</v>
      </c>
      <c r="T25" s="67">
        <v>1</v>
      </c>
      <c r="U25" s="67"/>
      <c r="V25" s="67">
        <v>1</v>
      </c>
      <c r="W25" s="67"/>
      <c r="X25" s="67"/>
      <c r="Y25" s="67"/>
      <c r="Z25" s="67">
        <v>1</v>
      </c>
      <c r="AA25" s="67"/>
      <c r="AB25" s="68"/>
      <c r="AC25" s="68"/>
      <c r="AD25" s="68">
        <v>1</v>
      </c>
      <c r="AE25" s="68"/>
      <c r="AF25" s="68"/>
      <c r="AG25" s="68"/>
      <c r="AH25" s="68">
        <v>4</v>
      </c>
      <c r="AI25" s="68">
        <v>20</v>
      </c>
      <c r="AJ25" s="68">
        <v>100</v>
      </c>
      <c r="AK25" s="147"/>
      <c r="AL25" s="68"/>
      <c r="AM25" s="68"/>
      <c r="AN25" s="68"/>
      <c r="AO25" s="68"/>
      <c r="AP25" s="68"/>
      <c r="AQ25" s="69"/>
      <c r="AR25" s="19"/>
    </row>
    <row r="26" spans="1:44" s="35" customFormat="1" ht="84" customHeight="1">
      <c r="A26" s="681"/>
      <c r="B26" s="565"/>
      <c r="C26" s="175" t="s">
        <v>934</v>
      </c>
      <c r="D26" s="311" t="s">
        <v>394</v>
      </c>
      <c r="E26" s="186">
        <v>1</v>
      </c>
      <c r="F26" s="166"/>
      <c r="G26" s="166"/>
      <c r="H26" s="166"/>
      <c r="I26" s="166"/>
      <c r="J26" s="166"/>
      <c r="K26" s="166">
        <v>11</v>
      </c>
      <c r="L26" s="182">
        <v>1</v>
      </c>
      <c r="M26" s="314">
        <v>1</v>
      </c>
      <c r="N26" s="120"/>
      <c r="O26" s="120"/>
      <c r="P26" s="120"/>
      <c r="Q26" s="144"/>
      <c r="R26" s="144">
        <v>1</v>
      </c>
      <c r="S26" s="120">
        <v>1</v>
      </c>
      <c r="T26" s="120"/>
      <c r="U26" s="120"/>
      <c r="V26" s="120">
        <v>1</v>
      </c>
      <c r="W26" s="120"/>
      <c r="X26" s="120"/>
      <c r="Y26" s="120"/>
      <c r="Z26" s="120"/>
      <c r="AA26" s="120">
        <v>1</v>
      </c>
      <c r="AB26" s="144"/>
      <c r="AC26" s="144"/>
      <c r="AD26" s="144"/>
      <c r="AE26" s="144"/>
      <c r="AF26" s="144"/>
      <c r="AG26" s="144"/>
      <c r="AH26" s="144"/>
      <c r="AI26" s="144">
        <v>7</v>
      </c>
      <c r="AJ26" s="144">
        <v>50</v>
      </c>
      <c r="AK26" s="146"/>
      <c r="AL26" s="68"/>
      <c r="AM26" s="68"/>
      <c r="AN26" s="68"/>
      <c r="AO26" s="68"/>
      <c r="AP26" s="68"/>
      <c r="AQ26" s="69"/>
      <c r="AR26" s="19"/>
    </row>
    <row r="27" spans="1:44" s="35" customFormat="1" ht="21.75" customHeight="1" hidden="1">
      <c r="A27" s="681"/>
      <c r="B27" s="565"/>
      <c r="C27" s="261"/>
      <c r="D27" s="684" t="s">
        <v>398</v>
      </c>
      <c r="E27" s="748">
        <v>3</v>
      </c>
      <c r="F27" s="691"/>
      <c r="G27" s="691"/>
      <c r="H27" s="691"/>
      <c r="I27" s="691"/>
      <c r="J27" s="691"/>
      <c r="K27" s="691">
        <v>22</v>
      </c>
      <c r="L27" s="746">
        <v>2</v>
      </c>
      <c r="M27" s="752">
        <v>3</v>
      </c>
      <c r="N27" s="693"/>
      <c r="O27" s="693"/>
      <c r="P27" s="693">
        <v>2</v>
      </c>
      <c r="Q27" s="689"/>
      <c r="R27" s="689">
        <v>7</v>
      </c>
      <c r="S27" s="693">
        <v>4</v>
      </c>
      <c r="T27" s="693">
        <v>3</v>
      </c>
      <c r="U27" s="693"/>
      <c r="V27" s="693">
        <v>6</v>
      </c>
      <c r="W27" s="693"/>
      <c r="X27" s="693"/>
      <c r="Y27" s="693"/>
      <c r="Z27" s="693">
        <v>2</v>
      </c>
      <c r="AA27" s="693">
        <v>1</v>
      </c>
      <c r="AB27" s="689"/>
      <c r="AC27" s="689"/>
      <c r="AD27" s="689">
        <v>1</v>
      </c>
      <c r="AE27" s="689"/>
      <c r="AF27" s="689"/>
      <c r="AG27" s="689"/>
      <c r="AH27" s="689">
        <v>2</v>
      </c>
      <c r="AI27" s="689">
        <v>47</v>
      </c>
      <c r="AJ27" s="689">
        <v>140</v>
      </c>
      <c r="AK27" s="739"/>
      <c r="AL27" s="689"/>
      <c r="AM27" s="689"/>
      <c r="AN27" s="689"/>
      <c r="AO27" s="689"/>
      <c r="AP27" s="689"/>
      <c r="AQ27" s="737"/>
      <c r="AR27" s="19"/>
    </row>
    <row r="28" spans="1:44" s="35" customFormat="1" ht="93" customHeight="1">
      <c r="A28" s="681"/>
      <c r="B28" s="565"/>
      <c r="C28" s="125" t="s">
        <v>993</v>
      </c>
      <c r="D28" s="568"/>
      <c r="E28" s="749"/>
      <c r="F28" s="692"/>
      <c r="G28" s="692"/>
      <c r="H28" s="692"/>
      <c r="I28" s="692"/>
      <c r="J28" s="692"/>
      <c r="K28" s="692"/>
      <c r="L28" s="747"/>
      <c r="M28" s="753"/>
      <c r="N28" s="694"/>
      <c r="O28" s="694"/>
      <c r="P28" s="694"/>
      <c r="Q28" s="690"/>
      <c r="R28" s="690"/>
      <c r="S28" s="694"/>
      <c r="T28" s="694"/>
      <c r="U28" s="694"/>
      <c r="V28" s="694"/>
      <c r="W28" s="694"/>
      <c r="X28" s="694"/>
      <c r="Y28" s="694"/>
      <c r="Z28" s="694"/>
      <c r="AA28" s="694"/>
      <c r="AB28" s="690"/>
      <c r="AC28" s="690"/>
      <c r="AD28" s="690"/>
      <c r="AE28" s="690"/>
      <c r="AF28" s="690"/>
      <c r="AG28" s="690"/>
      <c r="AH28" s="690"/>
      <c r="AI28" s="690"/>
      <c r="AJ28" s="690"/>
      <c r="AK28" s="740"/>
      <c r="AL28" s="690"/>
      <c r="AM28" s="690"/>
      <c r="AN28" s="690"/>
      <c r="AO28" s="690"/>
      <c r="AP28" s="690"/>
      <c r="AQ28" s="738"/>
      <c r="AR28" s="19"/>
    </row>
    <row r="29" spans="1:44" s="35" customFormat="1" ht="96.75" customHeight="1">
      <c r="A29" s="682"/>
      <c r="B29" s="566"/>
      <c r="C29" s="175" t="s">
        <v>386</v>
      </c>
      <c r="D29" s="311" t="s">
        <v>399</v>
      </c>
      <c r="E29" s="186">
        <v>2</v>
      </c>
      <c r="F29" s="166"/>
      <c r="G29" s="166"/>
      <c r="H29" s="166"/>
      <c r="I29" s="166"/>
      <c r="J29" s="166"/>
      <c r="K29" s="166">
        <v>15</v>
      </c>
      <c r="L29" s="182">
        <v>2</v>
      </c>
      <c r="M29" s="314">
        <v>3</v>
      </c>
      <c r="N29" s="120"/>
      <c r="O29" s="120"/>
      <c r="P29" s="120">
        <v>1</v>
      </c>
      <c r="Q29" s="144"/>
      <c r="R29" s="144">
        <v>6</v>
      </c>
      <c r="S29" s="120">
        <v>3</v>
      </c>
      <c r="T29" s="120">
        <v>1</v>
      </c>
      <c r="U29" s="120"/>
      <c r="V29" s="120">
        <v>2</v>
      </c>
      <c r="W29" s="120"/>
      <c r="X29" s="120"/>
      <c r="Y29" s="120"/>
      <c r="Z29" s="120">
        <v>1</v>
      </c>
      <c r="AA29" s="120">
        <v>1</v>
      </c>
      <c r="AB29" s="144"/>
      <c r="AC29" s="144"/>
      <c r="AD29" s="144">
        <v>1</v>
      </c>
      <c r="AE29" s="144"/>
      <c r="AF29" s="144"/>
      <c r="AG29" s="144"/>
      <c r="AH29" s="144">
        <v>3</v>
      </c>
      <c r="AI29" s="144">
        <v>15</v>
      </c>
      <c r="AJ29" s="144">
        <v>100</v>
      </c>
      <c r="AK29" s="146"/>
      <c r="AL29" s="144"/>
      <c r="AM29" s="144"/>
      <c r="AN29" s="144"/>
      <c r="AO29" s="144"/>
      <c r="AP29" s="144"/>
      <c r="AQ29" s="145"/>
      <c r="AR29" s="19"/>
    </row>
    <row r="30" spans="1:44" s="35" customFormat="1" ht="64.5" customHeight="1">
      <c r="A30" s="529"/>
      <c r="B30" s="530"/>
      <c r="C30" s="565" t="s">
        <v>387</v>
      </c>
      <c r="D30" s="567" t="s">
        <v>400</v>
      </c>
      <c r="E30" s="187">
        <v>1</v>
      </c>
      <c r="F30" s="535"/>
      <c r="G30" s="535"/>
      <c r="H30" s="535"/>
      <c r="I30" s="535"/>
      <c r="J30" s="535"/>
      <c r="K30" s="535">
        <v>5</v>
      </c>
      <c r="L30" s="536">
        <v>1</v>
      </c>
      <c r="M30" s="425">
        <v>2</v>
      </c>
      <c r="N30" s="421"/>
      <c r="O30" s="421"/>
      <c r="P30" s="421"/>
      <c r="Q30" s="537"/>
      <c r="R30" s="537">
        <v>3</v>
      </c>
      <c r="S30" s="421"/>
      <c r="T30" s="421">
        <v>1</v>
      </c>
      <c r="U30" s="421"/>
      <c r="V30" s="421"/>
      <c r="W30" s="421"/>
      <c r="X30" s="421"/>
      <c r="Y30" s="421"/>
      <c r="Z30" s="421"/>
      <c r="AA30" s="421"/>
      <c r="AB30" s="537"/>
      <c r="AC30" s="537"/>
      <c r="AD30" s="537"/>
      <c r="AE30" s="537"/>
      <c r="AF30" s="537"/>
      <c r="AG30" s="537"/>
      <c r="AH30" s="537"/>
      <c r="AI30" s="537">
        <v>12</v>
      </c>
      <c r="AJ30" s="537">
        <v>50</v>
      </c>
      <c r="AK30" s="538"/>
      <c r="AL30" s="537"/>
      <c r="AM30" s="537"/>
      <c r="AN30" s="537"/>
      <c r="AO30" s="537"/>
      <c r="AP30" s="537"/>
      <c r="AQ30" s="539"/>
      <c r="AR30" s="19"/>
    </row>
    <row r="31" spans="1:44" s="35" customFormat="1" ht="22.5" customHeight="1">
      <c r="A31" s="265"/>
      <c r="B31" s="261"/>
      <c r="C31" s="566"/>
      <c r="D31" s="568"/>
      <c r="E31" s="272">
        <f>SUM(E25:E30)</f>
        <v>9</v>
      </c>
      <c r="F31" s="270"/>
      <c r="G31" s="270"/>
      <c r="H31" s="270"/>
      <c r="I31" s="270"/>
      <c r="J31" s="270"/>
      <c r="K31" s="270">
        <f>SUM(K25:K30)</f>
        <v>67</v>
      </c>
      <c r="L31" s="273">
        <f>SUM(L25:L30)</f>
        <v>8</v>
      </c>
      <c r="M31" s="271">
        <f>SUM(M25:M30)</f>
        <v>12</v>
      </c>
      <c r="N31" s="271"/>
      <c r="O31" s="271"/>
      <c r="P31" s="271">
        <f>SUM(P25:P30)</f>
        <v>4</v>
      </c>
      <c r="Q31" s="271"/>
      <c r="R31" s="271">
        <f>SUM(R25:R30)</f>
        <v>19</v>
      </c>
      <c r="S31" s="271">
        <f>SUM(S25:S30)</f>
        <v>9</v>
      </c>
      <c r="T31" s="271">
        <f>SUM(T25:T30)</f>
        <v>6</v>
      </c>
      <c r="U31" s="271"/>
      <c r="V31" s="271">
        <f>SUM(V25:V30)</f>
        <v>10</v>
      </c>
      <c r="W31" s="271"/>
      <c r="X31" s="271"/>
      <c r="Y31" s="271"/>
      <c r="Z31" s="271">
        <f>SUM(Z25:Z30)</f>
        <v>4</v>
      </c>
      <c r="AA31" s="271">
        <f>SUM(AA25:AA30)</f>
        <v>3</v>
      </c>
      <c r="AB31" s="271"/>
      <c r="AC31" s="271"/>
      <c r="AD31" s="271">
        <f>SUM(AD25:AD30)</f>
        <v>3</v>
      </c>
      <c r="AE31" s="271"/>
      <c r="AF31" s="271"/>
      <c r="AG31" s="271"/>
      <c r="AH31" s="271">
        <f>SUM(AH25:AH30)</f>
        <v>9</v>
      </c>
      <c r="AI31" s="271">
        <f>SUM(AI25:AI30)</f>
        <v>101</v>
      </c>
      <c r="AJ31" s="271">
        <f>SUM(AJ25:AJ30)</f>
        <v>440</v>
      </c>
      <c r="AK31" s="271"/>
      <c r="AL31" s="270"/>
      <c r="AM31" s="270"/>
      <c r="AN31" s="270"/>
      <c r="AO31" s="270"/>
      <c r="AP31" s="270"/>
      <c r="AQ31" s="273"/>
      <c r="AR31" s="19"/>
    </row>
    <row r="32" spans="1:44" s="35" customFormat="1" ht="66" customHeight="1">
      <c r="A32" s="569">
        <v>10</v>
      </c>
      <c r="B32" s="683" t="s">
        <v>735</v>
      </c>
      <c r="C32" s="175" t="s">
        <v>388</v>
      </c>
      <c r="D32" s="311" t="s">
        <v>401</v>
      </c>
      <c r="E32" s="186">
        <v>2</v>
      </c>
      <c r="F32" s="126"/>
      <c r="G32" s="126"/>
      <c r="H32" s="126"/>
      <c r="I32" s="126"/>
      <c r="J32" s="126"/>
      <c r="K32" s="126">
        <v>12</v>
      </c>
      <c r="L32" s="190">
        <v>2</v>
      </c>
      <c r="M32" s="306"/>
      <c r="N32" s="67"/>
      <c r="O32" s="67"/>
      <c r="P32" s="67">
        <v>1</v>
      </c>
      <c r="Q32" s="68"/>
      <c r="R32" s="68">
        <v>5</v>
      </c>
      <c r="S32" s="67">
        <v>2</v>
      </c>
      <c r="T32" s="67"/>
      <c r="U32" s="67"/>
      <c r="V32" s="67"/>
      <c r="W32" s="67"/>
      <c r="X32" s="67"/>
      <c r="Y32" s="67"/>
      <c r="Z32" s="67">
        <v>1</v>
      </c>
      <c r="AA32" s="67">
        <v>1</v>
      </c>
      <c r="AB32" s="68"/>
      <c r="AC32" s="68"/>
      <c r="AD32" s="68">
        <v>1</v>
      </c>
      <c r="AE32" s="68"/>
      <c r="AF32" s="68"/>
      <c r="AG32" s="68"/>
      <c r="AH32" s="68">
        <v>2</v>
      </c>
      <c r="AI32" s="68">
        <v>15</v>
      </c>
      <c r="AJ32" s="68">
        <v>50</v>
      </c>
      <c r="AK32" s="147">
        <v>5</v>
      </c>
      <c r="AL32" s="68"/>
      <c r="AM32" s="68"/>
      <c r="AN32" s="68"/>
      <c r="AO32" s="68"/>
      <c r="AP32" s="68"/>
      <c r="AQ32" s="69"/>
      <c r="AR32" s="19"/>
    </row>
    <row r="33" spans="1:44" s="35" customFormat="1" ht="90" customHeight="1">
      <c r="A33" s="681"/>
      <c r="B33" s="565"/>
      <c r="C33" s="175" t="s">
        <v>389</v>
      </c>
      <c r="D33" s="311" t="s">
        <v>402</v>
      </c>
      <c r="E33" s="186">
        <v>2</v>
      </c>
      <c r="F33" s="126"/>
      <c r="G33" s="126"/>
      <c r="H33" s="126"/>
      <c r="I33" s="126"/>
      <c r="J33" s="126"/>
      <c r="K33" s="126">
        <v>10</v>
      </c>
      <c r="L33" s="190">
        <v>1</v>
      </c>
      <c r="M33" s="306">
        <v>1</v>
      </c>
      <c r="N33" s="67"/>
      <c r="O33" s="67"/>
      <c r="P33" s="67"/>
      <c r="Q33" s="68"/>
      <c r="R33" s="68">
        <v>2</v>
      </c>
      <c r="S33" s="67">
        <v>2</v>
      </c>
      <c r="T33" s="67">
        <v>2</v>
      </c>
      <c r="U33" s="67"/>
      <c r="V33" s="67">
        <v>2</v>
      </c>
      <c r="W33" s="67"/>
      <c r="X33" s="67"/>
      <c r="Y33" s="67"/>
      <c r="Z33" s="67"/>
      <c r="AA33" s="67"/>
      <c r="AB33" s="68"/>
      <c r="AC33" s="68"/>
      <c r="AD33" s="68"/>
      <c r="AE33" s="68"/>
      <c r="AF33" s="68"/>
      <c r="AG33" s="68"/>
      <c r="AH33" s="68"/>
      <c r="AI33" s="68">
        <v>10</v>
      </c>
      <c r="AJ33" s="68">
        <v>50</v>
      </c>
      <c r="AK33" s="147">
        <v>5</v>
      </c>
      <c r="AL33" s="68"/>
      <c r="AM33" s="68"/>
      <c r="AN33" s="68"/>
      <c r="AO33" s="68"/>
      <c r="AP33" s="68"/>
      <c r="AQ33" s="69"/>
      <c r="AR33" s="19"/>
    </row>
    <row r="34" spans="1:48" s="35" customFormat="1" ht="84" customHeight="1">
      <c r="A34" s="681"/>
      <c r="B34" s="565"/>
      <c r="C34" s="683" t="s">
        <v>390</v>
      </c>
      <c r="D34" s="684" t="s">
        <v>403</v>
      </c>
      <c r="E34" s="186">
        <v>4</v>
      </c>
      <c r="F34" s="126"/>
      <c r="G34" s="126"/>
      <c r="H34" s="126"/>
      <c r="I34" s="126"/>
      <c r="J34" s="126"/>
      <c r="K34" s="126">
        <v>24</v>
      </c>
      <c r="L34" s="190">
        <v>5</v>
      </c>
      <c r="M34" s="306">
        <v>2</v>
      </c>
      <c r="N34" s="67">
        <v>1</v>
      </c>
      <c r="O34" s="67"/>
      <c r="P34" s="67">
        <v>2</v>
      </c>
      <c r="Q34" s="68"/>
      <c r="R34" s="68">
        <v>8</v>
      </c>
      <c r="S34" s="67">
        <v>4</v>
      </c>
      <c r="T34" s="67">
        <v>3</v>
      </c>
      <c r="U34" s="67"/>
      <c r="V34" s="67">
        <v>2</v>
      </c>
      <c r="W34" s="67"/>
      <c r="X34" s="67"/>
      <c r="Y34" s="67"/>
      <c r="Z34" s="67">
        <v>1</v>
      </c>
      <c r="AA34" s="67">
        <v>1</v>
      </c>
      <c r="AB34" s="68"/>
      <c r="AC34" s="68"/>
      <c r="AD34" s="68">
        <v>4</v>
      </c>
      <c r="AE34" s="68">
        <v>1</v>
      </c>
      <c r="AF34" s="68"/>
      <c r="AG34" s="68"/>
      <c r="AH34" s="68">
        <v>4</v>
      </c>
      <c r="AI34" s="68">
        <v>25</v>
      </c>
      <c r="AJ34" s="68">
        <v>150</v>
      </c>
      <c r="AK34" s="147">
        <v>5</v>
      </c>
      <c r="AL34" s="68"/>
      <c r="AM34" s="68"/>
      <c r="AN34" s="68"/>
      <c r="AO34" s="68"/>
      <c r="AP34" s="68"/>
      <c r="AQ34" s="69"/>
      <c r="AR34" s="19"/>
      <c r="AV34" s="175"/>
    </row>
    <row r="35" spans="1:48" s="35" customFormat="1" ht="23.25" customHeight="1">
      <c r="A35" s="682"/>
      <c r="B35" s="566"/>
      <c r="C35" s="566"/>
      <c r="D35" s="568"/>
      <c r="E35" s="272">
        <f>SUM(E32:E34)</f>
        <v>8</v>
      </c>
      <c r="F35" s="270"/>
      <c r="G35" s="270"/>
      <c r="H35" s="270"/>
      <c r="I35" s="270"/>
      <c r="J35" s="270"/>
      <c r="K35" s="270">
        <f>SUM(K32:K34)</f>
        <v>46</v>
      </c>
      <c r="L35" s="273">
        <f>SUM(L32:L34)</f>
        <v>8</v>
      </c>
      <c r="M35" s="271">
        <f>SUM(M32:M34)</f>
        <v>3</v>
      </c>
      <c r="N35" s="271">
        <f>SUM(N32:N34)</f>
        <v>1</v>
      </c>
      <c r="O35" s="271"/>
      <c r="P35" s="271">
        <f>SUM(P32:P34)</f>
        <v>3</v>
      </c>
      <c r="Q35" s="271"/>
      <c r="R35" s="271">
        <f>SUM(R32:R34)</f>
        <v>15</v>
      </c>
      <c r="S35" s="271">
        <f>SUM(S32:S34)</f>
        <v>8</v>
      </c>
      <c r="T35" s="271">
        <f>SUM(T32:T34)</f>
        <v>5</v>
      </c>
      <c r="U35" s="271"/>
      <c r="V35" s="271">
        <f>SUM(V32:V34)</f>
        <v>4</v>
      </c>
      <c r="W35" s="271"/>
      <c r="X35" s="271"/>
      <c r="Y35" s="271"/>
      <c r="Z35" s="271">
        <f>SUM(Z32:Z34)</f>
        <v>2</v>
      </c>
      <c r="AA35" s="271">
        <f>SUM(AA32:AA34)</f>
        <v>2</v>
      </c>
      <c r="AB35" s="271"/>
      <c r="AC35" s="271"/>
      <c r="AD35" s="271">
        <f>SUM(AD32:AD34)</f>
        <v>5</v>
      </c>
      <c r="AE35" s="271">
        <f>SUM(AE34)</f>
        <v>1</v>
      </c>
      <c r="AF35" s="271"/>
      <c r="AG35" s="271"/>
      <c r="AH35" s="271">
        <f>SUM(AH32:AH34)</f>
        <v>6</v>
      </c>
      <c r="AI35" s="271">
        <f>SUM(AI32:AI34)</f>
        <v>50</v>
      </c>
      <c r="AJ35" s="271">
        <f>SUM(AJ32:AJ34)</f>
        <v>250</v>
      </c>
      <c r="AK35" s="271">
        <f>SUM(AK32:AK34)</f>
        <v>15</v>
      </c>
      <c r="AL35" s="270"/>
      <c r="AM35" s="270"/>
      <c r="AN35" s="270"/>
      <c r="AO35" s="270"/>
      <c r="AP35" s="270"/>
      <c r="AQ35" s="273"/>
      <c r="AR35" s="19"/>
      <c r="AV35" s="266"/>
    </row>
    <row r="36" spans="1:44" s="35" customFormat="1" ht="91.5" customHeight="1">
      <c r="A36" s="569">
        <v>11</v>
      </c>
      <c r="B36" s="683" t="s">
        <v>736</v>
      </c>
      <c r="C36" s="683" t="s">
        <v>739</v>
      </c>
      <c r="D36" s="684" t="s">
        <v>228</v>
      </c>
      <c r="E36" s="186">
        <v>7</v>
      </c>
      <c r="F36" s="166"/>
      <c r="G36" s="166"/>
      <c r="H36" s="166"/>
      <c r="I36" s="166"/>
      <c r="J36" s="166"/>
      <c r="K36" s="166">
        <v>29</v>
      </c>
      <c r="L36" s="182">
        <v>4</v>
      </c>
      <c r="M36" s="314"/>
      <c r="N36" s="120"/>
      <c r="O36" s="120"/>
      <c r="P36" s="120">
        <v>2</v>
      </c>
      <c r="Q36" s="144"/>
      <c r="R36" s="144">
        <v>4</v>
      </c>
      <c r="S36" s="120"/>
      <c r="T36" s="120"/>
      <c r="U36" s="120"/>
      <c r="V36" s="120"/>
      <c r="W36" s="120"/>
      <c r="X36" s="120"/>
      <c r="Y36" s="120"/>
      <c r="Z36" s="120">
        <v>2</v>
      </c>
      <c r="AA36" s="120">
        <v>2</v>
      </c>
      <c r="AB36" s="144"/>
      <c r="AC36" s="144"/>
      <c r="AD36" s="144">
        <v>5</v>
      </c>
      <c r="AE36" s="144"/>
      <c r="AF36" s="144"/>
      <c r="AG36" s="144"/>
      <c r="AH36" s="144">
        <v>1</v>
      </c>
      <c r="AI36" s="144">
        <v>40</v>
      </c>
      <c r="AJ36" s="144">
        <v>90</v>
      </c>
      <c r="AK36" s="146"/>
      <c r="AL36" s="144"/>
      <c r="AM36" s="144"/>
      <c r="AN36" s="144"/>
      <c r="AO36" s="144"/>
      <c r="AP36" s="144"/>
      <c r="AQ36" s="145"/>
      <c r="AR36" s="19"/>
    </row>
    <row r="37" spans="1:44" s="35" customFormat="1" ht="22.5" customHeight="1" thickBot="1">
      <c r="A37" s="681"/>
      <c r="B37" s="565"/>
      <c r="C37" s="565"/>
      <c r="D37" s="567"/>
      <c r="E37" s="318">
        <f>SUM(E36)</f>
        <v>7</v>
      </c>
      <c r="F37" s="319"/>
      <c r="G37" s="319"/>
      <c r="H37" s="319"/>
      <c r="I37" s="319"/>
      <c r="J37" s="319"/>
      <c r="K37" s="319">
        <f>SUM(K36)</f>
        <v>29</v>
      </c>
      <c r="L37" s="320">
        <f>SUM(L36)</f>
        <v>4</v>
      </c>
      <c r="M37" s="317"/>
      <c r="N37" s="309"/>
      <c r="O37" s="309"/>
      <c r="P37" s="309">
        <f>SUM(P36)</f>
        <v>2</v>
      </c>
      <c r="Q37" s="309"/>
      <c r="R37" s="309">
        <f>SUM(R36)</f>
        <v>4</v>
      </c>
      <c r="S37" s="309"/>
      <c r="T37" s="309"/>
      <c r="U37" s="309"/>
      <c r="V37" s="309"/>
      <c r="W37" s="309"/>
      <c r="X37" s="309"/>
      <c r="Y37" s="309"/>
      <c r="Z37" s="309">
        <f>SUM(Z36)</f>
        <v>2</v>
      </c>
      <c r="AA37" s="309">
        <f>SUM(AA36)</f>
        <v>2</v>
      </c>
      <c r="AB37" s="309"/>
      <c r="AC37" s="309"/>
      <c r="AD37" s="309">
        <f>SUM(AD36)</f>
        <v>5</v>
      </c>
      <c r="AE37" s="309"/>
      <c r="AF37" s="309"/>
      <c r="AG37" s="309"/>
      <c r="AH37" s="309">
        <f>SUM(AH36)</f>
        <v>1</v>
      </c>
      <c r="AI37" s="309">
        <f>SUM(AI36)</f>
        <v>40</v>
      </c>
      <c r="AJ37" s="309">
        <f>SUM(AJ36)</f>
        <v>90</v>
      </c>
      <c r="AK37" s="309"/>
      <c r="AL37" s="309"/>
      <c r="AM37" s="309"/>
      <c r="AN37" s="309"/>
      <c r="AO37" s="309"/>
      <c r="AP37" s="309"/>
      <c r="AQ37" s="310"/>
      <c r="AR37" s="19"/>
    </row>
    <row r="38" spans="1:48" s="11" customFormat="1" ht="80.25" customHeight="1" thickBot="1">
      <c r="A38" s="708" t="s">
        <v>305</v>
      </c>
      <c r="B38" s="686"/>
      <c r="C38" s="686"/>
      <c r="D38" s="687"/>
      <c r="E38" s="274">
        <f aca="true" t="shared" si="2" ref="E38:AQ38">SUM(E8+E10+E13+E15+E17+E19+E21+E24+E31+E35+E37)</f>
        <v>73</v>
      </c>
      <c r="F38" s="274">
        <f t="shared" si="2"/>
        <v>0</v>
      </c>
      <c r="G38" s="274">
        <f t="shared" si="2"/>
        <v>0</v>
      </c>
      <c r="H38" s="274">
        <f t="shared" si="2"/>
        <v>0</v>
      </c>
      <c r="I38" s="274">
        <f t="shared" si="2"/>
        <v>0</v>
      </c>
      <c r="J38" s="274">
        <f t="shared" si="2"/>
        <v>0</v>
      </c>
      <c r="K38" s="274">
        <f t="shared" si="2"/>
        <v>394</v>
      </c>
      <c r="L38" s="274">
        <f t="shared" si="2"/>
        <v>59</v>
      </c>
      <c r="M38" s="274">
        <f t="shared" si="2"/>
        <v>37</v>
      </c>
      <c r="N38" s="274">
        <f t="shared" si="2"/>
        <v>4</v>
      </c>
      <c r="O38" s="274">
        <f t="shared" si="2"/>
        <v>1</v>
      </c>
      <c r="P38" s="274">
        <f t="shared" si="2"/>
        <v>23</v>
      </c>
      <c r="Q38" s="274">
        <f t="shared" si="2"/>
        <v>0</v>
      </c>
      <c r="R38" s="274">
        <f t="shared" si="2"/>
        <v>89</v>
      </c>
      <c r="S38" s="274">
        <f t="shared" si="2"/>
        <v>44</v>
      </c>
      <c r="T38" s="274">
        <f t="shared" si="2"/>
        <v>27</v>
      </c>
      <c r="U38" s="274">
        <f t="shared" si="2"/>
        <v>0</v>
      </c>
      <c r="V38" s="274">
        <f t="shared" si="2"/>
        <v>28</v>
      </c>
      <c r="W38" s="274">
        <f t="shared" si="2"/>
        <v>0</v>
      </c>
      <c r="X38" s="274">
        <f t="shared" si="2"/>
        <v>0</v>
      </c>
      <c r="Y38" s="274">
        <f t="shared" si="2"/>
        <v>0</v>
      </c>
      <c r="Z38" s="274">
        <f t="shared" si="2"/>
        <v>19</v>
      </c>
      <c r="AA38" s="274">
        <f t="shared" si="2"/>
        <v>16</v>
      </c>
      <c r="AB38" s="274">
        <f t="shared" si="2"/>
        <v>0</v>
      </c>
      <c r="AC38" s="274">
        <f t="shared" si="2"/>
        <v>0</v>
      </c>
      <c r="AD38" s="274">
        <f t="shared" si="2"/>
        <v>26</v>
      </c>
      <c r="AE38" s="274">
        <f t="shared" si="2"/>
        <v>1</v>
      </c>
      <c r="AF38" s="274">
        <f t="shared" si="2"/>
        <v>3</v>
      </c>
      <c r="AG38" s="274">
        <f t="shared" si="2"/>
        <v>0</v>
      </c>
      <c r="AH38" s="274">
        <f t="shared" si="2"/>
        <v>42</v>
      </c>
      <c r="AI38" s="274">
        <f t="shared" si="2"/>
        <v>463</v>
      </c>
      <c r="AJ38" s="274">
        <f t="shared" si="2"/>
        <v>1815</v>
      </c>
      <c r="AK38" s="274">
        <f t="shared" si="2"/>
        <v>68</v>
      </c>
      <c r="AL38" s="274">
        <f t="shared" si="2"/>
        <v>0</v>
      </c>
      <c r="AM38" s="274">
        <f t="shared" si="2"/>
        <v>0</v>
      </c>
      <c r="AN38" s="274">
        <f t="shared" si="2"/>
        <v>0</v>
      </c>
      <c r="AO38" s="274">
        <f t="shared" si="2"/>
        <v>0</v>
      </c>
      <c r="AP38" s="274">
        <f t="shared" si="2"/>
        <v>0</v>
      </c>
      <c r="AQ38" s="532">
        <f t="shared" si="2"/>
        <v>0</v>
      </c>
      <c r="AV38" s="35"/>
    </row>
    <row r="39" spans="1:43" s="11" customFormat="1" ht="42" customHeight="1" thickBot="1">
      <c r="A39" s="668" t="s">
        <v>41</v>
      </c>
      <c r="B39" s="670"/>
      <c r="C39" s="670"/>
      <c r="D39" s="688"/>
      <c r="E39" s="340">
        <v>3</v>
      </c>
      <c r="F39" s="341"/>
      <c r="G39" s="341"/>
      <c r="H39" s="341"/>
      <c r="I39" s="341"/>
      <c r="J39" s="341"/>
      <c r="K39" s="342">
        <v>17</v>
      </c>
      <c r="L39" s="343">
        <v>2</v>
      </c>
      <c r="M39" s="344"/>
      <c r="N39" s="345"/>
      <c r="O39" s="345"/>
      <c r="P39" s="345">
        <v>1</v>
      </c>
      <c r="Q39" s="345"/>
      <c r="R39" s="345">
        <v>3</v>
      </c>
      <c r="S39" s="345">
        <v>5</v>
      </c>
      <c r="T39" s="345">
        <v>1</v>
      </c>
      <c r="U39" s="345"/>
      <c r="V39" s="345">
        <v>1</v>
      </c>
      <c r="W39" s="345"/>
      <c r="X39" s="345"/>
      <c r="Y39" s="345"/>
      <c r="Z39" s="345">
        <v>2</v>
      </c>
      <c r="AA39" s="345"/>
      <c r="AB39" s="345"/>
      <c r="AC39" s="345"/>
      <c r="AD39" s="345"/>
      <c r="AE39" s="345"/>
      <c r="AF39" s="345">
        <v>3</v>
      </c>
      <c r="AG39" s="345"/>
      <c r="AH39" s="345">
        <v>2</v>
      </c>
      <c r="AI39" s="345">
        <v>16</v>
      </c>
      <c r="AJ39" s="345">
        <v>20</v>
      </c>
      <c r="AK39" s="345">
        <v>5</v>
      </c>
      <c r="AL39" s="345">
        <v>5</v>
      </c>
      <c r="AM39" s="345"/>
      <c r="AN39" s="345"/>
      <c r="AO39" s="345"/>
      <c r="AP39" s="345"/>
      <c r="AQ39" s="346"/>
    </row>
    <row r="40" spans="1:43" s="11" customFormat="1" ht="39.75" customHeight="1" thickBot="1">
      <c r="A40" s="595" t="s">
        <v>40</v>
      </c>
      <c r="B40" s="633"/>
      <c r="C40" s="633"/>
      <c r="D40" s="617"/>
      <c r="E40" s="275">
        <v>4</v>
      </c>
      <c r="F40" s="276"/>
      <c r="G40" s="276"/>
      <c r="H40" s="276"/>
      <c r="I40" s="276"/>
      <c r="J40" s="276"/>
      <c r="K40" s="277">
        <v>30</v>
      </c>
      <c r="L40" s="278">
        <v>2</v>
      </c>
      <c r="M40" s="308">
        <v>2</v>
      </c>
      <c r="N40" s="279">
        <v>1</v>
      </c>
      <c r="O40" s="279">
        <v>2</v>
      </c>
      <c r="P40" s="279">
        <v>2</v>
      </c>
      <c r="Q40" s="279"/>
      <c r="R40" s="279">
        <v>3</v>
      </c>
      <c r="S40" s="279">
        <v>3</v>
      </c>
      <c r="T40" s="279"/>
      <c r="U40" s="279"/>
      <c r="V40" s="279"/>
      <c r="W40" s="279"/>
      <c r="X40" s="279"/>
      <c r="Y40" s="279">
        <v>1</v>
      </c>
      <c r="Z40" s="279">
        <v>2</v>
      </c>
      <c r="AA40" s="279">
        <v>1</v>
      </c>
      <c r="AB40" s="279"/>
      <c r="AC40" s="279"/>
      <c r="AD40" s="279">
        <v>1</v>
      </c>
      <c r="AE40" s="279"/>
      <c r="AF40" s="279">
        <v>3</v>
      </c>
      <c r="AG40" s="279"/>
      <c r="AH40" s="279">
        <v>1</v>
      </c>
      <c r="AI40" s="279">
        <v>30</v>
      </c>
      <c r="AJ40" s="279">
        <v>150</v>
      </c>
      <c r="AK40" s="279">
        <v>30</v>
      </c>
      <c r="AL40" s="279"/>
      <c r="AM40" s="279"/>
      <c r="AN40" s="279"/>
      <c r="AO40" s="279"/>
      <c r="AP40" s="279"/>
      <c r="AQ40" s="280"/>
    </row>
    <row r="41" spans="1:43" s="11" customFormat="1" ht="60" customHeight="1" thickBot="1">
      <c r="A41" s="685" t="s">
        <v>135</v>
      </c>
      <c r="B41" s="686"/>
      <c r="C41" s="686"/>
      <c r="D41" s="687"/>
      <c r="E41" s="191">
        <f>SUM(E39:E40)</f>
        <v>7</v>
      </c>
      <c r="F41" s="191">
        <f aca="true" t="shared" si="3" ref="F41:AP41">SUM(F39:F40)</f>
        <v>0</v>
      </c>
      <c r="G41" s="191">
        <f t="shared" si="3"/>
        <v>0</v>
      </c>
      <c r="H41" s="191">
        <f t="shared" si="3"/>
        <v>0</v>
      </c>
      <c r="I41" s="191">
        <f t="shared" si="3"/>
        <v>0</v>
      </c>
      <c r="J41" s="191">
        <f t="shared" si="3"/>
        <v>0</v>
      </c>
      <c r="K41" s="191">
        <f t="shared" si="3"/>
        <v>47</v>
      </c>
      <c r="L41" s="191">
        <f t="shared" si="3"/>
        <v>4</v>
      </c>
      <c r="M41" s="191">
        <f t="shared" si="3"/>
        <v>2</v>
      </c>
      <c r="N41" s="191">
        <f t="shared" si="3"/>
        <v>1</v>
      </c>
      <c r="O41" s="191">
        <f t="shared" si="3"/>
        <v>2</v>
      </c>
      <c r="P41" s="191">
        <f t="shared" si="3"/>
        <v>3</v>
      </c>
      <c r="Q41" s="191">
        <f t="shared" si="3"/>
        <v>0</v>
      </c>
      <c r="R41" s="191">
        <f t="shared" si="3"/>
        <v>6</v>
      </c>
      <c r="S41" s="191">
        <f t="shared" si="3"/>
        <v>8</v>
      </c>
      <c r="T41" s="191">
        <f t="shared" si="3"/>
        <v>1</v>
      </c>
      <c r="U41" s="191">
        <f t="shared" si="3"/>
        <v>0</v>
      </c>
      <c r="V41" s="191">
        <f t="shared" si="3"/>
        <v>1</v>
      </c>
      <c r="W41" s="191">
        <f t="shared" si="3"/>
        <v>0</v>
      </c>
      <c r="X41" s="191">
        <f t="shared" si="3"/>
        <v>0</v>
      </c>
      <c r="Y41" s="191">
        <f t="shared" si="3"/>
        <v>1</v>
      </c>
      <c r="Z41" s="191">
        <f t="shared" si="3"/>
        <v>4</v>
      </c>
      <c r="AA41" s="191">
        <f t="shared" si="3"/>
        <v>1</v>
      </c>
      <c r="AB41" s="191">
        <f t="shared" si="3"/>
        <v>0</v>
      </c>
      <c r="AC41" s="191">
        <f t="shared" si="3"/>
        <v>0</v>
      </c>
      <c r="AD41" s="191">
        <f t="shared" si="3"/>
        <v>1</v>
      </c>
      <c r="AE41" s="191">
        <f t="shared" si="3"/>
        <v>0</v>
      </c>
      <c r="AF41" s="191">
        <f t="shared" si="3"/>
        <v>6</v>
      </c>
      <c r="AG41" s="191">
        <f t="shared" si="3"/>
        <v>0</v>
      </c>
      <c r="AH41" s="191">
        <f t="shared" si="3"/>
        <v>3</v>
      </c>
      <c r="AI41" s="191">
        <f t="shared" si="3"/>
        <v>46</v>
      </c>
      <c r="AJ41" s="191">
        <f t="shared" si="3"/>
        <v>170</v>
      </c>
      <c r="AK41" s="191">
        <f t="shared" si="3"/>
        <v>35</v>
      </c>
      <c r="AL41" s="191">
        <f t="shared" si="3"/>
        <v>5</v>
      </c>
      <c r="AM41" s="191">
        <f t="shared" si="3"/>
        <v>0</v>
      </c>
      <c r="AN41" s="191">
        <f t="shared" si="3"/>
        <v>0</v>
      </c>
      <c r="AO41" s="191">
        <f t="shared" si="3"/>
        <v>0</v>
      </c>
      <c r="AP41" s="191">
        <f t="shared" si="3"/>
        <v>0</v>
      </c>
      <c r="AQ41" s="533">
        <f>SUM(AQ39:AQ40)</f>
        <v>0</v>
      </c>
    </row>
    <row r="42" spans="1:43" s="11" customFormat="1" ht="137.25" customHeight="1" thickBot="1">
      <c r="A42" s="702" t="s">
        <v>720</v>
      </c>
      <c r="B42" s="703"/>
      <c r="C42" s="703"/>
      <c r="D42" s="704"/>
      <c r="E42" s="191"/>
      <c r="F42" s="191"/>
      <c r="G42" s="191"/>
      <c r="H42" s="191"/>
      <c r="I42" s="191"/>
      <c r="J42" s="191"/>
      <c r="K42" s="191">
        <v>18</v>
      </c>
      <c r="L42" s="191">
        <v>6</v>
      </c>
      <c r="M42" s="191">
        <v>6</v>
      </c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533"/>
    </row>
    <row r="43" spans="1:43" s="11" customFormat="1" ht="75.75" customHeight="1" thickBot="1">
      <c r="A43" s="700" t="s">
        <v>200</v>
      </c>
      <c r="B43" s="701"/>
      <c r="C43" s="701"/>
      <c r="D43" s="701"/>
      <c r="E43" s="347">
        <f>SUM(E38+E41+E42)</f>
        <v>80</v>
      </c>
      <c r="F43" s="347">
        <f aca="true" t="shared" si="4" ref="F43:AK43">SUM(F38+F41+F42)</f>
        <v>0</v>
      </c>
      <c r="G43" s="347">
        <f t="shared" si="4"/>
        <v>0</v>
      </c>
      <c r="H43" s="347">
        <f t="shared" si="4"/>
        <v>0</v>
      </c>
      <c r="I43" s="347">
        <f t="shared" si="4"/>
        <v>0</v>
      </c>
      <c r="J43" s="347">
        <f t="shared" si="4"/>
        <v>0</v>
      </c>
      <c r="K43" s="347">
        <f t="shared" si="4"/>
        <v>459</v>
      </c>
      <c r="L43" s="347">
        <f t="shared" si="4"/>
        <v>69</v>
      </c>
      <c r="M43" s="347">
        <f t="shared" si="4"/>
        <v>45</v>
      </c>
      <c r="N43" s="347">
        <f t="shared" si="4"/>
        <v>5</v>
      </c>
      <c r="O43" s="347">
        <f t="shared" si="4"/>
        <v>3</v>
      </c>
      <c r="P43" s="347">
        <f t="shared" si="4"/>
        <v>26</v>
      </c>
      <c r="Q43" s="347">
        <f t="shared" si="4"/>
        <v>0</v>
      </c>
      <c r="R43" s="347">
        <f t="shared" si="4"/>
        <v>95</v>
      </c>
      <c r="S43" s="347">
        <f t="shared" si="4"/>
        <v>52</v>
      </c>
      <c r="T43" s="347">
        <f t="shared" si="4"/>
        <v>28</v>
      </c>
      <c r="U43" s="347">
        <f t="shared" si="4"/>
        <v>0</v>
      </c>
      <c r="V43" s="347">
        <f t="shared" si="4"/>
        <v>29</v>
      </c>
      <c r="W43" s="347">
        <f t="shared" si="4"/>
        <v>0</v>
      </c>
      <c r="X43" s="347">
        <f t="shared" si="4"/>
        <v>0</v>
      </c>
      <c r="Y43" s="347">
        <f t="shared" si="4"/>
        <v>1</v>
      </c>
      <c r="Z43" s="347">
        <f t="shared" si="4"/>
        <v>23</v>
      </c>
      <c r="AA43" s="347">
        <f t="shared" si="4"/>
        <v>17</v>
      </c>
      <c r="AB43" s="347">
        <f t="shared" si="4"/>
        <v>0</v>
      </c>
      <c r="AC43" s="347">
        <f t="shared" si="4"/>
        <v>0</v>
      </c>
      <c r="AD43" s="347">
        <f t="shared" si="4"/>
        <v>27</v>
      </c>
      <c r="AE43" s="347">
        <f t="shared" si="4"/>
        <v>1</v>
      </c>
      <c r="AF43" s="347">
        <f t="shared" si="4"/>
        <v>9</v>
      </c>
      <c r="AG43" s="347">
        <f t="shared" si="4"/>
        <v>0</v>
      </c>
      <c r="AH43" s="347">
        <f t="shared" si="4"/>
        <v>45</v>
      </c>
      <c r="AI43" s="347">
        <f t="shared" si="4"/>
        <v>509</v>
      </c>
      <c r="AJ43" s="347">
        <f t="shared" si="4"/>
        <v>1985</v>
      </c>
      <c r="AK43" s="347">
        <f t="shared" si="4"/>
        <v>103</v>
      </c>
      <c r="AL43" s="347">
        <f aca="true" t="shared" si="5" ref="AL43:AQ43">SUM(AL38+AL41)</f>
        <v>5</v>
      </c>
      <c r="AM43" s="347">
        <f t="shared" si="5"/>
        <v>0</v>
      </c>
      <c r="AN43" s="347">
        <f t="shared" si="5"/>
        <v>0</v>
      </c>
      <c r="AO43" s="347">
        <f t="shared" si="5"/>
        <v>0</v>
      </c>
      <c r="AP43" s="347">
        <f t="shared" si="5"/>
        <v>0</v>
      </c>
      <c r="AQ43" s="534">
        <f t="shared" si="5"/>
        <v>0</v>
      </c>
    </row>
    <row r="44" spans="2:17" ht="15.75">
      <c r="B44" s="5"/>
      <c r="E44" s="750"/>
      <c r="F44" s="750"/>
      <c r="G44" s="750"/>
      <c r="H44" s="750"/>
      <c r="I44" s="750"/>
      <c r="J44" s="20"/>
      <c r="K44" s="20"/>
      <c r="L44" s="20"/>
      <c r="M44" s="20"/>
      <c r="N44" s="20"/>
      <c r="O44" s="20"/>
      <c r="P44" s="20"/>
      <c r="Q44" s="20"/>
    </row>
    <row r="45" spans="2:17" ht="15.75">
      <c r="B45" s="5"/>
      <c r="C45" s="12"/>
      <c r="D45" s="455"/>
      <c r="E45" s="745"/>
      <c r="F45" s="745"/>
      <c r="G45" s="289"/>
      <c r="H45" s="289"/>
      <c r="I45" s="289"/>
      <c r="J45" s="289"/>
      <c r="K45" s="289"/>
      <c r="L45" s="20"/>
      <c r="M45" s="20"/>
      <c r="N45" s="20"/>
      <c r="O45" s="20"/>
      <c r="P45" s="20"/>
      <c r="Q45" s="20"/>
    </row>
    <row r="46" spans="3:29" ht="15.75">
      <c r="C46" s="457" t="s">
        <v>786</v>
      </c>
      <c r="D46" s="441"/>
      <c r="E46" s="289"/>
      <c r="F46" s="289"/>
      <c r="G46" s="289"/>
      <c r="H46" s="289"/>
      <c r="I46" s="289"/>
      <c r="J46" s="289"/>
      <c r="K46" s="193" t="s">
        <v>61</v>
      </c>
      <c r="L46" s="456"/>
      <c r="M46" s="456"/>
      <c r="Z46" s="193"/>
      <c r="AA46" s="193"/>
      <c r="AB46" s="193"/>
      <c r="AC46" s="193"/>
    </row>
    <row r="47" spans="3:27" ht="15.75">
      <c r="C47" s="744" t="s">
        <v>269</v>
      </c>
      <c r="D47" s="744"/>
      <c r="E47" s="441"/>
      <c r="F47" s="441"/>
      <c r="G47" s="289"/>
      <c r="H47" s="445"/>
      <c r="I47" s="745"/>
      <c r="J47" s="745"/>
      <c r="K47" s="751" t="s">
        <v>269</v>
      </c>
      <c r="L47" s="751"/>
      <c r="M47" s="751"/>
      <c r="AA47" s="19" t="s">
        <v>587</v>
      </c>
    </row>
    <row r="48" spans="3:11" ht="15.75">
      <c r="C48" s="671"/>
      <c r="D48" s="671"/>
      <c r="E48" s="210"/>
      <c r="F48" s="281"/>
      <c r="G48" s="84"/>
      <c r="H48" s="84"/>
      <c r="I48" s="11"/>
      <c r="J48" s="11"/>
      <c r="K48" s="162"/>
    </row>
    <row r="49" spans="3:29" ht="15.75">
      <c r="C49" s="83" t="s">
        <v>308</v>
      </c>
      <c r="K49" s="20"/>
      <c r="L49" s="20"/>
      <c r="M49" s="20"/>
      <c r="N49" s="20"/>
      <c r="R49" s="20"/>
      <c r="S49" s="20"/>
      <c r="T49" s="20"/>
      <c r="Z49" s="20"/>
      <c r="AA49" s="20"/>
      <c r="AB49" s="20"/>
      <c r="AC49" s="20"/>
    </row>
    <row r="50" spans="3:29" ht="15.75">
      <c r="C50" s="83" t="s">
        <v>309</v>
      </c>
      <c r="K50" s="456" t="s">
        <v>62</v>
      </c>
      <c r="L50" s="456"/>
      <c r="M50" s="456"/>
      <c r="N50" s="456"/>
      <c r="R50" s="456" t="s">
        <v>257</v>
      </c>
      <c r="S50" s="456"/>
      <c r="T50" s="456"/>
      <c r="Z50" s="456"/>
      <c r="AA50" s="456"/>
      <c r="AB50" s="456"/>
      <c r="AC50" s="456"/>
    </row>
    <row r="51" spans="18:29" ht="15.75">
      <c r="R51" s="741" t="s">
        <v>269</v>
      </c>
      <c r="S51" s="741"/>
      <c r="T51" s="741"/>
      <c r="Z51" s="741" t="s">
        <v>587</v>
      </c>
      <c r="AA51" s="741"/>
      <c r="AB51" s="741"/>
      <c r="AC51" s="741"/>
    </row>
    <row r="53" spans="3:29" ht="15.75">
      <c r="C53" s="19" t="s">
        <v>63</v>
      </c>
      <c r="J53" s="456" t="s">
        <v>64</v>
      </c>
      <c r="K53" s="456"/>
      <c r="L53" s="456"/>
      <c r="R53" s="456"/>
      <c r="S53" s="456"/>
      <c r="T53" s="456"/>
      <c r="Z53" s="742">
        <v>42760</v>
      </c>
      <c r="AA53" s="743"/>
      <c r="AB53" s="743"/>
      <c r="AC53" s="743"/>
    </row>
    <row r="54" spans="3:27" ht="15.75">
      <c r="C54" s="19" t="s">
        <v>584</v>
      </c>
      <c r="J54" s="741" t="s">
        <v>269</v>
      </c>
      <c r="K54" s="741"/>
      <c r="L54" s="741"/>
      <c r="R54" s="741" t="s">
        <v>587</v>
      </c>
      <c r="S54" s="741"/>
      <c r="T54" s="741"/>
      <c r="AA54" s="19" t="s">
        <v>65</v>
      </c>
    </row>
    <row r="56" ht="15.75">
      <c r="D56" s="457" t="s">
        <v>640</v>
      </c>
    </row>
    <row r="57" ht="15.75">
      <c r="D57" s="451" t="s">
        <v>589</v>
      </c>
    </row>
  </sheetData>
  <sheetProtection/>
  <mergeCells count="143">
    <mergeCell ref="K47:M47"/>
    <mergeCell ref="R51:T51"/>
    <mergeCell ref="Z51:AC51"/>
    <mergeCell ref="AB27:AB28"/>
    <mergeCell ref="M27:M28"/>
    <mergeCell ref="S27:S28"/>
    <mergeCell ref="C48:D48"/>
    <mergeCell ref="C47:D47"/>
    <mergeCell ref="I47:J47"/>
    <mergeCell ref="AJ27:AJ28"/>
    <mergeCell ref="L27:L28"/>
    <mergeCell ref="E27:E28"/>
    <mergeCell ref="E45:F45"/>
    <mergeCell ref="E44:I44"/>
    <mergeCell ref="H27:H28"/>
    <mergeCell ref="F27:F28"/>
    <mergeCell ref="J54:L54"/>
    <mergeCell ref="R54:T54"/>
    <mergeCell ref="Z53:AC53"/>
    <mergeCell ref="AI27:AI28"/>
    <mergeCell ref="AC27:AC28"/>
    <mergeCell ref="AE27:AE28"/>
    <mergeCell ref="AH27:AH28"/>
    <mergeCell ref="AD27:AD28"/>
    <mergeCell ref="Z27:Z28"/>
    <mergeCell ref="J27:J28"/>
    <mergeCell ref="AQ27:AQ28"/>
    <mergeCell ref="AK27:AK28"/>
    <mergeCell ref="AL27:AL28"/>
    <mergeCell ref="AM27:AM28"/>
    <mergeCell ref="AN27:AN28"/>
    <mergeCell ref="AO27:AO28"/>
    <mergeCell ref="AP27:AP28"/>
    <mergeCell ref="AF27:AF28"/>
    <mergeCell ref="R27:R28"/>
    <mergeCell ref="N27:N28"/>
    <mergeCell ref="O27:O28"/>
    <mergeCell ref="P27:P28"/>
    <mergeCell ref="AA27:AA28"/>
    <mergeCell ref="V27:V28"/>
    <mergeCell ref="X27:X28"/>
    <mergeCell ref="T27:T28"/>
    <mergeCell ref="U27:U28"/>
    <mergeCell ref="M1:AQ1"/>
    <mergeCell ref="A2:AQ2"/>
    <mergeCell ref="X4:X5"/>
    <mergeCell ref="Y4:Y5"/>
    <mergeCell ref="U4:U5"/>
    <mergeCell ref="N4:N5"/>
    <mergeCell ref="Q4:Q5"/>
    <mergeCell ref="B3:B5"/>
    <mergeCell ref="D3:D5"/>
    <mergeCell ref="E3:L3"/>
    <mergeCell ref="AC4:AC5"/>
    <mergeCell ref="AH4:AH5"/>
    <mergeCell ref="AD4:AD5"/>
    <mergeCell ref="AG4:AG5"/>
    <mergeCell ref="R4:R5"/>
    <mergeCell ref="T4:T5"/>
    <mergeCell ref="M4:M5"/>
    <mergeCell ref="P4:P5"/>
    <mergeCell ref="S4:S5"/>
    <mergeCell ref="A9:A10"/>
    <mergeCell ref="B9:B10"/>
    <mergeCell ref="A7:A8"/>
    <mergeCell ref="B7:B8"/>
    <mergeCell ref="Z4:Z5"/>
    <mergeCell ref="AQ4:AQ5"/>
    <mergeCell ref="AI4:AI5"/>
    <mergeCell ref="AP4:AP5"/>
    <mergeCell ref="AL4:AL5"/>
    <mergeCell ref="AM4:AM5"/>
    <mergeCell ref="AJ4:AJ5"/>
    <mergeCell ref="AK4:AK5"/>
    <mergeCell ref="AO4:AO5"/>
    <mergeCell ref="AN4:AN5"/>
    <mergeCell ref="K4:L4"/>
    <mergeCell ref="A3:A5"/>
    <mergeCell ref="AB4:AB5"/>
    <mergeCell ref="C3:C5"/>
    <mergeCell ref="V4:V5"/>
    <mergeCell ref="M3:AQ3"/>
    <mergeCell ref="O4:O5"/>
    <mergeCell ref="I4:J4"/>
    <mergeCell ref="AE4:AE5"/>
    <mergeCell ref="AA4:AA5"/>
    <mergeCell ref="A11:A13"/>
    <mergeCell ref="G4:H4"/>
    <mergeCell ref="AF4:AF5"/>
    <mergeCell ref="C14:C15"/>
    <mergeCell ref="D7:D8"/>
    <mergeCell ref="C9:C10"/>
    <mergeCell ref="D9:D10"/>
    <mergeCell ref="C7:C8"/>
    <mergeCell ref="C11:C13"/>
    <mergeCell ref="W4:W5"/>
    <mergeCell ref="B11:B13"/>
    <mergeCell ref="D14:D15"/>
    <mergeCell ref="D18:D19"/>
    <mergeCell ref="B20:B21"/>
    <mergeCell ref="D20:D21"/>
    <mergeCell ref="C16:C17"/>
    <mergeCell ref="C20:C21"/>
    <mergeCell ref="D12:D13"/>
    <mergeCell ref="A43:D43"/>
    <mergeCell ref="A42:D42"/>
    <mergeCell ref="B16:B17"/>
    <mergeCell ref="B14:B15"/>
    <mergeCell ref="A14:A15"/>
    <mergeCell ref="D16:D17"/>
    <mergeCell ref="B22:B24"/>
    <mergeCell ref="C22:C24"/>
    <mergeCell ref="A38:D38"/>
    <mergeCell ref="B18:B19"/>
    <mergeCell ref="D36:D37"/>
    <mergeCell ref="A16:A17"/>
    <mergeCell ref="B25:B29"/>
    <mergeCell ref="A25:A29"/>
    <mergeCell ref="D23:D24"/>
    <mergeCell ref="C18:C19"/>
    <mergeCell ref="A20:A21"/>
    <mergeCell ref="A18:A19"/>
    <mergeCell ref="A22:A24"/>
    <mergeCell ref="A41:D41"/>
    <mergeCell ref="A39:D39"/>
    <mergeCell ref="D27:D28"/>
    <mergeCell ref="AG27:AG28"/>
    <mergeCell ref="G27:G28"/>
    <mergeCell ref="K27:K28"/>
    <mergeCell ref="I27:I28"/>
    <mergeCell ref="Y27:Y28"/>
    <mergeCell ref="Q27:Q28"/>
    <mergeCell ref="W27:W28"/>
    <mergeCell ref="A40:D40"/>
    <mergeCell ref="C30:C31"/>
    <mergeCell ref="D30:D31"/>
    <mergeCell ref="A32:A35"/>
    <mergeCell ref="B32:B35"/>
    <mergeCell ref="C34:C35"/>
    <mergeCell ref="D34:D35"/>
    <mergeCell ref="A36:A37"/>
    <mergeCell ref="B36:B37"/>
    <mergeCell ref="C36:C37"/>
  </mergeCells>
  <printOptions horizontalCentered="1"/>
  <pageMargins left="0.07874015748031496" right="0" top="0.984251968503937" bottom="0.1968503937007874" header="0.31496062992125984" footer="0.31496062992125984"/>
  <pageSetup fitToHeight="0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52"/>
  <sheetViews>
    <sheetView zoomScale="56" zoomScaleNormal="56" zoomScaleSheetLayoutView="59" workbookViewId="0" topLeftCell="A28">
      <selection activeCell="AG34" sqref="AG34"/>
    </sheetView>
  </sheetViews>
  <sheetFormatPr defaultColWidth="9.140625" defaultRowHeight="15"/>
  <cols>
    <col min="1" max="1" width="5.421875" style="11" customWidth="1"/>
    <col min="2" max="2" width="13.57421875" style="11" customWidth="1"/>
    <col min="3" max="3" width="14.421875" style="11" customWidth="1"/>
    <col min="4" max="4" width="13.421875" style="11" customWidth="1"/>
    <col min="5" max="5" width="15.00390625" style="11" customWidth="1"/>
    <col min="6" max="6" width="19.8515625" style="11" customWidth="1"/>
    <col min="7" max="7" width="9.140625" style="11" customWidth="1"/>
    <col min="8" max="8" width="6.7109375" style="11" customWidth="1"/>
    <col min="9" max="9" width="4.421875" style="11" bestFit="1" customWidth="1"/>
    <col min="10" max="10" width="5.28125" style="11" customWidth="1"/>
    <col min="11" max="29" width="4.421875" style="11" customWidth="1"/>
    <col min="30" max="30" width="3.57421875" style="11" customWidth="1"/>
    <col min="31" max="32" width="4.421875" style="11" customWidth="1"/>
    <col min="33" max="33" width="6.28125" style="11" customWidth="1"/>
    <col min="34" max="40" width="4.421875" style="11" customWidth="1"/>
    <col min="41" max="16384" width="9.140625" style="11" customWidth="1"/>
  </cols>
  <sheetData>
    <row r="1" spans="31:40" ht="19.5" thickBot="1">
      <c r="AE1" s="6"/>
      <c r="AF1" s="6"/>
      <c r="AG1" s="6"/>
      <c r="AH1" s="6"/>
      <c r="AI1" s="6"/>
      <c r="AJ1" s="6"/>
      <c r="AK1" s="775" t="s">
        <v>598</v>
      </c>
      <c r="AL1" s="775"/>
      <c r="AM1" s="775"/>
      <c r="AN1" s="775"/>
    </row>
    <row r="2" spans="1:40" ht="46.5" customHeight="1" thickBot="1">
      <c r="A2" s="674" t="s">
        <v>20</v>
      </c>
      <c r="B2" s="675"/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  <c r="R2" s="675"/>
      <c r="S2" s="675"/>
      <c r="T2" s="675"/>
      <c r="U2" s="675"/>
      <c r="V2" s="675"/>
      <c r="W2" s="675"/>
      <c r="X2" s="675"/>
      <c r="Y2" s="675"/>
      <c r="Z2" s="675"/>
      <c r="AA2" s="675"/>
      <c r="AB2" s="675"/>
      <c r="AC2" s="675"/>
      <c r="AD2" s="675"/>
      <c r="AE2" s="675"/>
      <c r="AF2" s="675"/>
      <c r="AG2" s="675"/>
      <c r="AH2" s="675"/>
      <c r="AI2" s="675"/>
      <c r="AJ2" s="675"/>
      <c r="AK2" s="675"/>
      <c r="AL2" s="675"/>
      <c r="AM2" s="675"/>
      <c r="AN2" s="676"/>
    </row>
    <row r="3" spans="1:40" ht="15.75" customHeight="1">
      <c r="A3" s="668" t="s">
        <v>628</v>
      </c>
      <c r="B3" s="790" t="s">
        <v>459</v>
      </c>
      <c r="C3" s="790" t="s">
        <v>464</v>
      </c>
      <c r="D3" s="806" t="s">
        <v>463</v>
      </c>
      <c r="E3" s="790" t="s">
        <v>465</v>
      </c>
      <c r="F3" s="795" t="s">
        <v>697</v>
      </c>
      <c r="G3" s="815" t="s">
        <v>21</v>
      </c>
      <c r="H3" s="798" t="s">
        <v>466</v>
      </c>
      <c r="I3" s="799"/>
      <c r="J3" s="803" t="s">
        <v>648</v>
      </c>
      <c r="K3" s="804"/>
      <c r="L3" s="804"/>
      <c r="M3" s="804"/>
      <c r="N3" s="804"/>
      <c r="O3" s="804"/>
      <c r="P3" s="804"/>
      <c r="Q3" s="804"/>
      <c r="R3" s="804"/>
      <c r="S3" s="804"/>
      <c r="T3" s="804"/>
      <c r="U3" s="804"/>
      <c r="V3" s="804"/>
      <c r="W3" s="804"/>
      <c r="X3" s="804"/>
      <c r="Y3" s="804"/>
      <c r="Z3" s="804"/>
      <c r="AA3" s="804"/>
      <c r="AB3" s="804"/>
      <c r="AC3" s="804"/>
      <c r="AD3" s="804"/>
      <c r="AE3" s="804"/>
      <c r="AF3" s="804"/>
      <c r="AG3" s="804"/>
      <c r="AH3" s="804"/>
      <c r="AI3" s="804"/>
      <c r="AJ3" s="804"/>
      <c r="AK3" s="804"/>
      <c r="AL3" s="804"/>
      <c r="AM3" s="804"/>
      <c r="AN3" s="805"/>
    </row>
    <row r="4" spans="1:40" ht="252" customHeight="1">
      <c r="A4" s="669"/>
      <c r="B4" s="791"/>
      <c r="C4" s="791"/>
      <c r="D4" s="807"/>
      <c r="E4" s="791"/>
      <c r="F4" s="796"/>
      <c r="G4" s="816"/>
      <c r="H4" s="800"/>
      <c r="I4" s="801"/>
      <c r="J4" s="797" t="s">
        <v>655</v>
      </c>
      <c r="K4" s="776" t="s">
        <v>656</v>
      </c>
      <c r="L4" s="776" t="s">
        <v>657</v>
      </c>
      <c r="M4" s="776" t="s">
        <v>658</v>
      </c>
      <c r="N4" s="793" t="s">
        <v>602</v>
      </c>
      <c r="O4" s="776" t="s">
        <v>659</v>
      </c>
      <c r="P4" s="776" t="s">
        <v>660</v>
      </c>
      <c r="Q4" s="776" t="s">
        <v>661</v>
      </c>
      <c r="R4" s="776" t="s">
        <v>662</v>
      </c>
      <c r="S4" s="776" t="s">
        <v>663</v>
      </c>
      <c r="T4" s="776" t="s">
        <v>664</v>
      </c>
      <c r="U4" s="776" t="s">
        <v>665</v>
      </c>
      <c r="V4" s="776" t="s">
        <v>666</v>
      </c>
      <c r="W4" s="776" t="s">
        <v>667</v>
      </c>
      <c r="X4" s="776" t="s">
        <v>679</v>
      </c>
      <c r="Y4" s="776" t="s">
        <v>680</v>
      </c>
      <c r="Z4" s="776" t="s">
        <v>668</v>
      </c>
      <c r="AA4" s="776" t="s">
        <v>669</v>
      </c>
      <c r="AB4" s="776" t="s">
        <v>670</v>
      </c>
      <c r="AC4" s="776" t="s">
        <v>681</v>
      </c>
      <c r="AD4" s="813" t="s">
        <v>604</v>
      </c>
      <c r="AE4" s="776" t="s">
        <v>671</v>
      </c>
      <c r="AF4" s="776" t="s">
        <v>672</v>
      </c>
      <c r="AG4" s="776" t="s">
        <v>683</v>
      </c>
      <c r="AH4" s="776" t="s">
        <v>684</v>
      </c>
      <c r="AI4" s="776" t="s">
        <v>673</v>
      </c>
      <c r="AJ4" s="776" t="s">
        <v>674</v>
      </c>
      <c r="AK4" s="776" t="s">
        <v>685</v>
      </c>
      <c r="AL4" s="776" t="s">
        <v>686</v>
      </c>
      <c r="AM4" s="776" t="s">
        <v>687</v>
      </c>
      <c r="AN4" s="801" t="s">
        <v>688</v>
      </c>
    </row>
    <row r="5" spans="1:40" ht="63.75" customHeight="1" thickBot="1">
      <c r="A5" s="655"/>
      <c r="B5" s="792"/>
      <c r="C5" s="792"/>
      <c r="D5" s="808"/>
      <c r="E5" s="792"/>
      <c r="F5" s="796"/>
      <c r="G5" s="817"/>
      <c r="H5" s="75" t="s">
        <v>675</v>
      </c>
      <c r="I5" s="102" t="s">
        <v>676</v>
      </c>
      <c r="J5" s="728"/>
      <c r="K5" s="777"/>
      <c r="L5" s="777"/>
      <c r="M5" s="777"/>
      <c r="N5" s="794"/>
      <c r="O5" s="777"/>
      <c r="P5" s="777"/>
      <c r="Q5" s="777"/>
      <c r="R5" s="777"/>
      <c r="S5" s="777"/>
      <c r="T5" s="777"/>
      <c r="U5" s="777"/>
      <c r="V5" s="777"/>
      <c r="W5" s="777"/>
      <c r="X5" s="777"/>
      <c r="Y5" s="777"/>
      <c r="Z5" s="777"/>
      <c r="AA5" s="777"/>
      <c r="AB5" s="777"/>
      <c r="AC5" s="777"/>
      <c r="AD5" s="814"/>
      <c r="AE5" s="777"/>
      <c r="AF5" s="777"/>
      <c r="AG5" s="777"/>
      <c r="AH5" s="777"/>
      <c r="AI5" s="777"/>
      <c r="AJ5" s="777"/>
      <c r="AK5" s="777"/>
      <c r="AL5" s="777"/>
      <c r="AM5" s="777"/>
      <c r="AN5" s="802"/>
    </row>
    <row r="6" spans="1:40" ht="18.75" customHeight="1" thickBot="1">
      <c r="A6" s="72">
        <v>1</v>
      </c>
      <c r="B6" s="73">
        <v>2</v>
      </c>
      <c r="C6" s="73">
        <v>3</v>
      </c>
      <c r="D6" s="73">
        <v>4</v>
      </c>
      <c r="E6" s="73">
        <v>5</v>
      </c>
      <c r="F6" s="373">
        <v>6</v>
      </c>
      <c r="G6" s="373">
        <v>7</v>
      </c>
      <c r="H6" s="72">
        <v>8</v>
      </c>
      <c r="I6" s="74">
        <v>9</v>
      </c>
      <c r="J6" s="183">
        <v>10</v>
      </c>
      <c r="K6" s="172">
        <v>11</v>
      </c>
      <c r="L6" s="172">
        <v>12</v>
      </c>
      <c r="M6" s="172">
        <v>13</v>
      </c>
      <c r="N6" s="172">
        <v>14</v>
      </c>
      <c r="O6" s="172">
        <v>15</v>
      </c>
      <c r="P6" s="172">
        <v>16</v>
      </c>
      <c r="Q6" s="172">
        <v>17</v>
      </c>
      <c r="R6" s="172">
        <v>18</v>
      </c>
      <c r="S6" s="172">
        <v>19</v>
      </c>
      <c r="T6" s="172">
        <v>20</v>
      </c>
      <c r="U6" s="172">
        <v>21</v>
      </c>
      <c r="V6" s="172">
        <v>22</v>
      </c>
      <c r="W6" s="172">
        <v>23</v>
      </c>
      <c r="X6" s="172">
        <v>24</v>
      </c>
      <c r="Y6" s="172">
        <v>25</v>
      </c>
      <c r="Z6" s="172">
        <v>26</v>
      </c>
      <c r="AA6" s="172">
        <v>27</v>
      </c>
      <c r="AB6" s="172">
        <v>28</v>
      </c>
      <c r="AC6" s="172">
        <v>29</v>
      </c>
      <c r="AD6" s="172">
        <v>30</v>
      </c>
      <c r="AE6" s="172">
        <v>31</v>
      </c>
      <c r="AF6" s="73">
        <v>32</v>
      </c>
      <c r="AG6" s="73">
        <v>33</v>
      </c>
      <c r="AH6" s="73">
        <v>34</v>
      </c>
      <c r="AI6" s="73">
        <v>35</v>
      </c>
      <c r="AJ6" s="73">
        <v>36</v>
      </c>
      <c r="AK6" s="73">
        <v>37</v>
      </c>
      <c r="AL6" s="73">
        <v>38</v>
      </c>
      <c r="AM6" s="73">
        <v>39</v>
      </c>
      <c r="AN6" s="74">
        <v>40</v>
      </c>
    </row>
    <row r="7" spans="1:40" ht="32.25" thickBot="1">
      <c r="A7" s="761">
        <v>1</v>
      </c>
      <c r="B7" s="602" t="s">
        <v>726</v>
      </c>
      <c r="C7" s="97" t="s">
        <v>983</v>
      </c>
      <c r="D7" s="97" t="s">
        <v>726</v>
      </c>
      <c r="E7" s="97">
        <v>0.06</v>
      </c>
      <c r="F7" s="376" t="s">
        <v>985</v>
      </c>
      <c r="G7" s="376" t="s">
        <v>741</v>
      </c>
      <c r="H7" s="94">
        <v>5</v>
      </c>
      <c r="I7" s="95">
        <v>1</v>
      </c>
      <c r="J7" s="96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>
        <v>1</v>
      </c>
      <c r="X7" s="97"/>
      <c r="Y7" s="97"/>
      <c r="Z7" s="97"/>
      <c r="AA7" s="97"/>
      <c r="AB7" s="97"/>
      <c r="AC7" s="97">
        <v>1</v>
      </c>
      <c r="AD7" s="97"/>
      <c r="AE7" s="97"/>
      <c r="AF7" s="97"/>
      <c r="AG7" s="97">
        <v>10</v>
      </c>
      <c r="AH7" s="97"/>
      <c r="AI7" s="97"/>
      <c r="AJ7" s="97"/>
      <c r="AK7" s="97"/>
      <c r="AL7" s="97"/>
      <c r="AM7" s="97"/>
      <c r="AN7" s="95"/>
    </row>
    <row r="8" spans="1:40" ht="32.25" thickBot="1">
      <c r="A8" s="762"/>
      <c r="B8" s="603"/>
      <c r="C8" s="56" t="s">
        <v>982</v>
      </c>
      <c r="D8" s="97" t="s">
        <v>726</v>
      </c>
      <c r="E8" s="56">
        <v>0.08</v>
      </c>
      <c r="F8" s="53" t="s">
        <v>984</v>
      </c>
      <c r="G8" s="53" t="s">
        <v>741</v>
      </c>
      <c r="H8" s="54">
        <v>5</v>
      </c>
      <c r="I8" s="89">
        <v>1</v>
      </c>
      <c r="J8" s="116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>
        <v>1</v>
      </c>
      <c r="Z8" s="119"/>
      <c r="AA8" s="119"/>
      <c r="AB8" s="119"/>
      <c r="AC8" s="119">
        <v>1</v>
      </c>
      <c r="AD8" s="119"/>
      <c r="AE8" s="119"/>
      <c r="AF8" s="119"/>
      <c r="AG8" s="119">
        <v>10</v>
      </c>
      <c r="AH8" s="119"/>
      <c r="AI8" s="119"/>
      <c r="AJ8" s="119"/>
      <c r="AK8" s="119"/>
      <c r="AL8" s="119"/>
      <c r="AM8" s="119"/>
      <c r="AN8" s="117"/>
    </row>
    <row r="9" spans="1:40" ht="15.75" customHeight="1" thickBot="1">
      <c r="A9" s="754" t="s">
        <v>696</v>
      </c>
      <c r="B9" s="809"/>
      <c r="C9" s="810"/>
      <c r="D9" s="383"/>
      <c r="E9" s="384"/>
      <c r="F9" s="385" t="s">
        <v>43</v>
      </c>
      <c r="G9" s="385" t="s">
        <v>741</v>
      </c>
      <c r="H9" s="388">
        <f>SUM(H7:H8)</f>
        <v>10</v>
      </c>
      <c r="I9" s="389">
        <f>SUM(I7:I8)</f>
        <v>2</v>
      </c>
      <c r="J9" s="390"/>
      <c r="K9" s="391"/>
      <c r="L9" s="392"/>
      <c r="M9" s="390"/>
      <c r="N9" s="390"/>
      <c r="O9" s="391"/>
      <c r="P9" s="392"/>
      <c r="Q9" s="393"/>
      <c r="R9" s="394"/>
      <c r="S9" s="395"/>
      <c r="T9" s="395"/>
      <c r="U9" s="395"/>
      <c r="V9" s="396"/>
      <c r="W9" s="394">
        <f>SUM(W7:W8)</f>
        <v>1</v>
      </c>
      <c r="X9" s="394"/>
      <c r="Y9" s="394">
        <f>SUM(Y7:Y8)</f>
        <v>1</v>
      </c>
      <c r="Z9" s="394"/>
      <c r="AA9" s="394"/>
      <c r="AB9" s="394"/>
      <c r="AC9" s="394">
        <f>SUM(AC7:AC8)</f>
        <v>2</v>
      </c>
      <c r="AD9" s="394"/>
      <c r="AE9" s="394"/>
      <c r="AF9" s="394"/>
      <c r="AG9" s="394">
        <f>SUM(AG7:AG8)</f>
        <v>20</v>
      </c>
      <c r="AH9" s="396"/>
      <c r="AI9" s="394"/>
      <c r="AJ9" s="396"/>
      <c r="AK9" s="394"/>
      <c r="AL9" s="394"/>
      <c r="AM9" s="396"/>
      <c r="AN9" s="397"/>
    </row>
    <row r="10" spans="1:40" ht="35.25" customHeight="1">
      <c r="A10" s="788">
        <v>2</v>
      </c>
      <c r="B10" s="788" t="s">
        <v>704</v>
      </c>
      <c r="C10" s="372" t="s">
        <v>703</v>
      </c>
      <c r="D10" s="372" t="s">
        <v>704</v>
      </c>
      <c r="E10" s="409">
        <v>45.8</v>
      </c>
      <c r="F10" s="236" t="s">
        <v>600</v>
      </c>
      <c r="G10" s="417" t="s">
        <v>741</v>
      </c>
      <c r="H10" s="108">
        <v>12</v>
      </c>
      <c r="I10" s="109">
        <v>1</v>
      </c>
      <c r="J10" s="237"/>
      <c r="K10" s="71"/>
      <c r="L10" s="71"/>
      <c r="M10" s="71">
        <v>1</v>
      </c>
      <c r="N10" s="71"/>
      <c r="O10" s="71">
        <v>1</v>
      </c>
      <c r="P10" s="71">
        <v>2</v>
      </c>
      <c r="Q10" s="71"/>
      <c r="R10" s="71"/>
      <c r="S10" s="71">
        <v>5</v>
      </c>
      <c r="T10" s="71"/>
      <c r="U10" s="71"/>
      <c r="V10" s="71"/>
      <c r="W10" s="71">
        <v>3</v>
      </c>
      <c r="X10" s="71">
        <v>1</v>
      </c>
      <c r="Y10" s="71"/>
      <c r="Z10" s="71"/>
      <c r="AA10" s="71"/>
      <c r="AB10" s="71"/>
      <c r="AC10" s="71">
        <v>1</v>
      </c>
      <c r="AD10" s="71"/>
      <c r="AE10" s="71">
        <v>1</v>
      </c>
      <c r="AF10" s="71">
        <v>10</v>
      </c>
      <c r="AG10" s="71">
        <v>30</v>
      </c>
      <c r="AH10" s="71"/>
      <c r="AI10" s="71"/>
      <c r="AJ10" s="71"/>
      <c r="AK10" s="71"/>
      <c r="AL10" s="238"/>
      <c r="AM10" s="238"/>
      <c r="AN10" s="239"/>
    </row>
    <row r="11" spans="1:40" ht="38.25" customHeight="1" thickBot="1">
      <c r="A11" s="789"/>
      <c r="B11" s="812"/>
      <c r="C11" s="240" t="s">
        <v>703</v>
      </c>
      <c r="D11" s="240" t="s">
        <v>704</v>
      </c>
      <c r="E11" s="418">
        <v>52.1</v>
      </c>
      <c r="F11" s="53" t="s">
        <v>599</v>
      </c>
      <c r="G11" s="416" t="s">
        <v>741</v>
      </c>
      <c r="H11" s="54">
        <v>10</v>
      </c>
      <c r="I11" s="55">
        <v>1</v>
      </c>
      <c r="J11" s="86"/>
      <c r="K11" s="56"/>
      <c r="L11" s="56"/>
      <c r="M11" s="56">
        <v>1</v>
      </c>
      <c r="N11" s="56"/>
      <c r="O11" s="56">
        <v>1</v>
      </c>
      <c r="P11" s="56">
        <v>2</v>
      </c>
      <c r="Q11" s="56"/>
      <c r="R11" s="56"/>
      <c r="S11" s="56">
        <v>2</v>
      </c>
      <c r="T11" s="56"/>
      <c r="U11" s="56"/>
      <c r="V11" s="56"/>
      <c r="W11" s="56">
        <v>1</v>
      </c>
      <c r="X11" s="56">
        <v>1</v>
      </c>
      <c r="Y11" s="56"/>
      <c r="Z11" s="56"/>
      <c r="AA11" s="56"/>
      <c r="AB11" s="56"/>
      <c r="AC11" s="56">
        <v>1</v>
      </c>
      <c r="AD11" s="56"/>
      <c r="AE11" s="56">
        <v>1</v>
      </c>
      <c r="AF11" s="56">
        <v>10</v>
      </c>
      <c r="AG11" s="56">
        <v>30</v>
      </c>
      <c r="AH11" s="56"/>
      <c r="AI11" s="56"/>
      <c r="AJ11" s="56"/>
      <c r="AK11" s="56"/>
      <c r="AL11" s="410"/>
      <c r="AM11" s="410"/>
      <c r="AN11" s="411"/>
    </row>
    <row r="12" spans="1:40" ht="15.75" customHeight="1" thickBot="1">
      <c r="A12" s="754" t="s">
        <v>696</v>
      </c>
      <c r="B12" s="755"/>
      <c r="C12" s="755"/>
      <c r="D12" s="405"/>
      <c r="E12" s="398"/>
      <c r="F12" s="385" t="s">
        <v>43</v>
      </c>
      <c r="G12" s="407"/>
      <c r="H12" s="388">
        <f>SUM(H10:H11)</f>
        <v>22</v>
      </c>
      <c r="I12" s="399">
        <f>SUM(I10:I11)</f>
        <v>2</v>
      </c>
      <c r="J12" s="437"/>
      <c r="K12" s="397"/>
      <c r="L12" s="397"/>
      <c r="M12" s="397">
        <f>SUM(M10:M11)</f>
        <v>2</v>
      </c>
      <c r="N12" s="397"/>
      <c r="O12" s="397">
        <f>SUM(O10:O11)</f>
        <v>2</v>
      </c>
      <c r="P12" s="397">
        <f>SUM(P10:P11)</f>
        <v>4</v>
      </c>
      <c r="Q12" s="397"/>
      <c r="R12" s="397"/>
      <c r="S12" s="397">
        <f>SUM(S10:S11)</f>
        <v>7</v>
      </c>
      <c r="T12" s="397"/>
      <c r="U12" s="397"/>
      <c r="V12" s="397"/>
      <c r="W12" s="397">
        <f>SUM(W10:W11)</f>
        <v>4</v>
      </c>
      <c r="X12" s="397">
        <f>SUM(X10:X11)</f>
        <v>2</v>
      </c>
      <c r="Y12" s="397"/>
      <c r="Z12" s="397"/>
      <c r="AA12" s="397"/>
      <c r="AB12" s="397"/>
      <c r="AC12" s="397">
        <f>SUM(AC10:AC11)</f>
        <v>2</v>
      </c>
      <c r="AD12" s="397"/>
      <c r="AE12" s="397">
        <f>SUM(AE10:AE11)</f>
        <v>2</v>
      </c>
      <c r="AF12" s="397">
        <f>SUM(AF10:AF11)</f>
        <v>20</v>
      </c>
      <c r="AG12" s="397">
        <f>SUM(AG10:AG11)</f>
        <v>60</v>
      </c>
      <c r="AH12" s="397"/>
      <c r="AI12" s="397"/>
      <c r="AJ12" s="397"/>
      <c r="AK12" s="397"/>
      <c r="AL12" s="414"/>
      <c r="AM12" s="414"/>
      <c r="AN12" s="415"/>
    </row>
    <row r="13" spans="1:40" ht="46.5" customHeight="1">
      <c r="A13" s="811">
        <v>3</v>
      </c>
      <c r="B13" s="601" t="s">
        <v>729</v>
      </c>
      <c r="C13" s="241" t="s">
        <v>729</v>
      </c>
      <c r="D13" s="241" t="s">
        <v>729</v>
      </c>
      <c r="E13" s="240">
        <v>4.3</v>
      </c>
      <c r="F13" s="408" t="s">
        <v>990</v>
      </c>
      <c r="G13" s="95" t="s">
        <v>741</v>
      </c>
      <c r="H13" s="412">
        <v>5</v>
      </c>
      <c r="I13" s="367">
        <v>1</v>
      </c>
      <c r="J13" s="413"/>
      <c r="K13" s="240"/>
      <c r="L13" s="240"/>
      <c r="M13" s="240"/>
      <c r="N13" s="240"/>
      <c r="O13" s="240">
        <v>1</v>
      </c>
      <c r="P13" s="240">
        <v>2</v>
      </c>
      <c r="Q13" s="240">
        <v>1</v>
      </c>
      <c r="R13" s="240"/>
      <c r="S13" s="240">
        <v>2</v>
      </c>
      <c r="T13" s="240"/>
      <c r="U13" s="240"/>
      <c r="V13" s="240"/>
      <c r="W13" s="240">
        <v>1</v>
      </c>
      <c r="X13" s="240"/>
      <c r="Y13" s="240"/>
      <c r="Z13" s="240"/>
      <c r="AA13" s="240"/>
      <c r="AB13" s="240"/>
      <c r="AC13" s="240">
        <v>1</v>
      </c>
      <c r="AD13" s="240"/>
      <c r="AE13" s="240">
        <v>1</v>
      </c>
      <c r="AF13" s="240">
        <v>5</v>
      </c>
      <c r="AG13" s="240">
        <v>5</v>
      </c>
      <c r="AH13" s="240"/>
      <c r="AI13" s="240"/>
      <c r="AJ13" s="240"/>
      <c r="AK13" s="240"/>
      <c r="AL13" s="240"/>
      <c r="AM13" s="240"/>
      <c r="AN13" s="367"/>
    </row>
    <row r="14" spans="1:40" ht="43.5" customHeight="1">
      <c r="A14" s="761"/>
      <c r="B14" s="602"/>
      <c r="C14" s="110" t="s">
        <v>988</v>
      </c>
      <c r="D14" s="110" t="s">
        <v>729</v>
      </c>
      <c r="E14" s="115">
        <v>6.1</v>
      </c>
      <c r="F14" s="378" t="s">
        <v>989</v>
      </c>
      <c r="G14" s="406" t="s">
        <v>741</v>
      </c>
      <c r="H14" s="111">
        <v>10</v>
      </c>
      <c r="I14" s="112">
        <v>2</v>
      </c>
      <c r="J14" s="114"/>
      <c r="K14" s="115"/>
      <c r="L14" s="115"/>
      <c r="M14" s="115"/>
      <c r="N14" s="115"/>
      <c r="O14" s="115">
        <v>1</v>
      </c>
      <c r="P14" s="115">
        <v>2</v>
      </c>
      <c r="Q14" s="115"/>
      <c r="R14" s="115"/>
      <c r="S14" s="115">
        <v>2</v>
      </c>
      <c r="T14" s="115"/>
      <c r="U14" s="115"/>
      <c r="V14" s="115"/>
      <c r="W14" s="115">
        <v>1</v>
      </c>
      <c r="X14" s="115"/>
      <c r="Y14" s="115"/>
      <c r="Z14" s="115"/>
      <c r="AA14" s="115">
        <v>1</v>
      </c>
      <c r="AB14" s="115"/>
      <c r="AC14" s="115"/>
      <c r="AD14" s="115"/>
      <c r="AE14" s="115"/>
      <c r="AF14" s="115">
        <v>7</v>
      </c>
      <c r="AG14" s="115">
        <v>5</v>
      </c>
      <c r="AH14" s="115"/>
      <c r="AI14" s="115"/>
      <c r="AJ14" s="115"/>
      <c r="AK14" s="115"/>
      <c r="AL14" s="115"/>
      <c r="AM14" s="115"/>
      <c r="AN14" s="112"/>
    </row>
    <row r="15" spans="1:40" ht="48.75" customHeight="1" thickBot="1">
      <c r="A15" s="761"/>
      <c r="B15" s="602"/>
      <c r="C15" s="110" t="s">
        <v>991</v>
      </c>
      <c r="D15" s="110" t="s">
        <v>702</v>
      </c>
      <c r="E15" s="381">
        <v>1</v>
      </c>
      <c r="F15" s="378" t="s">
        <v>992</v>
      </c>
      <c r="G15" s="88" t="s">
        <v>741</v>
      </c>
      <c r="H15" s="111">
        <v>5</v>
      </c>
      <c r="I15" s="112">
        <v>1</v>
      </c>
      <c r="J15" s="114"/>
      <c r="K15" s="115"/>
      <c r="L15" s="115"/>
      <c r="M15" s="115"/>
      <c r="N15" s="115"/>
      <c r="O15" s="115">
        <v>1</v>
      </c>
      <c r="P15" s="115">
        <v>2</v>
      </c>
      <c r="Q15" s="115"/>
      <c r="R15" s="115"/>
      <c r="S15" s="115">
        <v>2</v>
      </c>
      <c r="T15" s="115"/>
      <c r="U15" s="115"/>
      <c r="V15" s="115"/>
      <c r="W15" s="115">
        <v>2</v>
      </c>
      <c r="X15" s="115"/>
      <c r="Y15" s="115"/>
      <c r="Z15" s="115"/>
      <c r="AA15" s="115"/>
      <c r="AB15" s="115"/>
      <c r="AC15" s="115">
        <v>1</v>
      </c>
      <c r="AD15" s="115"/>
      <c r="AE15" s="115">
        <v>1</v>
      </c>
      <c r="AF15" s="115">
        <v>2</v>
      </c>
      <c r="AG15" s="115">
        <v>5</v>
      </c>
      <c r="AH15" s="115"/>
      <c r="AI15" s="115"/>
      <c r="AJ15" s="115"/>
      <c r="AK15" s="115"/>
      <c r="AL15" s="115"/>
      <c r="AM15" s="115"/>
      <c r="AN15" s="112"/>
    </row>
    <row r="16" spans="1:40" ht="18" customHeight="1" thickBot="1">
      <c r="A16" s="754" t="s">
        <v>696</v>
      </c>
      <c r="B16" s="755"/>
      <c r="C16" s="756"/>
      <c r="D16" s="383"/>
      <c r="E16" s="397"/>
      <c r="F16" s="389" t="s">
        <v>42</v>
      </c>
      <c r="G16" s="389" t="s">
        <v>741</v>
      </c>
      <c r="H16" s="388">
        <f>SUM(H13:H15)</f>
        <v>20</v>
      </c>
      <c r="I16" s="399">
        <f>SUM(I13:I15)</f>
        <v>4</v>
      </c>
      <c r="J16" s="437"/>
      <c r="K16" s="397"/>
      <c r="L16" s="397"/>
      <c r="M16" s="397"/>
      <c r="N16" s="397"/>
      <c r="O16" s="397">
        <f>SUM(O13:O15)</f>
        <v>3</v>
      </c>
      <c r="P16" s="397">
        <f aca="true" t="shared" si="0" ref="P16:AG16">SUM(P13:P15)</f>
        <v>6</v>
      </c>
      <c r="Q16" s="397">
        <f t="shared" si="0"/>
        <v>1</v>
      </c>
      <c r="R16" s="397"/>
      <c r="S16" s="397">
        <f t="shared" si="0"/>
        <v>6</v>
      </c>
      <c r="T16" s="397"/>
      <c r="U16" s="397"/>
      <c r="V16" s="397"/>
      <c r="W16" s="397">
        <f t="shared" si="0"/>
        <v>4</v>
      </c>
      <c r="X16" s="397"/>
      <c r="Y16" s="397"/>
      <c r="Z16" s="397"/>
      <c r="AA16" s="397">
        <f t="shared" si="0"/>
        <v>1</v>
      </c>
      <c r="AB16" s="397"/>
      <c r="AC16" s="397">
        <f t="shared" si="0"/>
        <v>2</v>
      </c>
      <c r="AD16" s="397"/>
      <c r="AE16" s="397">
        <f t="shared" si="0"/>
        <v>2</v>
      </c>
      <c r="AF16" s="397">
        <f t="shared" si="0"/>
        <v>14</v>
      </c>
      <c r="AG16" s="397">
        <f t="shared" si="0"/>
        <v>15</v>
      </c>
      <c r="AH16" s="397"/>
      <c r="AI16" s="397"/>
      <c r="AJ16" s="397"/>
      <c r="AK16" s="397"/>
      <c r="AL16" s="397"/>
      <c r="AM16" s="397"/>
      <c r="AN16" s="399"/>
    </row>
    <row r="17" spans="1:40" ht="21" customHeight="1">
      <c r="A17" s="771">
        <v>4</v>
      </c>
      <c r="B17" s="769" t="s">
        <v>730</v>
      </c>
      <c r="C17" s="110" t="s">
        <v>595</v>
      </c>
      <c r="D17" s="110" t="s">
        <v>726</v>
      </c>
      <c r="E17" s="115" t="s">
        <v>741</v>
      </c>
      <c r="F17" s="378" t="s">
        <v>741</v>
      </c>
      <c r="G17" s="378">
        <v>3</v>
      </c>
      <c r="H17" s="111">
        <v>32</v>
      </c>
      <c r="I17" s="112">
        <v>3</v>
      </c>
      <c r="J17" s="114"/>
      <c r="K17" s="115"/>
      <c r="L17" s="115"/>
      <c r="M17" s="115"/>
      <c r="N17" s="115"/>
      <c r="O17" s="115">
        <v>1</v>
      </c>
      <c r="P17" s="115"/>
      <c r="Q17" s="115"/>
      <c r="R17" s="115"/>
      <c r="S17" s="115"/>
      <c r="T17" s="115"/>
      <c r="U17" s="115"/>
      <c r="V17" s="115">
        <v>1</v>
      </c>
      <c r="W17" s="115">
        <v>1</v>
      </c>
      <c r="X17" s="115"/>
      <c r="Y17" s="115"/>
      <c r="Z17" s="115"/>
      <c r="AA17" s="115"/>
      <c r="AB17" s="115"/>
      <c r="AC17" s="115">
        <v>1</v>
      </c>
      <c r="AD17" s="115"/>
      <c r="AE17" s="115"/>
      <c r="AF17" s="115"/>
      <c r="AG17" s="115">
        <v>32</v>
      </c>
      <c r="AH17" s="115">
        <v>3</v>
      </c>
      <c r="AI17" s="115"/>
      <c r="AJ17" s="115"/>
      <c r="AK17" s="115"/>
      <c r="AL17" s="115"/>
      <c r="AM17" s="115"/>
      <c r="AN17" s="112"/>
    </row>
    <row r="18" spans="1:40" ht="21" customHeight="1">
      <c r="A18" s="771"/>
      <c r="B18" s="769"/>
      <c r="C18" s="110" t="s">
        <v>596</v>
      </c>
      <c r="D18" s="110" t="s">
        <v>388</v>
      </c>
      <c r="E18" s="115" t="s">
        <v>741</v>
      </c>
      <c r="F18" s="378" t="s">
        <v>741</v>
      </c>
      <c r="G18" s="378">
        <v>1</v>
      </c>
      <c r="H18" s="111">
        <v>15</v>
      </c>
      <c r="I18" s="112">
        <v>1</v>
      </c>
      <c r="J18" s="114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>
        <v>1</v>
      </c>
      <c r="AD18" s="115"/>
      <c r="AE18" s="115"/>
      <c r="AF18" s="115"/>
      <c r="AG18" s="115">
        <v>15</v>
      </c>
      <c r="AH18" s="115">
        <v>3</v>
      </c>
      <c r="AI18" s="115"/>
      <c r="AJ18" s="115"/>
      <c r="AK18" s="115"/>
      <c r="AL18" s="115"/>
      <c r="AM18" s="115"/>
      <c r="AN18" s="112"/>
    </row>
    <row r="19" spans="1:40" ht="23.25" customHeight="1" thickBot="1">
      <c r="A19" s="772"/>
      <c r="B19" s="770"/>
      <c r="C19" s="110" t="s">
        <v>730</v>
      </c>
      <c r="D19" s="110" t="s">
        <v>726</v>
      </c>
      <c r="E19" s="381" t="s">
        <v>741</v>
      </c>
      <c r="F19" s="378" t="s">
        <v>741</v>
      </c>
      <c r="G19" s="378">
        <v>3</v>
      </c>
      <c r="H19" s="111">
        <v>26</v>
      </c>
      <c r="I19" s="112">
        <v>3</v>
      </c>
      <c r="J19" s="114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>
        <v>1</v>
      </c>
      <c r="W19" s="115">
        <v>1</v>
      </c>
      <c r="X19" s="115"/>
      <c r="Y19" s="115"/>
      <c r="Z19" s="115"/>
      <c r="AA19" s="115">
        <v>1</v>
      </c>
      <c r="AB19" s="115"/>
      <c r="AC19" s="115"/>
      <c r="AD19" s="115"/>
      <c r="AE19" s="115"/>
      <c r="AF19" s="115"/>
      <c r="AG19" s="115">
        <v>26</v>
      </c>
      <c r="AH19" s="115">
        <v>3</v>
      </c>
      <c r="AI19" s="115"/>
      <c r="AJ19" s="115"/>
      <c r="AK19" s="115"/>
      <c r="AL19" s="115"/>
      <c r="AM19" s="115"/>
      <c r="AN19" s="112"/>
    </row>
    <row r="20" spans="1:40" ht="19.5" customHeight="1" thickBot="1">
      <c r="A20" s="754" t="s">
        <v>696</v>
      </c>
      <c r="B20" s="755"/>
      <c r="C20" s="756"/>
      <c r="D20" s="383"/>
      <c r="E20" s="384">
        <f>SUM(E17:E19)</f>
        <v>0</v>
      </c>
      <c r="F20" s="385">
        <v>0</v>
      </c>
      <c r="G20" s="385">
        <f>SUM(G17:G19)</f>
        <v>7</v>
      </c>
      <c r="H20" s="382">
        <f>SUM(H17:H19)</f>
        <v>73</v>
      </c>
      <c r="I20" s="387">
        <f>SUM(I17:I19)</f>
        <v>7</v>
      </c>
      <c r="J20" s="383"/>
      <c r="K20" s="384"/>
      <c r="L20" s="384"/>
      <c r="M20" s="384"/>
      <c r="N20" s="384"/>
      <c r="O20" s="384">
        <f>SUM(O17:O19)</f>
        <v>1</v>
      </c>
      <c r="P20" s="384"/>
      <c r="Q20" s="384"/>
      <c r="R20" s="384"/>
      <c r="S20" s="384"/>
      <c r="T20" s="384"/>
      <c r="U20" s="384"/>
      <c r="V20" s="384">
        <f>SUM(V17:V19)</f>
        <v>2</v>
      </c>
      <c r="W20" s="384">
        <f>SUM(W17:W19)</f>
        <v>2</v>
      </c>
      <c r="X20" s="384"/>
      <c r="Y20" s="384"/>
      <c r="Z20" s="384"/>
      <c r="AA20" s="384">
        <f>SUM(AA17:AA19)</f>
        <v>1</v>
      </c>
      <c r="AB20" s="384"/>
      <c r="AC20" s="384">
        <f>SUM(AC17:AC19)</f>
        <v>2</v>
      </c>
      <c r="AD20" s="384"/>
      <c r="AE20" s="384"/>
      <c r="AF20" s="384"/>
      <c r="AG20" s="384">
        <f>SUM(AG17:AG19)</f>
        <v>73</v>
      </c>
      <c r="AH20" s="384">
        <f>SUM(AH17:AH19)</f>
        <v>9</v>
      </c>
      <c r="AI20" s="384"/>
      <c r="AJ20" s="384"/>
      <c r="AK20" s="384"/>
      <c r="AL20" s="384"/>
      <c r="AM20" s="384"/>
      <c r="AN20" s="387"/>
    </row>
    <row r="21" spans="1:40" ht="33.75" customHeight="1">
      <c r="A21" s="761">
        <v>5</v>
      </c>
      <c r="B21" s="602" t="s">
        <v>986</v>
      </c>
      <c r="C21" s="90" t="s">
        <v>731</v>
      </c>
      <c r="D21" s="90" t="s">
        <v>731</v>
      </c>
      <c r="E21" s="285">
        <v>1</v>
      </c>
      <c r="F21" s="765" t="s">
        <v>987</v>
      </c>
      <c r="G21" s="95" t="s">
        <v>741</v>
      </c>
      <c r="H21" s="761">
        <v>20</v>
      </c>
      <c r="I21" s="763">
        <v>4</v>
      </c>
      <c r="J21" s="757"/>
      <c r="K21" s="759"/>
      <c r="L21" s="759"/>
      <c r="M21" s="759"/>
      <c r="N21" s="759"/>
      <c r="O21" s="759">
        <v>1</v>
      </c>
      <c r="P21" s="759">
        <v>1</v>
      </c>
      <c r="Q21" s="759"/>
      <c r="R21" s="759"/>
      <c r="S21" s="759">
        <v>1</v>
      </c>
      <c r="T21" s="759"/>
      <c r="U21" s="759"/>
      <c r="V21" s="759"/>
      <c r="W21" s="759">
        <v>1</v>
      </c>
      <c r="X21" s="759"/>
      <c r="Y21" s="759"/>
      <c r="Z21" s="759">
        <v>1</v>
      </c>
      <c r="AA21" s="759"/>
      <c r="AB21" s="759"/>
      <c r="AC21" s="759"/>
      <c r="AD21" s="778"/>
      <c r="AE21" s="759"/>
      <c r="AF21" s="759">
        <v>5</v>
      </c>
      <c r="AG21" s="759">
        <v>20</v>
      </c>
      <c r="AH21" s="759">
        <v>5</v>
      </c>
      <c r="AI21" s="759"/>
      <c r="AJ21" s="759"/>
      <c r="AK21" s="759"/>
      <c r="AL21" s="767"/>
      <c r="AM21" s="767"/>
      <c r="AN21" s="773"/>
    </row>
    <row r="22" spans="1:40" ht="32.25" thickBot="1">
      <c r="A22" s="762"/>
      <c r="B22" s="603"/>
      <c r="C22" s="118" t="s">
        <v>24</v>
      </c>
      <c r="D22" s="118" t="s">
        <v>22</v>
      </c>
      <c r="E22" s="286">
        <v>29</v>
      </c>
      <c r="F22" s="766"/>
      <c r="G22" s="374" t="s">
        <v>741</v>
      </c>
      <c r="H22" s="762"/>
      <c r="I22" s="764"/>
      <c r="J22" s="758"/>
      <c r="K22" s="760"/>
      <c r="L22" s="760"/>
      <c r="M22" s="760"/>
      <c r="N22" s="760"/>
      <c r="O22" s="760"/>
      <c r="P22" s="760"/>
      <c r="Q22" s="760"/>
      <c r="R22" s="760"/>
      <c r="S22" s="760"/>
      <c r="T22" s="760"/>
      <c r="U22" s="760"/>
      <c r="V22" s="760"/>
      <c r="W22" s="760"/>
      <c r="X22" s="760"/>
      <c r="Y22" s="760"/>
      <c r="Z22" s="760"/>
      <c r="AA22" s="760"/>
      <c r="AB22" s="760"/>
      <c r="AC22" s="760"/>
      <c r="AD22" s="760"/>
      <c r="AE22" s="760"/>
      <c r="AF22" s="760"/>
      <c r="AG22" s="760"/>
      <c r="AH22" s="760"/>
      <c r="AI22" s="760"/>
      <c r="AJ22" s="760"/>
      <c r="AK22" s="760"/>
      <c r="AL22" s="768"/>
      <c r="AM22" s="768"/>
      <c r="AN22" s="774"/>
    </row>
    <row r="23" spans="1:40" ht="16.5" thickBot="1">
      <c r="A23" s="754" t="s">
        <v>696</v>
      </c>
      <c r="B23" s="755"/>
      <c r="C23" s="756"/>
      <c r="D23" s="383"/>
      <c r="E23" s="384"/>
      <c r="F23" s="385" t="s">
        <v>44</v>
      </c>
      <c r="G23" s="385" t="s">
        <v>741</v>
      </c>
      <c r="H23" s="382">
        <f>SUM(H21)</f>
        <v>20</v>
      </c>
      <c r="I23" s="387">
        <f>SUM(I21)</f>
        <v>4</v>
      </c>
      <c r="J23" s="383"/>
      <c r="K23" s="384"/>
      <c r="L23" s="384"/>
      <c r="M23" s="384"/>
      <c r="N23" s="384"/>
      <c r="O23" s="384">
        <f>SUM(O21:O22)</f>
        <v>1</v>
      </c>
      <c r="P23" s="384">
        <f>SUM(P21:P22)</f>
        <v>1</v>
      </c>
      <c r="Q23" s="384"/>
      <c r="R23" s="384"/>
      <c r="S23" s="384">
        <f>SUM(S21:S22)</f>
        <v>1</v>
      </c>
      <c r="T23" s="384"/>
      <c r="U23" s="384"/>
      <c r="V23" s="384"/>
      <c r="W23" s="384">
        <f>SUM(W21:W22)</f>
        <v>1</v>
      </c>
      <c r="X23" s="384"/>
      <c r="Y23" s="384"/>
      <c r="Z23" s="384">
        <f>SUM(Z21:Z22)</f>
        <v>1</v>
      </c>
      <c r="AA23" s="384"/>
      <c r="AB23" s="384"/>
      <c r="AC23" s="384"/>
      <c r="AD23" s="384"/>
      <c r="AE23" s="384"/>
      <c r="AF23" s="384">
        <f>SUM(AF21:AF22)</f>
        <v>5</v>
      </c>
      <c r="AG23" s="384">
        <f>SUM(AG21:AG22)</f>
        <v>20</v>
      </c>
      <c r="AH23" s="384">
        <f>SUM(AH21)</f>
        <v>5</v>
      </c>
      <c r="AI23" s="384"/>
      <c r="AJ23" s="384"/>
      <c r="AK23" s="384"/>
      <c r="AL23" s="384"/>
      <c r="AM23" s="384"/>
      <c r="AN23" s="387"/>
    </row>
    <row r="24" spans="1:40" ht="66" customHeight="1" thickBot="1">
      <c r="A24" s="434">
        <v>6</v>
      </c>
      <c r="B24" s="435" t="s">
        <v>705</v>
      </c>
      <c r="C24" s="436" t="s">
        <v>706</v>
      </c>
      <c r="D24" s="431" t="s">
        <v>705</v>
      </c>
      <c r="E24" s="251" t="s">
        <v>741</v>
      </c>
      <c r="F24" s="118" t="s">
        <v>741</v>
      </c>
      <c r="G24" s="374">
        <v>1</v>
      </c>
      <c r="H24" s="248">
        <v>20</v>
      </c>
      <c r="I24" s="247">
        <v>3</v>
      </c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>
        <v>1</v>
      </c>
      <c r="W24" s="246">
        <v>1</v>
      </c>
      <c r="X24" s="246"/>
      <c r="Y24" s="246"/>
      <c r="Z24" s="246"/>
      <c r="AA24" s="246">
        <v>1</v>
      </c>
      <c r="AB24" s="246">
        <v>1</v>
      </c>
      <c r="AC24" s="246"/>
      <c r="AD24" s="246"/>
      <c r="AE24" s="246"/>
      <c r="AF24" s="246"/>
      <c r="AG24" s="246">
        <v>20</v>
      </c>
      <c r="AH24" s="246"/>
      <c r="AI24" s="246"/>
      <c r="AJ24" s="246"/>
      <c r="AK24" s="246"/>
      <c r="AL24" s="246"/>
      <c r="AM24" s="246"/>
      <c r="AN24" s="246"/>
    </row>
    <row r="25" spans="1:40" ht="23.25" customHeight="1" thickBot="1">
      <c r="A25" s="754" t="s">
        <v>696</v>
      </c>
      <c r="B25" s="755"/>
      <c r="C25" s="756"/>
      <c r="D25" s="383"/>
      <c r="E25" s="384" t="s">
        <v>741</v>
      </c>
      <c r="F25" s="385" t="s">
        <v>741</v>
      </c>
      <c r="G25" s="385">
        <f>SUM(G24)</f>
        <v>1</v>
      </c>
      <c r="H25" s="382">
        <f>SUM(H24)</f>
        <v>20</v>
      </c>
      <c r="I25" s="387">
        <f>SUM(I24)</f>
        <v>3</v>
      </c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>
        <f>SUM(V24)</f>
        <v>1</v>
      </c>
      <c r="W25" s="383">
        <f>SUM(W24)</f>
        <v>1</v>
      </c>
      <c r="X25" s="383"/>
      <c r="Y25" s="383"/>
      <c r="Z25" s="383"/>
      <c r="AA25" s="383">
        <f>SUM(AA24)</f>
        <v>1</v>
      </c>
      <c r="AB25" s="383">
        <f>SUM(AB24)</f>
        <v>1</v>
      </c>
      <c r="AC25" s="383"/>
      <c r="AD25" s="383"/>
      <c r="AE25" s="383"/>
      <c r="AF25" s="383"/>
      <c r="AG25" s="383">
        <f>SUM(AG24)</f>
        <v>20</v>
      </c>
      <c r="AH25" s="383"/>
      <c r="AI25" s="383"/>
      <c r="AJ25" s="383"/>
      <c r="AK25" s="383"/>
      <c r="AL25" s="383"/>
      <c r="AM25" s="383"/>
      <c r="AN25" s="383"/>
    </row>
    <row r="26" spans="1:40" ht="50.25" customHeight="1" thickBot="1">
      <c r="A26" s="54">
        <v>7</v>
      </c>
      <c r="B26" s="120" t="s">
        <v>571</v>
      </c>
      <c r="C26" s="59" t="s">
        <v>387</v>
      </c>
      <c r="D26" s="59" t="s">
        <v>734</v>
      </c>
      <c r="E26" s="110">
        <v>72.1</v>
      </c>
      <c r="F26" s="53" t="s">
        <v>601</v>
      </c>
      <c r="G26" s="53" t="s">
        <v>741</v>
      </c>
      <c r="H26" s="54">
        <v>5</v>
      </c>
      <c r="I26" s="55">
        <v>1</v>
      </c>
      <c r="J26" s="86"/>
      <c r="K26" s="56"/>
      <c r="L26" s="56">
        <v>1</v>
      </c>
      <c r="M26" s="56">
        <v>1</v>
      </c>
      <c r="N26" s="56"/>
      <c r="O26" s="56">
        <v>1</v>
      </c>
      <c r="P26" s="56">
        <v>2</v>
      </c>
      <c r="Q26" s="56">
        <v>2</v>
      </c>
      <c r="R26" s="56"/>
      <c r="S26" s="56">
        <v>5</v>
      </c>
      <c r="T26" s="56"/>
      <c r="U26" s="56"/>
      <c r="V26" s="56">
        <v>1</v>
      </c>
      <c r="W26" s="56">
        <v>2</v>
      </c>
      <c r="X26" s="56">
        <v>1</v>
      </c>
      <c r="Y26" s="56"/>
      <c r="Z26" s="56"/>
      <c r="AA26" s="56"/>
      <c r="AB26" s="56"/>
      <c r="AC26" s="56">
        <v>1</v>
      </c>
      <c r="AD26" s="56"/>
      <c r="AE26" s="56"/>
      <c r="AF26" s="56">
        <v>10</v>
      </c>
      <c r="AG26" s="56">
        <v>30</v>
      </c>
      <c r="AH26" s="56"/>
      <c r="AI26" s="56"/>
      <c r="AJ26" s="56"/>
      <c r="AK26" s="56"/>
      <c r="AL26" s="56"/>
      <c r="AM26" s="56"/>
      <c r="AN26" s="55"/>
    </row>
    <row r="27" spans="1:40" ht="16.5" thickBot="1">
      <c r="A27" s="780" t="s">
        <v>696</v>
      </c>
      <c r="B27" s="781"/>
      <c r="C27" s="782"/>
      <c r="D27" s="383"/>
      <c r="E27" s="384"/>
      <c r="F27" s="385" t="s">
        <v>44</v>
      </c>
      <c r="G27" s="385" t="s">
        <v>741</v>
      </c>
      <c r="H27" s="386">
        <f>SUM(H26)</f>
        <v>5</v>
      </c>
      <c r="I27" s="387">
        <f>SUM(I26)</f>
        <v>1</v>
      </c>
      <c r="J27" s="383"/>
      <c r="K27" s="384"/>
      <c r="L27" s="384">
        <f>SUM(L26:L26)</f>
        <v>1</v>
      </c>
      <c r="M27" s="384">
        <f>SUM(M26:M26)</f>
        <v>1</v>
      </c>
      <c r="N27" s="384"/>
      <c r="O27" s="384">
        <f>SUM(O26:O26)</f>
        <v>1</v>
      </c>
      <c r="P27" s="384">
        <f>SUM(P26:P26)</f>
        <v>2</v>
      </c>
      <c r="Q27" s="384">
        <f>SUM(Q26:Q26)</f>
        <v>2</v>
      </c>
      <c r="R27" s="384"/>
      <c r="S27" s="384">
        <f>SUM(S26:S26)</f>
        <v>5</v>
      </c>
      <c r="T27" s="384"/>
      <c r="U27" s="384"/>
      <c r="V27" s="384">
        <f>SUM(V26:V26)</f>
        <v>1</v>
      </c>
      <c r="W27" s="384">
        <f>SUM(W26:W26)</f>
        <v>2</v>
      </c>
      <c r="X27" s="384">
        <f>SUM(X26)</f>
        <v>1</v>
      </c>
      <c r="Y27" s="384"/>
      <c r="Z27" s="384"/>
      <c r="AA27" s="384"/>
      <c r="AB27" s="384"/>
      <c r="AC27" s="384">
        <f>SUM(AC26:AC26)</f>
        <v>1</v>
      </c>
      <c r="AD27" s="384"/>
      <c r="AE27" s="384"/>
      <c r="AF27" s="384">
        <f>SUM(AF26:AF26)</f>
        <v>10</v>
      </c>
      <c r="AG27" s="384">
        <f>SUM(AG26:AG26)</f>
        <v>30</v>
      </c>
      <c r="AH27" s="384"/>
      <c r="AI27" s="384"/>
      <c r="AJ27" s="384"/>
      <c r="AK27" s="384"/>
      <c r="AL27" s="384"/>
      <c r="AM27" s="384"/>
      <c r="AN27" s="387"/>
    </row>
    <row r="28" spans="1:40" ht="51.75" customHeight="1">
      <c r="A28" s="786">
        <v>8</v>
      </c>
      <c r="B28" s="601" t="s">
        <v>23</v>
      </c>
      <c r="C28" s="198" t="s">
        <v>23</v>
      </c>
      <c r="D28" s="438" t="s">
        <v>23</v>
      </c>
      <c r="E28" s="59" t="s">
        <v>741</v>
      </c>
      <c r="F28" s="91" t="s">
        <v>741</v>
      </c>
      <c r="G28" s="91">
        <v>1</v>
      </c>
      <c r="H28" s="428">
        <v>5</v>
      </c>
      <c r="I28" s="420">
        <v>1</v>
      </c>
      <c r="J28" s="429"/>
      <c r="K28" s="430"/>
      <c r="L28" s="430">
        <v>1</v>
      </c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>
        <v>1</v>
      </c>
      <c r="AB28" s="430"/>
      <c r="AC28" s="430">
        <v>1</v>
      </c>
      <c r="AD28" s="430"/>
      <c r="AE28" s="430"/>
      <c r="AF28" s="430"/>
      <c r="AG28" s="430">
        <v>5</v>
      </c>
      <c r="AH28" s="430"/>
      <c r="AI28" s="430"/>
      <c r="AJ28" s="430"/>
      <c r="AK28" s="430"/>
      <c r="AL28" s="430"/>
      <c r="AM28" s="430"/>
      <c r="AN28" s="420"/>
    </row>
    <row r="29" spans="1:40" ht="51" customHeight="1" thickBot="1">
      <c r="A29" s="787"/>
      <c r="B29" s="603"/>
      <c r="C29" s="60" t="s">
        <v>23</v>
      </c>
      <c r="D29" s="438" t="s">
        <v>23</v>
      </c>
      <c r="E29" s="59">
        <v>99.1</v>
      </c>
      <c r="F29" s="91" t="s">
        <v>996</v>
      </c>
      <c r="G29" s="91" t="s">
        <v>741</v>
      </c>
      <c r="H29" s="54">
        <v>5</v>
      </c>
      <c r="I29" s="55">
        <v>1</v>
      </c>
      <c r="J29" s="86"/>
      <c r="K29" s="56"/>
      <c r="L29" s="56"/>
      <c r="M29" s="56"/>
      <c r="N29" s="56"/>
      <c r="O29" s="56">
        <v>1</v>
      </c>
      <c r="P29" s="56">
        <v>3</v>
      </c>
      <c r="Q29" s="56"/>
      <c r="R29" s="56"/>
      <c r="S29" s="56"/>
      <c r="T29" s="56"/>
      <c r="U29" s="56"/>
      <c r="V29" s="56"/>
      <c r="W29" s="56">
        <v>1</v>
      </c>
      <c r="X29" s="56"/>
      <c r="Y29" s="56"/>
      <c r="Z29" s="56"/>
      <c r="AA29" s="56"/>
      <c r="AB29" s="56"/>
      <c r="AC29" s="56">
        <v>1</v>
      </c>
      <c r="AD29" s="56"/>
      <c r="AE29" s="56"/>
      <c r="AF29" s="56">
        <v>5</v>
      </c>
      <c r="AG29" s="56">
        <v>10</v>
      </c>
      <c r="AH29" s="56"/>
      <c r="AI29" s="56"/>
      <c r="AJ29" s="56"/>
      <c r="AK29" s="56"/>
      <c r="AL29" s="56"/>
      <c r="AM29" s="56"/>
      <c r="AN29" s="55"/>
    </row>
    <row r="30" spans="1:40" ht="16.5" thickBot="1">
      <c r="A30" s="754" t="s">
        <v>696</v>
      </c>
      <c r="B30" s="755"/>
      <c r="C30" s="783"/>
      <c r="D30" s="383"/>
      <c r="E30" s="384"/>
      <c r="F30" s="385" t="s">
        <v>44</v>
      </c>
      <c r="G30" s="385">
        <v>1</v>
      </c>
      <c r="H30" s="386">
        <f>SUM(H28:H29)</f>
        <v>10</v>
      </c>
      <c r="I30" s="387">
        <f>SUM(I28:I29)</f>
        <v>2</v>
      </c>
      <c r="J30" s="383"/>
      <c r="K30" s="384"/>
      <c r="L30" s="384">
        <f>SUM(L28:L29)</f>
        <v>1</v>
      </c>
      <c r="M30" s="384"/>
      <c r="N30" s="384"/>
      <c r="O30" s="384">
        <f>SUM(O28:O29)</f>
        <v>1</v>
      </c>
      <c r="P30" s="384">
        <f>SUM(P28:P29)</f>
        <v>3</v>
      </c>
      <c r="Q30" s="384"/>
      <c r="R30" s="384"/>
      <c r="S30" s="384"/>
      <c r="T30" s="384"/>
      <c r="U30" s="384"/>
      <c r="V30" s="384"/>
      <c r="W30" s="384">
        <f>SUM(W28:W29)</f>
        <v>1</v>
      </c>
      <c r="X30" s="384"/>
      <c r="Y30" s="384"/>
      <c r="Z30" s="384"/>
      <c r="AA30" s="384">
        <f>SUM(AA28:AA29)</f>
        <v>1</v>
      </c>
      <c r="AB30" s="384"/>
      <c r="AC30" s="384">
        <f>SUM(AC28:AC29)</f>
        <v>2</v>
      </c>
      <c r="AD30" s="384"/>
      <c r="AE30" s="384"/>
      <c r="AF30" s="384">
        <f>SUM(AF28:AF29)</f>
        <v>5</v>
      </c>
      <c r="AG30" s="384">
        <f>SUM(AG28:AG29)</f>
        <v>15</v>
      </c>
      <c r="AH30" s="384"/>
      <c r="AI30" s="384"/>
      <c r="AJ30" s="384"/>
      <c r="AK30" s="384"/>
      <c r="AL30" s="384"/>
      <c r="AM30" s="384"/>
      <c r="AN30" s="387"/>
    </row>
    <row r="31" spans="1:40" ht="34.5" customHeight="1">
      <c r="A31" s="784">
        <v>9</v>
      </c>
      <c r="B31" s="602" t="s">
        <v>736</v>
      </c>
      <c r="C31" s="439" t="s">
        <v>997</v>
      </c>
      <c r="D31" s="312" t="s">
        <v>46</v>
      </c>
      <c r="E31" s="127">
        <v>3.85</v>
      </c>
      <c r="F31" s="377" t="s">
        <v>998</v>
      </c>
      <c r="G31" s="377" t="s">
        <v>741</v>
      </c>
      <c r="H31" s="129">
        <v>10</v>
      </c>
      <c r="I31" s="128">
        <v>1</v>
      </c>
      <c r="J31" s="312"/>
      <c r="K31" s="97"/>
      <c r="L31" s="97"/>
      <c r="M31" s="97"/>
      <c r="N31" s="97"/>
      <c r="O31" s="97">
        <v>1</v>
      </c>
      <c r="P31" s="97">
        <v>2</v>
      </c>
      <c r="Q31" s="97"/>
      <c r="R31" s="97"/>
      <c r="S31" s="97"/>
      <c r="T31" s="97"/>
      <c r="U31" s="97"/>
      <c r="V31" s="97"/>
      <c r="W31" s="97">
        <v>2</v>
      </c>
      <c r="X31" s="97"/>
      <c r="Y31" s="97"/>
      <c r="Z31" s="97"/>
      <c r="AA31" s="97"/>
      <c r="AB31" s="97"/>
      <c r="AC31" s="97">
        <v>1</v>
      </c>
      <c r="AD31" s="97"/>
      <c r="AE31" s="97"/>
      <c r="AF31" s="97">
        <v>7</v>
      </c>
      <c r="AG31" s="97">
        <v>5</v>
      </c>
      <c r="AH31" s="97"/>
      <c r="AI31" s="97"/>
      <c r="AJ31" s="97"/>
      <c r="AK31" s="97"/>
      <c r="AL31" s="97"/>
      <c r="AM31" s="97"/>
      <c r="AN31" s="95"/>
    </row>
    <row r="32" spans="1:40" ht="32.25" thickBot="1">
      <c r="A32" s="785"/>
      <c r="B32" s="603"/>
      <c r="C32" s="339" t="s">
        <v>997</v>
      </c>
      <c r="D32" s="425" t="s">
        <v>46</v>
      </c>
      <c r="E32" s="421">
        <v>21.3</v>
      </c>
      <c r="F32" s="422" t="s">
        <v>677</v>
      </c>
      <c r="G32" s="422" t="s">
        <v>741</v>
      </c>
      <c r="H32" s="423">
        <v>10</v>
      </c>
      <c r="I32" s="424">
        <v>1</v>
      </c>
      <c r="J32" s="425"/>
      <c r="K32" s="426"/>
      <c r="L32" s="426"/>
      <c r="M32" s="426"/>
      <c r="N32" s="426"/>
      <c r="O32" s="426">
        <v>2</v>
      </c>
      <c r="P32" s="426">
        <v>2</v>
      </c>
      <c r="Q32" s="426"/>
      <c r="R32" s="426"/>
      <c r="S32" s="426"/>
      <c r="T32" s="426"/>
      <c r="U32" s="426"/>
      <c r="V32" s="426"/>
      <c r="W32" s="426">
        <v>2</v>
      </c>
      <c r="X32" s="426"/>
      <c r="Y32" s="426"/>
      <c r="Z32" s="426"/>
      <c r="AA32" s="426"/>
      <c r="AB32" s="426"/>
      <c r="AC32" s="426">
        <v>1</v>
      </c>
      <c r="AD32" s="426"/>
      <c r="AE32" s="426"/>
      <c r="AF32" s="426">
        <v>5</v>
      </c>
      <c r="AG32" s="426">
        <v>10</v>
      </c>
      <c r="AH32" s="426"/>
      <c r="AI32" s="426"/>
      <c r="AJ32" s="426"/>
      <c r="AK32" s="426"/>
      <c r="AL32" s="426"/>
      <c r="AM32" s="426"/>
      <c r="AN32" s="427"/>
    </row>
    <row r="33" spans="1:40" ht="15.75" customHeight="1" thickBot="1">
      <c r="A33" s="754" t="s">
        <v>696</v>
      </c>
      <c r="B33" s="755"/>
      <c r="C33" s="756"/>
      <c r="D33" s="383"/>
      <c r="E33" s="384"/>
      <c r="F33" s="400" t="s">
        <v>43</v>
      </c>
      <c r="G33" s="400" t="s">
        <v>741</v>
      </c>
      <c r="H33" s="401">
        <f>SUM(H31:H32)</f>
        <v>20</v>
      </c>
      <c r="I33" s="402">
        <f>SUM(I31:I32)</f>
        <v>2</v>
      </c>
      <c r="J33" s="401"/>
      <c r="K33" s="403"/>
      <c r="L33" s="403"/>
      <c r="M33" s="403"/>
      <c r="N33" s="403"/>
      <c r="O33" s="403">
        <f>SUM(O31:O32)</f>
        <v>3</v>
      </c>
      <c r="P33" s="403">
        <f>SUM(P31:P32)</f>
        <v>4</v>
      </c>
      <c r="Q33" s="403"/>
      <c r="R33" s="403"/>
      <c r="S33" s="403"/>
      <c r="T33" s="403"/>
      <c r="U33" s="403"/>
      <c r="V33" s="403"/>
      <c r="W33" s="403">
        <f>SUM(W31:W32)</f>
        <v>4</v>
      </c>
      <c r="X33" s="403"/>
      <c r="Y33" s="403"/>
      <c r="Z33" s="403"/>
      <c r="AA33" s="403"/>
      <c r="AB33" s="403"/>
      <c r="AC33" s="403">
        <f>SUM(AC31:AC32)</f>
        <v>2</v>
      </c>
      <c r="AD33" s="403"/>
      <c r="AE33" s="403"/>
      <c r="AF33" s="403">
        <f>SUM(AF31:AF32)</f>
        <v>12</v>
      </c>
      <c r="AG33" s="403">
        <f>SUM(AG31:AG32)</f>
        <v>15</v>
      </c>
      <c r="AH33" s="404"/>
      <c r="AI33" s="403"/>
      <c r="AJ33" s="403"/>
      <c r="AK33" s="403"/>
      <c r="AL33" s="403"/>
      <c r="AM33" s="403"/>
      <c r="AN33" s="402"/>
    </row>
    <row r="34" spans="1:40" ht="77.25" customHeight="1" thickBot="1">
      <c r="A34" s="661" t="s">
        <v>200</v>
      </c>
      <c r="B34" s="645"/>
      <c r="C34" s="779"/>
      <c r="D34" s="375"/>
      <c r="E34" s="287"/>
      <c r="F34" s="379" t="s">
        <v>45</v>
      </c>
      <c r="G34" s="380" t="s">
        <v>768</v>
      </c>
      <c r="H34" s="124">
        <f>SUM(H9+H12+H16+H20+H23+H25+H27+H30+H33)</f>
        <v>200</v>
      </c>
      <c r="I34" s="124">
        <f aca="true" t="shared" si="1" ref="I34:AH34">SUM(I9+I12+I16+I20+I23+I25+I27+I30+I33)</f>
        <v>27</v>
      </c>
      <c r="J34" s="124"/>
      <c r="K34" s="124"/>
      <c r="L34" s="124">
        <f t="shared" si="1"/>
        <v>2</v>
      </c>
      <c r="M34" s="124">
        <f t="shared" si="1"/>
        <v>3</v>
      </c>
      <c r="N34" s="124"/>
      <c r="O34" s="124">
        <f t="shared" si="1"/>
        <v>12</v>
      </c>
      <c r="P34" s="124">
        <f t="shared" si="1"/>
        <v>20</v>
      </c>
      <c r="Q34" s="124">
        <f t="shared" si="1"/>
        <v>3</v>
      </c>
      <c r="R34" s="124"/>
      <c r="S34" s="124">
        <f t="shared" si="1"/>
        <v>19</v>
      </c>
      <c r="T34" s="124"/>
      <c r="U34" s="124"/>
      <c r="V34" s="124">
        <f t="shared" si="1"/>
        <v>4</v>
      </c>
      <c r="W34" s="124">
        <f t="shared" si="1"/>
        <v>20</v>
      </c>
      <c r="X34" s="124">
        <f t="shared" si="1"/>
        <v>3</v>
      </c>
      <c r="Y34" s="124">
        <f t="shared" si="1"/>
        <v>1</v>
      </c>
      <c r="Z34" s="124">
        <f t="shared" si="1"/>
        <v>1</v>
      </c>
      <c r="AA34" s="124">
        <f t="shared" si="1"/>
        <v>4</v>
      </c>
      <c r="AB34" s="124">
        <v>1</v>
      </c>
      <c r="AC34" s="124">
        <f t="shared" si="1"/>
        <v>13</v>
      </c>
      <c r="AD34" s="124"/>
      <c r="AE34" s="124">
        <f t="shared" si="1"/>
        <v>4</v>
      </c>
      <c r="AF34" s="124">
        <f t="shared" si="1"/>
        <v>66</v>
      </c>
      <c r="AG34" s="124">
        <f t="shared" si="1"/>
        <v>268</v>
      </c>
      <c r="AH34" s="124">
        <f t="shared" si="1"/>
        <v>14</v>
      </c>
      <c r="AI34" s="124"/>
      <c r="AJ34" s="124"/>
      <c r="AK34" s="124"/>
      <c r="AL34" s="124"/>
      <c r="AM34" s="124"/>
      <c r="AN34" s="124"/>
    </row>
    <row r="35" spans="1:40" ht="24.75" customHeight="1">
      <c r="A35" s="206"/>
      <c r="B35" s="206"/>
      <c r="C35" s="206"/>
      <c r="D35" s="206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</row>
    <row r="36" spans="3:40" ht="15.75">
      <c r="C36" s="81"/>
      <c r="D36" s="745"/>
      <c r="E36" s="745"/>
      <c r="F36" s="289"/>
      <c r="G36" s="83"/>
      <c r="H36" s="289"/>
      <c r="I36" s="289"/>
      <c r="J36" s="28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3:40" ht="15.75">
      <c r="C37" s="81"/>
      <c r="D37" s="659"/>
      <c r="E37" s="659"/>
      <c r="F37" s="289"/>
      <c r="G37" s="289"/>
      <c r="H37" s="289"/>
      <c r="I37" s="289"/>
      <c r="J37" s="448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2:40" ht="15.75">
      <c r="B38" s="663"/>
      <c r="C38" s="660"/>
      <c r="D38" s="445"/>
      <c r="E38" s="445"/>
      <c r="F38" s="289"/>
      <c r="G38" s="745"/>
      <c r="H38" s="745"/>
      <c r="I38" s="289"/>
      <c r="J38" s="28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35" ht="15.75">
      <c r="A39" s="5"/>
      <c r="B39" s="660"/>
      <c r="C39" s="660"/>
      <c r="D39" s="659"/>
      <c r="E39" s="659"/>
      <c r="F39" s="659"/>
      <c r="G39" s="659"/>
      <c r="H39" s="659"/>
      <c r="I39" s="659"/>
      <c r="J39" s="448"/>
      <c r="K39" s="20"/>
      <c r="L39" s="20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ht="15.75">
      <c r="A40" s="19"/>
      <c r="B40" s="457" t="s">
        <v>786</v>
      </c>
      <c r="C40" s="441"/>
      <c r="D40" s="289"/>
      <c r="E40" s="289"/>
      <c r="F40" s="289"/>
      <c r="G40" s="289"/>
      <c r="H40" s="289"/>
      <c r="I40" s="289"/>
      <c r="J40" s="193" t="s">
        <v>61</v>
      </c>
      <c r="K40" s="456"/>
      <c r="L40" s="456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3"/>
      <c r="Z40" s="193"/>
      <c r="AA40" s="193"/>
      <c r="AB40" s="193"/>
      <c r="AC40" s="19"/>
      <c r="AD40" s="19"/>
      <c r="AE40" s="19"/>
      <c r="AF40" s="19"/>
      <c r="AG40" s="19"/>
      <c r="AH40" s="19"/>
      <c r="AI40" s="19"/>
    </row>
    <row r="41" spans="1:35" ht="15.75">
      <c r="A41" s="19"/>
      <c r="B41" s="744" t="s">
        <v>269</v>
      </c>
      <c r="C41" s="744"/>
      <c r="D41" s="441"/>
      <c r="E41" s="441"/>
      <c r="F41" s="289"/>
      <c r="G41" s="445"/>
      <c r="H41" s="745"/>
      <c r="I41" s="745"/>
      <c r="J41" s="751" t="s">
        <v>269</v>
      </c>
      <c r="K41" s="751"/>
      <c r="L41" s="751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 t="s">
        <v>587</v>
      </c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ht="15.75">
      <c r="A42" s="19"/>
      <c r="B42" s="671"/>
      <c r="C42" s="671"/>
      <c r="D42" s="210"/>
      <c r="E42" s="281"/>
      <c r="F42" s="84"/>
      <c r="G42" s="84"/>
      <c r="J42" s="162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ht="15.75">
      <c r="A43" s="19"/>
      <c r="B43" s="83" t="s">
        <v>308</v>
      </c>
      <c r="C43" s="19"/>
      <c r="D43" s="19"/>
      <c r="E43" s="19"/>
      <c r="F43" s="19"/>
      <c r="G43" s="19"/>
      <c r="H43" s="19"/>
      <c r="I43" s="19"/>
      <c r="J43" s="20"/>
      <c r="K43" s="20"/>
      <c r="L43" s="20"/>
      <c r="M43" s="20"/>
      <c r="N43" s="19"/>
      <c r="O43" s="19"/>
      <c r="P43" s="19"/>
      <c r="Q43" s="20"/>
      <c r="R43" s="20"/>
      <c r="S43" s="20"/>
      <c r="T43" s="19"/>
      <c r="U43" s="19"/>
      <c r="V43" s="19"/>
      <c r="W43" s="19"/>
      <c r="X43" s="19"/>
      <c r="Y43" s="20"/>
      <c r="Z43" s="20"/>
      <c r="AA43" s="20"/>
      <c r="AB43" s="20"/>
      <c r="AC43" s="19"/>
      <c r="AD43" s="19"/>
      <c r="AE43" s="19"/>
      <c r="AF43" s="19"/>
      <c r="AG43" s="19"/>
      <c r="AH43" s="19"/>
      <c r="AI43" s="19"/>
    </row>
    <row r="44" spans="1:35" ht="15.75">
      <c r="A44" s="19"/>
      <c r="B44" s="83" t="s">
        <v>309</v>
      </c>
      <c r="C44" s="19"/>
      <c r="D44" s="19"/>
      <c r="E44" s="19"/>
      <c r="F44" s="19"/>
      <c r="G44" s="19"/>
      <c r="H44" s="19"/>
      <c r="I44" s="19"/>
      <c r="J44" s="456" t="s">
        <v>62</v>
      </c>
      <c r="K44" s="456"/>
      <c r="L44" s="456"/>
      <c r="M44" s="456"/>
      <c r="N44" s="19"/>
      <c r="O44" s="19"/>
      <c r="P44" s="19"/>
      <c r="Q44" s="456" t="s">
        <v>257</v>
      </c>
      <c r="R44" s="456"/>
      <c r="S44" s="456"/>
      <c r="T44" s="19"/>
      <c r="U44" s="19"/>
      <c r="V44" s="19"/>
      <c r="W44" s="19"/>
      <c r="X44" s="19"/>
      <c r="Y44" s="456"/>
      <c r="Z44" s="456"/>
      <c r="AA44" s="456"/>
      <c r="AB44" s="456"/>
      <c r="AC44" s="19"/>
      <c r="AD44" s="19"/>
      <c r="AE44" s="19"/>
      <c r="AF44" s="19"/>
      <c r="AG44" s="19"/>
      <c r="AH44" s="19"/>
      <c r="AI44" s="19"/>
    </row>
    <row r="45" spans="1:35" ht="15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741" t="s">
        <v>269</v>
      </c>
      <c r="R45" s="741"/>
      <c r="S45" s="741"/>
      <c r="T45" s="19"/>
      <c r="U45" s="19"/>
      <c r="V45" s="19"/>
      <c r="W45" s="19"/>
      <c r="X45" s="19"/>
      <c r="Y45" s="741" t="s">
        <v>587</v>
      </c>
      <c r="Z45" s="741"/>
      <c r="AA45" s="741"/>
      <c r="AB45" s="741"/>
      <c r="AC45" s="19"/>
      <c r="AD45" s="19"/>
      <c r="AE45" s="19"/>
      <c r="AF45" s="19"/>
      <c r="AG45" s="19"/>
      <c r="AH45" s="19"/>
      <c r="AI45" s="19"/>
    </row>
    <row r="46" spans="1:35" ht="15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ht="15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ht="15.75">
      <c r="A48" s="19"/>
      <c r="B48" s="19" t="s">
        <v>63</v>
      </c>
      <c r="C48" s="19"/>
      <c r="D48" s="19"/>
      <c r="E48" s="19"/>
      <c r="F48" s="19"/>
      <c r="G48" s="19"/>
      <c r="H48" s="19"/>
      <c r="I48" s="193" t="s">
        <v>307</v>
      </c>
      <c r="J48" s="456"/>
      <c r="K48" s="456"/>
      <c r="L48" s="19"/>
      <c r="M48" s="19"/>
      <c r="N48" s="19"/>
      <c r="O48" s="19"/>
      <c r="P48" s="19"/>
      <c r="Q48" s="456"/>
      <c r="R48" s="456"/>
      <c r="S48" s="456"/>
      <c r="T48" s="19"/>
      <c r="U48" s="19"/>
      <c r="V48" s="19"/>
      <c r="W48" s="19"/>
      <c r="X48" s="19"/>
      <c r="Y48" s="742">
        <v>42760</v>
      </c>
      <c r="Z48" s="743"/>
      <c r="AA48" s="743"/>
      <c r="AB48" s="743"/>
      <c r="AC48" s="19"/>
      <c r="AD48" s="19"/>
      <c r="AE48" s="19"/>
      <c r="AF48" s="19"/>
      <c r="AG48" s="19"/>
      <c r="AH48" s="19"/>
      <c r="AI48" s="19"/>
    </row>
    <row r="49" spans="1:35" ht="15.75">
      <c r="A49" s="19"/>
      <c r="B49" s="19" t="s">
        <v>584</v>
      </c>
      <c r="C49" s="19"/>
      <c r="D49" s="19"/>
      <c r="E49" s="19"/>
      <c r="F49" s="19"/>
      <c r="G49" s="19"/>
      <c r="H49" s="19"/>
      <c r="I49" s="741" t="s">
        <v>269</v>
      </c>
      <c r="J49" s="741"/>
      <c r="K49" s="741"/>
      <c r="L49" s="19"/>
      <c r="M49" s="19"/>
      <c r="N49" s="19"/>
      <c r="O49" s="19"/>
      <c r="P49" s="19"/>
      <c r="Q49" s="741" t="s">
        <v>587</v>
      </c>
      <c r="R49" s="741"/>
      <c r="S49" s="741"/>
      <c r="T49" s="19"/>
      <c r="U49" s="19"/>
      <c r="V49" s="19"/>
      <c r="W49" s="19"/>
      <c r="X49" s="19"/>
      <c r="Y49" s="19"/>
      <c r="Z49" s="19" t="s">
        <v>65</v>
      </c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ht="15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15.75">
      <c r="A51" s="19"/>
      <c r="B51" s="19"/>
      <c r="C51" s="457" t="s">
        <v>640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ht="15">
      <c r="C52" s="451" t="s">
        <v>589</v>
      </c>
    </row>
  </sheetData>
  <sheetProtection/>
  <mergeCells count="116">
    <mergeCell ref="T4:T5"/>
    <mergeCell ref="U4:U5"/>
    <mergeCell ref="G3:G5"/>
    <mergeCell ref="B42:C42"/>
    <mergeCell ref="B39:C39"/>
    <mergeCell ref="D39:E39"/>
    <mergeCell ref="F39:I39"/>
    <mergeCell ref="B41:C41"/>
    <mergeCell ref="H41:I41"/>
    <mergeCell ref="B21:B22"/>
    <mergeCell ref="V4:V5"/>
    <mergeCell ref="AH21:AH22"/>
    <mergeCell ref="AC21:AC22"/>
    <mergeCell ref="AE21:AE22"/>
    <mergeCell ref="X4:X5"/>
    <mergeCell ref="Y21:Y22"/>
    <mergeCell ref="W4:W5"/>
    <mergeCell ref="Y4:Y5"/>
    <mergeCell ref="AD4:AD5"/>
    <mergeCell ref="AC4:AC5"/>
    <mergeCell ref="AA4:AA5"/>
    <mergeCell ref="D36:E36"/>
    <mergeCell ref="D37:E37"/>
    <mergeCell ref="B38:C38"/>
    <mergeCell ref="G38:H38"/>
    <mergeCell ref="D3:D5"/>
    <mergeCell ref="A9:C9"/>
    <mergeCell ref="A13:A15"/>
    <mergeCell ref="B13:B15"/>
    <mergeCell ref="B10:B11"/>
    <mergeCell ref="A2:AN2"/>
    <mergeCell ref="AJ4:AJ5"/>
    <mergeCell ref="AK4:AK5"/>
    <mergeCell ref="AL4:AL5"/>
    <mergeCell ref="AM4:AM5"/>
    <mergeCell ref="O4:O5"/>
    <mergeCell ref="Z4:Z5"/>
    <mergeCell ref="AN4:AN5"/>
    <mergeCell ref="AI4:AI5"/>
    <mergeCell ref="J3:AN3"/>
    <mergeCell ref="A3:A5"/>
    <mergeCell ref="P4:P5"/>
    <mergeCell ref="F3:F5"/>
    <mergeCell ref="B3:B5"/>
    <mergeCell ref="J4:J5"/>
    <mergeCell ref="E3:E5"/>
    <mergeCell ref="H3:I4"/>
    <mergeCell ref="L4:L5"/>
    <mergeCell ref="K4:K5"/>
    <mergeCell ref="A23:C23"/>
    <mergeCell ref="A10:A11"/>
    <mergeCell ref="C3:C5"/>
    <mergeCell ref="S4:S5"/>
    <mergeCell ref="Q4:Q5"/>
    <mergeCell ref="M4:M5"/>
    <mergeCell ref="N4:N5"/>
    <mergeCell ref="R4:R5"/>
    <mergeCell ref="A7:A8"/>
    <mergeCell ref="B7:B8"/>
    <mergeCell ref="A34:C34"/>
    <mergeCell ref="A33:C33"/>
    <mergeCell ref="A27:C27"/>
    <mergeCell ref="A30:C30"/>
    <mergeCell ref="A31:A32"/>
    <mergeCell ref="B31:B32"/>
    <mergeCell ref="A28:A29"/>
    <mergeCell ref="B28:B29"/>
    <mergeCell ref="AK1:AN1"/>
    <mergeCell ref="AB21:AB22"/>
    <mergeCell ref="Z21:Z22"/>
    <mergeCell ref="AH4:AH5"/>
    <mergeCell ref="AG4:AG5"/>
    <mergeCell ref="AE4:AE5"/>
    <mergeCell ref="AB4:AB5"/>
    <mergeCell ref="AF4:AF5"/>
    <mergeCell ref="AL21:AL22"/>
    <mergeCell ref="AD21:AD22"/>
    <mergeCell ref="AN21:AN22"/>
    <mergeCell ref="AI21:AI22"/>
    <mergeCell ref="U21:U22"/>
    <mergeCell ref="X21:X22"/>
    <mergeCell ref="V21:V22"/>
    <mergeCell ref="W21:W22"/>
    <mergeCell ref="AJ21:AJ22"/>
    <mergeCell ref="AG21:AG22"/>
    <mergeCell ref="AA21:AA22"/>
    <mergeCell ref="AF21:AF22"/>
    <mergeCell ref="B17:B19"/>
    <mergeCell ref="A20:C20"/>
    <mergeCell ref="A17:A19"/>
    <mergeCell ref="A12:C12"/>
    <mergeCell ref="A16:C16"/>
    <mergeCell ref="L21:L22"/>
    <mergeCell ref="M21:M22"/>
    <mergeCell ref="AM21:AM22"/>
    <mergeCell ref="AK21:AK22"/>
    <mergeCell ref="N21:N22"/>
    <mergeCell ref="T21:T22"/>
    <mergeCell ref="P21:P22"/>
    <mergeCell ref="S21:S22"/>
    <mergeCell ref="Q21:Q22"/>
    <mergeCell ref="R21:R22"/>
    <mergeCell ref="I49:K49"/>
    <mergeCell ref="Q49:S49"/>
    <mergeCell ref="A25:C25"/>
    <mergeCell ref="J21:J22"/>
    <mergeCell ref="O21:O22"/>
    <mergeCell ref="K21:K22"/>
    <mergeCell ref="A21:A22"/>
    <mergeCell ref="I21:I22"/>
    <mergeCell ref="H21:H22"/>
    <mergeCell ref="F21:F22"/>
    <mergeCell ref="J41:L41"/>
    <mergeCell ref="Q45:S45"/>
    <mergeCell ref="Y45:AB45"/>
    <mergeCell ref="Y48:AB48"/>
  </mergeCells>
  <printOptions horizontalCentered="1"/>
  <pageMargins left="0.3937007874015748" right="0.3937007874015748" top="1.1811023622047245" bottom="0.1968503937007874" header="0.31496062992125984" footer="0.31496062992125984"/>
  <pageSetup fitToHeight="0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M51"/>
  <sheetViews>
    <sheetView zoomScale="75" zoomScaleNormal="75" zoomScalePageLayoutView="0" workbookViewId="0" topLeftCell="A34">
      <selection activeCell="M60" sqref="M60"/>
    </sheetView>
  </sheetViews>
  <sheetFormatPr defaultColWidth="9.140625" defaultRowHeight="15"/>
  <cols>
    <col min="1" max="1" width="4.8515625" style="19" customWidth="1"/>
    <col min="2" max="2" width="17.421875" style="19" customWidth="1"/>
    <col min="3" max="3" width="19.421875" style="19" customWidth="1"/>
    <col min="4" max="4" width="19.8515625" style="19" customWidth="1"/>
    <col min="5" max="7" width="4.421875" style="19" customWidth="1"/>
    <col min="8" max="8" width="3.57421875" style="19" customWidth="1"/>
    <col min="9" max="9" width="7.140625" style="19" customWidth="1"/>
    <col min="10" max="16" width="4.421875" style="19" customWidth="1"/>
    <col min="17" max="17" width="5.8515625" style="19" customWidth="1"/>
    <col min="18" max="35" width="4.421875" style="19" customWidth="1"/>
    <col min="36" max="36" width="4.140625" style="19" customWidth="1"/>
    <col min="37" max="37" width="4.28125" style="19" customWidth="1"/>
    <col min="38" max="38" width="4.57421875" style="19" customWidth="1"/>
    <col min="39" max="39" width="4.00390625" style="19" customWidth="1"/>
    <col min="40" max="16384" width="9.140625" style="19" customWidth="1"/>
  </cols>
  <sheetData>
    <row r="1" spans="2:39" ht="21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844" t="s">
        <v>244</v>
      </c>
      <c r="AH1" s="844"/>
      <c r="AI1" s="844"/>
      <c r="AJ1" s="844"/>
      <c r="AK1" s="844"/>
      <c r="AL1" s="844"/>
      <c r="AM1" s="844"/>
    </row>
    <row r="2" spans="1:39" ht="50.25" customHeight="1" thickBot="1">
      <c r="A2" s="661" t="s">
        <v>678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645"/>
      <c r="P2" s="645"/>
      <c r="Q2" s="645"/>
      <c r="R2" s="645"/>
      <c r="S2" s="645"/>
      <c r="T2" s="645"/>
      <c r="U2" s="645"/>
      <c r="V2" s="645"/>
      <c r="W2" s="645"/>
      <c r="X2" s="645"/>
      <c r="Y2" s="645"/>
      <c r="Z2" s="645"/>
      <c r="AA2" s="645"/>
      <c r="AB2" s="645"/>
      <c r="AC2" s="645"/>
      <c r="AD2" s="645"/>
      <c r="AE2" s="645"/>
      <c r="AF2" s="645"/>
      <c r="AG2" s="645"/>
      <c r="AH2" s="645"/>
      <c r="AI2" s="645"/>
      <c r="AJ2" s="645"/>
      <c r="AK2" s="645"/>
      <c r="AL2" s="645"/>
      <c r="AM2" s="646"/>
    </row>
    <row r="3" spans="1:39" ht="18.75">
      <c r="A3" s="828" t="s">
        <v>628</v>
      </c>
      <c r="B3" s="806" t="s">
        <v>467</v>
      </c>
      <c r="C3" s="806" t="s">
        <v>463</v>
      </c>
      <c r="D3" s="806" t="s">
        <v>448</v>
      </c>
      <c r="E3" s="806" t="s">
        <v>460</v>
      </c>
      <c r="F3" s="829" t="s">
        <v>461</v>
      </c>
      <c r="G3" s="833" t="s">
        <v>466</v>
      </c>
      <c r="H3" s="834"/>
      <c r="I3" s="837" t="s">
        <v>648</v>
      </c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3"/>
      <c r="AK3" s="723"/>
      <c r="AL3" s="723"/>
      <c r="AM3" s="724"/>
    </row>
    <row r="4" spans="1:39" ht="207" customHeight="1">
      <c r="A4" s="638"/>
      <c r="B4" s="807"/>
      <c r="C4" s="807"/>
      <c r="D4" s="807"/>
      <c r="E4" s="807"/>
      <c r="F4" s="830"/>
      <c r="G4" s="835"/>
      <c r="H4" s="836"/>
      <c r="I4" s="819" t="s">
        <v>655</v>
      </c>
      <c r="J4" s="793" t="s">
        <v>656</v>
      </c>
      <c r="K4" s="793" t="s">
        <v>657</v>
      </c>
      <c r="L4" s="793" t="s">
        <v>658</v>
      </c>
      <c r="M4" s="793" t="s">
        <v>605</v>
      </c>
      <c r="N4" s="793" t="s">
        <v>659</v>
      </c>
      <c r="O4" s="793" t="s">
        <v>660</v>
      </c>
      <c r="P4" s="793" t="s">
        <v>661</v>
      </c>
      <c r="Q4" s="793" t="s">
        <v>662</v>
      </c>
      <c r="R4" s="793" t="s">
        <v>663</v>
      </c>
      <c r="S4" s="793" t="s">
        <v>664</v>
      </c>
      <c r="T4" s="793" t="s">
        <v>665</v>
      </c>
      <c r="U4" s="793" t="s">
        <v>666</v>
      </c>
      <c r="V4" s="793" t="s">
        <v>667</v>
      </c>
      <c r="W4" s="793" t="s">
        <v>679</v>
      </c>
      <c r="X4" s="793" t="s">
        <v>680</v>
      </c>
      <c r="Y4" s="793" t="s">
        <v>668</v>
      </c>
      <c r="Z4" s="793" t="s">
        <v>669</v>
      </c>
      <c r="AA4" s="793" t="s">
        <v>670</v>
      </c>
      <c r="AB4" s="793" t="s">
        <v>681</v>
      </c>
      <c r="AC4" s="793" t="s">
        <v>604</v>
      </c>
      <c r="AD4" s="793" t="s">
        <v>671</v>
      </c>
      <c r="AE4" s="793" t="s">
        <v>672</v>
      </c>
      <c r="AF4" s="793" t="s">
        <v>683</v>
      </c>
      <c r="AG4" s="793" t="s">
        <v>684</v>
      </c>
      <c r="AH4" s="793" t="s">
        <v>673</v>
      </c>
      <c r="AI4" s="793" t="s">
        <v>674</v>
      </c>
      <c r="AJ4" s="793" t="s">
        <v>685</v>
      </c>
      <c r="AK4" s="793" t="s">
        <v>686</v>
      </c>
      <c r="AL4" s="793" t="s">
        <v>687</v>
      </c>
      <c r="AM4" s="845" t="s">
        <v>688</v>
      </c>
    </row>
    <row r="5" spans="1:39" ht="46.5" customHeight="1">
      <c r="A5" s="656"/>
      <c r="B5" s="832"/>
      <c r="C5" s="832"/>
      <c r="D5" s="832"/>
      <c r="E5" s="832"/>
      <c r="F5" s="831"/>
      <c r="G5" s="42" t="s">
        <v>675</v>
      </c>
      <c r="H5" s="43" t="s">
        <v>676</v>
      </c>
      <c r="I5" s="820"/>
      <c r="J5" s="818"/>
      <c r="K5" s="818"/>
      <c r="L5" s="818"/>
      <c r="M5" s="818"/>
      <c r="N5" s="818"/>
      <c r="O5" s="818"/>
      <c r="P5" s="818"/>
      <c r="Q5" s="818"/>
      <c r="R5" s="818"/>
      <c r="S5" s="818"/>
      <c r="T5" s="818"/>
      <c r="U5" s="818"/>
      <c r="V5" s="818"/>
      <c r="W5" s="818"/>
      <c r="X5" s="818"/>
      <c r="Y5" s="818"/>
      <c r="Z5" s="818"/>
      <c r="AA5" s="818"/>
      <c r="AB5" s="818"/>
      <c r="AC5" s="818"/>
      <c r="AD5" s="818"/>
      <c r="AE5" s="818"/>
      <c r="AF5" s="818"/>
      <c r="AG5" s="818"/>
      <c r="AH5" s="818"/>
      <c r="AI5" s="818"/>
      <c r="AJ5" s="818"/>
      <c r="AK5" s="818"/>
      <c r="AL5" s="818"/>
      <c r="AM5" s="846"/>
    </row>
    <row r="6" spans="1:39" ht="18.75">
      <c r="A6" s="30">
        <v>1</v>
      </c>
      <c r="B6" s="16">
        <v>2</v>
      </c>
      <c r="C6" s="16">
        <v>3</v>
      </c>
      <c r="D6" s="16">
        <v>4</v>
      </c>
      <c r="E6" s="16">
        <v>5</v>
      </c>
      <c r="F6" s="17">
        <v>6</v>
      </c>
      <c r="G6" s="30">
        <v>7</v>
      </c>
      <c r="H6" s="31">
        <v>8</v>
      </c>
      <c r="I6" s="30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6">
        <v>16</v>
      </c>
      <c r="Q6" s="16">
        <v>17</v>
      </c>
      <c r="R6" s="16">
        <v>18</v>
      </c>
      <c r="S6" s="16">
        <v>19</v>
      </c>
      <c r="T6" s="16">
        <v>20</v>
      </c>
      <c r="U6" s="16">
        <v>21</v>
      </c>
      <c r="V6" s="16">
        <v>22</v>
      </c>
      <c r="W6" s="16">
        <v>23</v>
      </c>
      <c r="X6" s="16">
        <v>24</v>
      </c>
      <c r="Y6" s="16">
        <v>25</v>
      </c>
      <c r="Z6" s="16">
        <v>26</v>
      </c>
      <c r="AA6" s="16">
        <v>27</v>
      </c>
      <c r="AB6" s="16">
        <v>28</v>
      </c>
      <c r="AC6" s="16">
        <v>29</v>
      </c>
      <c r="AD6" s="16">
        <v>30</v>
      </c>
      <c r="AE6" s="16">
        <v>31</v>
      </c>
      <c r="AF6" s="16">
        <v>32</v>
      </c>
      <c r="AG6" s="16">
        <v>33</v>
      </c>
      <c r="AH6" s="16">
        <v>34</v>
      </c>
      <c r="AI6" s="16">
        <v>35</v>
      </c>
      <c r="AJ6" s="16">
        <v>36</v>
      </c>
      <c r="AK6" s="16">
        <v>37</v>
      </c>
      <c r="AL6" s="16">
        <v>38</v>
      </c>
      <c r="AM6" s="31">
        <v>39</v>
      </c>
    </row>
    <row r="7" spans="1:39" ht="24" customHeight="1">
      <c r="A7" s="841" t="s">
        <v>1002</v>
      </c>
      <c r="B7" s="842"/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842"/>
      <c r="N7" s="842"/>
      <c r="O7" s="842"/>
      <c r="P7" s="842"/>
      <c r="Q7" s="842"/>
      <c r="R7" s="842"/>
      <c r="S7" s="842"/>
      <c r="T7" s="842"/>
      <c r="U7" s="842"/>
      <c r="V7" s="842"/>
      <c r="W7" s="842"/>
      <c r="X7" s="842"/>
      <c r="Y7" s="842"/>
      <c r="Z7" s="842"/>
      <c r="AA7" s="842"/>
      <c r="AB7" s="842"/>
      <c r="AC7" s="842"/>
      <c r="AD7" s="842"/>
      <c r="AE7" s="842"/>
      <c r="AF7" s="842"/>
      <c r="AG7" s="842"/>
      <c r="AH7" s="842"/>
      <c r="AI7" s="842"/>
      <c r="AJ7" s="842"/>
      <c r="AK7" s="842"/>
      <c r="AL7" s="842"/>
      <c r="AM7" s="843"/>
    </row>
    <row r="8" spans="1:39" ht="49.5" customHeight="1">
      <c r="A8" s="54">
        <v>1</v>
      </c>
      <c r="B8" s="56" t="s">
        <v>726</v>
      </c>
      <c r="C8" s="56" t="s">
        <v>737</v>
      </c>
      <c r="D8" s="56" t="s">
        <v>853</v>
      </c>
      <c r="E8" s="136" t="s">
        <v>740</v>
      </c>
      <c r="F8" s="53">
        <v>1</v>
      </c>
      <c r="G8" s="54">
        <v>3</v>
      </c>
      <c r="H8" s="55">
        <v>1</v>
      </c>
      <c r="I8" s="54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>
        <v>1</v>
      </c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5"/>
    </row>
    <row r="9" spans="1:39" ht="47.25">
      <c r="A9" s="54">
        <v>2</v>
      </c>
      <c r="B9" s="56" t="s">
        <v>727</v>
      </c>
      <c r="C9" s="56" t="s">
        <v>776</v>
      </c>
      <c r="D9" s="56" t="s">
        <v>854</v>
      </c>
      <c r="E9" s="136" t="s">
        <v>740</v>
      </c>
      <c r="F9" s="53">
        <v>1</v>
      </c>
      <c r="G9" s="54">
        <v>3</v>
      </c>
      <c r="H9" s="55">
        <v>1</v>
      </c>
      <c r="I9" s="54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>
        <v>1</v>
      </c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5"/>
    </row>
    <row r="10" spans="1:39" ht="47.25">
      <c r="A10" s="54">
        <v>3</v>
      </c>
      <c r="B10" s="56" t="s">
        <v>728</v>
      </c>
      <c r="C10" s="56" t="s">
        <v>781</v>
      </c>
      <c r="D10" s="56" t="s">
        <v>855</v>
      </c>
      <c r="E10" s="136" t="s">
        <v>740</v>
      </c>
      <c r="F10" s="53">
        <v>1</v>
      </c>
      <c r="G10" s="54">
        <v>3</v>
      </c>
      <c r="H10" s="55">
        <v>1</v>
      </c>
      <c r="I10" s="54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>
        <v>1</v>
      </c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5"/>
    </row>
    <row r="11" spans="1:39" ht="47.25">
      <c r="A11" s="826">
        <v>4</v>
      </c>
      <c r="B11" s="824" t="s">
        <v>729</v>
      </c>
      <c r="C11" s="824" t="s">
        <v>782</v>
      </c>
      <c r="D11" s="56" t="s">
        <v>858</v>
      </c>
      <c r="E11" s="136" t="s">
        <v>740</v>
      </c>
      <c r="F11" s="53">
        <v>1</v>
      </c>
      <c r="G11" s="54">
        <v>3</v>
      </c>
      <c r="H11" s="55">
        <v>1</v>
      </c>
      <c r="I11" s="54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>
        <v>1</v>
      </c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5"/>
    </row>
    <row r="12" spans="1:39" ht="47.25">
      <c r="A12" s="827"/>
      <c r="B12" s="825"/>
      <c r="C12" s="825"/>
      <c r="D12" s="56" t="s">
        <v>859</v>
      </c>
      <c r="E12" s="136" t="s">
        <v>740</v>
      </c>
      <c r="F12" s="53">
        <v>1</v>
      </c>
      <c r="G12" s="54">
        <v>3</v>
      </c>
      <c r="H12" s="55">
        <v>1</v>
      </c>
      <c r="I12" s="54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>
        <v>1</v>
      </c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5"/>
    </row>
    <row r="13" spans="1:39" ht="47.25">
      <c r="A13" s="54">
        <v>5</v>
      </c>
      <c r="B13" s="56" t="s">
        <v>731</v>
      </c>
      <c r="C13" s="56" t="s">
        <v>784</v>
      </c>
      <c r="D13" s="56" t="s">
        <v>860</v>
      </c>
      <c r="E13" s="136" t="s">
        <v>740</v>
      </c>
      <c r="F13" s="53">
        <v>1</v>
      </c>
      <c r="G13" s="54">
        <v>3</v>
      </c>
      <c r="H13" s="55">
        <v>1</v>
      </c>
      <c r="I13" s="54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>
        <v>1</v>
      </c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5"/>
    </row>
    <row r="14" spans="1:39" ht="47.25">
      <c r="A14" s="54">
        <v>6</v>
      </c>
      <c r="B14" s="56" t="s">
        <v>731</v>
      </c>
      <c r="C14" s="56" t="s">
        <v>819</v>
      </c>
      <c r="D14" s="56" t="s">
        <v>861</v>
      </c>
      <c r="E14" s="136" t="s">
        <v>740</v>
      </c>
      <c r="F14" s="53">
        <v>1</v>
      </c>
      <c r="G14" s="54">
        <v>3</v>
      </c>
      <c r="H14" s="55">
        <v>1</v>
      </c>
      <c r="I14" s="54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>
        <v>1</v>
      </c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5"/>
    </row>
    <row r="15" spans="1:39" ht="47.25">
      <c r="A15" s="54">
        <v>7</v>
      </c>
      <c r="B15" s="56" t="s">
        <v>732</v>
      </c>
      <c r="C15" s="56" t="s">
        <v>827</v>
      </c>
      <c r="D15" s="56" t="s">
        <v>862</v>
      </c>
      <c r="E15" s="136" t="s">
        <v>740</v>
      </c>
      <c r="F15" s="53">
        <v>1</v>
      </c>
      <c r="G15" s="54">
        <v>3</v>
      </c>
      <c r="H15" s="55">
        <v>1</v>
      </c>
      <c r="I15" s="54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>
        <v>1</v>
      </c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5"/>
    </row>
    <row r="16" spans="1:39" ht="47.25">
      <c r="A16" s="54">
        <v>8</v>
      </c>
      <c r="B16" s="56" t="s">
        <v>732</v>
      </c>
      <c r="C16" s="56" t="s">
        <v>828</v>
      </c>
      <c r="D16" s="56" t="s">
        <v>863</v>
      </c>
      <c r="E16" s="136" t="s">
        <v>740</v>
      </c>
      <c r="F16" s="53">
        <v>1</v>
      </c>
      <c r="G16" s="54">
        <v>3</v>
      </c>
      <c r="H16" s="55">
        <v>1</v>
      </c>
      <c r="I16" s="54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>
        <v>1</v>
      </c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5"/>
    </row>
    <row r="17" spans="1:39" ht="47.25">
      <c r="A17" s="54">
        <v>9</v>
      </c>
      <c r="B17" s="56" t="s">
        <v>733</v>
      </c>
      <c r="C17" s="56" t="s">
        <v>871</v>
      </c>
      <c r="D17" s="192" t="s">
        <v>471</v>
      </c>
      <c r="E17" s="136" t="s">
        <v>740</v>
      </c>
      <c r="F17" s="53">
        <v>1</v>
      </c>
      <c r="G17" s="54">
        <v>3</v>
      </c>
      <c r="H17" s="55">
        <v>1</v>
      </c>
      <c r="I17" s="54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>
        <v>1</v>
      </c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5"/>
    </row>
    <row r="18" spans="1:39" ht="47.25">
      <c r="A18" s="54">
        <v>10</v>
      </c>
      <c r="B18" s="56" t="s">
        <v>735</v>
      </c>
      <c r="C18" s="56" t="s">
        <v>844</v>
      </c>
      <c r="D18" s="56" t="s">
        <v>864</v>
      </c>
      <c r="E18" s="136" t="s">
        <v>740</v>
      </c>
      <c r="F18" s="53">
        <v>1</v>
      </c>
      <c r="G18" s="54">
        <v>3</v>
      </c>
      <c r="H18" s="55">
        <v>1</v>
      </c>
      <c r="I18" s="54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>
        <v>1</v>
      </c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5"/>
    </row>
    <row r="19" spans="1:39" ht="48" thickBot="1">
      <c r="A19" s="87">
        <v>11</v>
      </c>
      <c r="B19" s="51" t="s">
        <v>736</v>
      </c>
      <c r="C19" s="51" t="s">
        <v>847</v>
      </c>
      <c r="D19" s="51" t="s">
        <v>865</v>
      </c>
      <c r="E19" s="137" t="s">
        <v>740</v>
      </c>
      <c r="F19" s="88">
        <v>1</v>
      </c>
      <c r="G19" s="87">
        <v>3</v>
      </c>
      <c r="H19" s="89">
        <v>1</v>
      </c>
      <c r="I19" s="87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>
        <v>1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89"/>
    </row>
    <row r="20" spans="1:39" ht="35.25" customHeight="1" thickBot="1">
      <c r="A20" s="821" t="s">
        <v>4</v>
      </c>
      <c r="B20" s="822"/>
      <c r="C20" s="822"/>
      <c r="D20" s="822"/>
      <c r="E20" s="823"/>
      <c r="F20" s="107">
        <f>SUM(F8:F19)</f>
        <v>12</v>
      </c>
      <c r="G20" s="103">
        <f>SUM(G8:G19)</f>
        <v>36</v>
      </c>
      <c r="H20" s="104">
        <v>12</v>
      </c>
      <c r="I20" s="105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>
        <f>SUM(W8:W19)</f>
        <v>12</v>
      </c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4"/>
    </row>
    <row r="21" spans="1:39" ht="24.75" customHeight="1">
      <c r="A21" s="841" t="s">
        <v>5</v>
      </c>
      <c r="B21" s="842"/>
      <c r="C21" s="842"/>
      <c r="D21" s="842"/>
      <c r="E21" s="842"/>
      <c r="F21" s="842"/>
      <c r="G21" s="842"/>
      <c r="H21" s="842"/>
      <c r="I21" s="842"/>
      <c r="J21" s="842"/>
      <c r="K21" s="842"/>
      <c r="L21" s="842"/>
      <c r="M21" s="842"/>
      <c r="N21" s="842"/>
      <c r="O21" s="842"/>
      <c r="P21" s="842"/>
      <c r="Q21" s="842"/>
      <c r="R21" s="842"/>
      <c r="S21" s="842"/>
      <c r="T21" s="842"/>
      <c r="U21" s="842"/>
      <c r="V21" s="842"/>
      <c r="W21" s="842"/>
      <c r="X21" s="842"/>
      <c r="Y21" s="842"/>
      <c r="Z21" s="842"/>
      <c r="AA21" s="842"/>
      <c r="AB21" s="842"/>
      <c r="AC21" s="842"/>
      <c r="AD21" s="842"/>
      <c r="AE21" s="842"/>
      <c r="AF21" s="842"/>
      <c r="AG21" s="842"/>
      <c r="AH21" s="842"/>
      <c r="AI21" s="842"/>
      <c r="AJ21" s="842"/>
      <c r="AK21" s="842"/>
      <c r="AL21" s="842"/>
      <c r="AM21" s="843"/>
    </row>
    <row r="22" spans="1:39" ht="53.25" customHeight="1">
      <c r="A22" s="54">
        <v>1</v>
      </c>
      <c r="B22" s="56" t="s">
        <v>730</v>
      </c>
      <c r="C22" s="56" t="s">
        <v>737</v>
      </c>
      <c r="D22" s="192" t="s">
        <v>12</v>
      </c>
      <c r="E22" s="136" t="s">
        <v>740</v>
      </c>
      <c r="F22" s="53">
        <v>1</v>
      </c>
      <c r="G22" s="54">
        <v>2</v>
      </c>
      <c r="H22" s="55">
        <v>1</v>
      </c>
      <c r="I22" s="54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>
        <v>1</v>
      </c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5"/>
    </row>
    <row r="23" spans="1:39" ht="56.25" customHeight="1">
      <c r="A23" s="54">
        <v>2</v>
      </c>
      <c r="B23" s="56" t="s">
        <v>732</v>
      </c>
      <c r="C23" s="56" t="s">
        <v>772</v>
      </c>
      <c r="D23" s="192" t="s">
        <v>13</v>
      </c>
      <c r="E23" s="136" t="s">
        <v>740</v>
      </c>
      <c r="F23" s="53">
        <v>1</v>
      </c>
      <c r="G23" s="54">
        <v>2</v>
      </c>
      <c r="H23" s="55">
        <v>1</v>
      </c>
      <c r="I23" s="54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>
        <v>1</v>
      </c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5"/>
    </row>
    <row r="24" spans="1:39" ht="51" customHeight="1">
      <c r="A24" s="54">
        <v>3</v>
      </c>
      <c r="B24" s="56" t="s">
        <v>733</v>
      </c>
      <c r="C24" s="56" t="s">
        <v>871</v>
      </c>
      <c r="D24" s="192" t="s">
        <v>59</v>
      </c>
      <c r="E24" s="136" t="s">
        <v>740</v>
      </c>
      <c r="F24" s="53">
        <v>1</v>
      </c>
      <c r="G24" s="54">
        <v>2</v>
      </c>
      <c r="H24" s="55">
        <v>1</v>
      </c>
      <c r="I24" s="54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>
        <v>1</v>
      </c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5"/>
    </row>
    <row r="25" spans="1:39" ht="53.25" customHeight="1">
      <c r="A25" s="54">
        <v>4</v>
      </c>
      <c r="B25" s="56" t="s">
        <v>734</v>
      </c>
      <c r="C25" s="56" t="s">
        <v>775</v>
      </c>
      <c r="D25" s="192" t="s">
        <v>14</v>
      </c>
      <c r="E25" s="136" t="s">
        <v>740</v>
      </c>
      <c r="F25" s="53">
        <v>1</v>
      </c>
      <c r="G25" s="54">
        <v>2</v>
      </c>
      <c r="H25" s="55">
        <v>1</v>
      </c>
      <c r="I25" s="54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>
        <v>1</v>
      </c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5"/>
    </row>
    <row r="26" spans="1:39" ht="53.25" customHeight="1">
      <c r="A26" s="54">
        <v>5</v>
      </c>
      <c r="B26" s="56" t="s">
        <v>734</v>
      </c>
      <c r="C26" s="56" t="s">
        <v>842</v>
      </c>
      <c r="D26" s="192" t="s">
        <v>15</v>
      </c>
      <c r="E26" s="136" t="s">
        <v>740</v>
      </c>
      <c r="F26" s="53">
        <v>1</v>
      </c>
      <c r="G26" s="54">
        <v>2</v>
      </c>
      <c r="H26" s="55">
        <v>1</v>
      </c>
      <c r="I26" s="54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>
        <v>1</v>
      </c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5"/>
    </row>
    <row r="27" spans="1:39" ht="50.25" customHeight="1">
      <c r="A27" s="54">
        <v>6</v>
      </c>
      <c r="B27" s="56" t="s">
        <v>736</v>
      </c>
      <c r="C27" s="56" t="s">
        <v>817</v>
      </c>
      <c r="D27" s="192" t="s">
        <v>16</v>
      </c>
      <c r="E27" s="136" t="s">
        <v>740</v>
      </c>
      <c r="F27" s="53">
        <v>1</v>
      </c>
      <c r="G27" s="54">
        <v>2</v>
      </c>
      <c r="H27" s="55">
        <v>1</v>
      </c>
      <c r="I27" s="54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>
        <v>1</v>
      </c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5"/>
    </row>
    <row r="28" spans="1:39" ht="51" customHeight="1">
      <c r="A28" s="54">
        <v>7</v>
      </c>
      <c r="B28" s="56" t="s">
        <v>735</v>
      </c>
      <c r="C28" s="56" t="s">
        <v>823</v>
      </c>
      <c r="D28" s="192" t="s">
        <v>17</v>
      </c>
      <c r="E28" s="136" t="s">
        <v>740</v>
      </c>
      <c r="F28" s="53">
        <v>1</v>
      </c>
      <c r="G28" s="54">
        <v>2</v>
      </c>
      <c r="H28" s="55">
        <v>1</v>
      </c>
      <c r="I28" s="54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>
        <v>1</v>
      </c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5"/>
    </row>
    <row r="29" spans="1:39" ht="49.5" customHeight="1">
      <c r="A29" s="54">
        <v>8</v>
      </c>
      <c r="B29" s="56" t="s">
        <v>732</v>
      </c>
      <c r="C29" s="56" t="s">
        <v>820</v>
      </c>
      <c r="D29" s="192" t="s">
        <v>18</v>
      </c>
      <c r="E29" s="136" t="s">
        <v>740</v>
      </c>
      <c r="F29" s="53">
        <v>1</v>
      </c>
      <c r="G29" s="54">
        <v>2</v>
      </c>
      <c r="H29" s="55">
        <v>1</v>
      </c>
      <c r="I29" s="54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>
        <v>1</v>
      </c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5"/>
    </row>
    <row r="30" spans="1:39" ht="50.25" customHeight="1">
      <c r="A30" s="54">
        <v>9</v>
      </c>
      <c r="B30" s="56" t="s">
        <v>734</v>
      </c>
      <c r="C30" s="56" t="s">
        <v>812</v>
      </c>
      <c r="D30" s="192" t="s">
        <v>19</v>
      </c>
      <c r="E30" s="136" t="s">
        <v>740</v>
      </c>
      <c r="F30" s="53">
        <v>1</v>
      </c>
      <c r="G30" s="54">
        <v>2</v>
      </c>
      <c r="H30" s="55">
        <v>1</v>
      </c>
      <c r="I30" s="54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>
        <v>1</v>
      </c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5"/>
    </row>
    <row r="31" spans="1:39" ht="51" customHeight="1">
      <c r="A31" s="54">
        <v>10</v>
      </c>
      <c r="B31" s="56" t="s">
        <v>732</v>
      </c>
      <c r="C31" s="56" t="s">
        <v>816</v>
      </c>
      <c r="D31" s="192" t="s">
        <v>25</v>
      </c>
      <c r="E31" s="136" t="s">
        <v>740</v>
      </c>
      <c r="F31" s="53">
        <v>1</v>
      </c>
      <c r="G31" s="54">
        <v>2</v>
      </c>
      <c r="H31" s="55">
        <v>1</v>
      </c>
      <c r="I31" s="54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>
        <v>1</v>
      </c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5"/>
    </row>
    <row r="32" spans="1:39" ht="48" customHeight="1">
      <c r="A32" s="54">
        <v>11</v>
      </c>
      <c r="B32" s="152" t="s">
        <v>734</v>
      </c>
      <c r="C32" s="59" t="s">
        <v>849</v>
      </c>
      <c r="D32" s="192" t="s">
        <v>26</v>
      </c>
      <c r="E32" s="136" t="s">
        <v>740</v>
      </c>
      <c r="F32" s="91">
        <v>1</v>
      </c>
      <c r="G32" s="92">
        <v>2</v>
      </c>
      <c r="H32" s="133">
        <v>1</v>
      </c>
      <c r="I32" s="92"/>
      <c r="J32" s="59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59">
        <v>1</v>
      </c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34"/>
    </row>
    <row r="33" spans="1:39" ht="48.75" customHeight="1" thickBot="1">
      <c r="A33" s="54">
        <v>12</v>
      </c>
      <c r="B33" s="153" t="s">
        <v>729</v>
      </c>
      <c r="C33" s="140" t="s">
        <v>869</v>
      </c>
      <c r="D33" s="192" t="s">
        <v>27</v>
      </c>
      <c r="E33" s="136" t="s">
        <v>740</v>
      </c>
      <c r="F33" s="135">
        <v>1</v>
      </c>
      <c r="G33" s="121">
        <v>2</v>
      </c>
      <c r="H33" s="99">
        <v>1</v>
      </c>
      <c r="I33" s="121"/>
      <c r="J33" s="140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140">
        <v>1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100"/>
    </row>
    <row r="34" spans="1:39" ht="31.5" customHeight="1" thickBot="1">
      <c r="A34" s="821" t="s">
        <v>4</v>
      </c>
      <c r="B34" s="822"/>
      <c r="C34" s="822"/>
      <c r="D34" s="822"/>
      <c r="E34" s="823"/>
      <c r="F34" s="107">
        <f>SUM(F22:F33)</f>
        <v>12</v>
      </c>
      <c r="G34" s="103">
        <f>SUM(G22:G33)</f>
        <v>24</v>
      </c>
      <c r="H34" s="104">
        <v>12</v>
      </c>
      <c r="I34" s="105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>
        <f>SUM(W22:W33)</f>
        <v>12</v>
      </c>
      <c r="X34" s="106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4"/>
    </row>
    <row r="35" spans="1:39" ht="26.25" customHeight="1" thickBot="1">
      <c r="A35" s="838" t="s">
        <v>200</v>
      </c>
      <c r="B35" s="839"/>
      <c r="C35" s="839"/>
      <c r="D35" s="839"/>
      <c r="E35" s="840"/>
      <c r="F35" s="138">
        <f>SUM(F20+F34)</f>
        <v>24</v>
      </c>
      <c r="G35" s="142">
        <f>SUM(G20+G34)</f>
        <v>60</v>
      </c>
      <c r="H35" s="303">
        <v>24</v>
      </c>
      <c r="I35" s="143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>
        <f>SUM(W20+W34)</f>
        <v>24</v>
      </c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9"/>
    </row>
    <row r="36" ht="2.25" customHeight="1"/>
    <row r="37" ht="2.25" customHeight="1"/>
    <row r="39" spans="2:28" ht="15.75">
      <c r="B39" s="457" t="s">
        <v>786</v>
      </c>
      <c r="C39" s="441"/>
      <c r="D39" s="289"/>
      <c r="E39" s="289"/>
      <c r="F39" s="289"/>
      <c r="G39" s="289"/>
      <c r="H39" s="289"/>
      <c r="I39" s="289"/>
      <c r="J39" s="193" t="s">
        <v>61</v>
      </c>
      <c r="K39" s="456"/>
      <c r="L39" s="456"/>
      <c r="Y39" s="193"/>
      <c r="Z39" s="193"/>
      <c r="AA39" s="193"/>
      <c r="AB39" s="193"/>
    </row>
    <row r="40" spans="2:26" ht="15.75">
      <c r="B40" s="744" t="s">
        <v>269</v>
      </c>
      <c r="C40" s="744"/>
      <c r="D40" s="441"/>
      <c r="E40" s="441"/>
      <c r="F40" s="289"/>
      <c r="G40" s="445"/>
      <c r="H40" s="745"/>
      <c r="I40" s="745"/>
      <c r="J40" s="751" t="s">
        <v>269</v>
      </c>
      <c r="K40" s="751"/>
      <c r="L40" s="751"/>
      <c r="Z40" s="19" t="s">
        <v>587</v>
      </c>
    </row>
    <row r="41" spans="2:10" ht="15.75">
      <c r="B41" s="671"/>
      <c r="C41" s="671"/>
      <c r="D41" s="210"/>
      <c r="E41" s="281"/>
      <c r="F41" s="84"/>
      <c r="G41" s="84"/>
      <c r="H41" s="11"/>
      <c r="I41" s="11"/>
      <c r="J41" s="162"/>
    </row>
    <row r="42" spans="2:28" ht="15.75">
      <c r="B42" s="83" t="s">
        <v>308</v>
      </c>
      <c r="J42" s="20"/>
      <c r="K42" s="20"/>
      <c r="L42" s="20"/>
      <c r="M42" s="20"/>
      <c r="Q42" s="20"/>
      <c r="R42" s="20"/>
      <c r="S42" s="20"/>
      <c r="Y42" s="20"/>
      <c r="Z42" s="20"/>
      <c r="AA42" s="20"/>
      <c r="AB42" s="20"/>
    </row>
    <row r="43" spans="2:28" ht="15.75">
      <c r="B43" s="83" t="s">
        <v>309</v>
      </c>
      <c r="J43" s="456" t="s">
        <v>62</v>
      </c>
      <c r="K43" s="456"/>
      <c r="L43" s="456"/>
      <c r="M43" s="456"/>
      <c r="Q43" s="456" t="s">
        <v>257</v>
      </c>
      <c r="R43" s="456"/>
      <c r="S43" s="456"/>
      <c r="Y43" s="456"/>
      <c r="Z43" s="456"/>
      <c r="AA43" s="456"/>
      <c r="AB43" s="456"/>
    </row>
    <row r="44" spans="17:28" ht="15.75">
      <c r="Q44" s="741" t="s">
        <v>269</v>
      </c>
      <c r="R44" s="741"/>
      <c r="S44" s="741"/>
      <c r="Y44" s="741" t="s">
        <v>587</v>
      </c>
      <c r="Z44" s="741"/>
      <c r="AA44" s="741"/>
      <c r="AB44" s="741"/>
    </row>
    <row r="47" spans="2:28" ht="15.75">
      <c r="B47" s="19" t="s">
        <v>63</v>
      </c>
      <c r="I47" s="193" t="s">
        <v>307</v>
      </c>
      <c r="J47" s="456"/>
      <c r="K47" s="456"/>
      <c r="Q47" s="456"/>
      <c r="R47" s="456"/>
      <c r="S47" s="456"/>
      <c r="Y47" s="742">
        <v>42760</v>
      </c>
      <c r="Z47" s="743"/>
      <c r="AA47" s="743"/>
      <c r="AB47" s="743"/>
    </row>
    <row r="48" spans="2:26" ht="15.75">
      <c r="B48" s="19" t="s">
        <v>584</v>
      </c>
      <c r="I48" s="741" t="s">
        <v>269</v>
      </c>
      <c r="J48" s="741"/>
      <c r="K48" s="741"/>
      <c r="Q48" s="741" t="s">
        <v>587</v>
      </c>
      <c r="R48" s="741"/>
      <c r="S48" s="741"/>
      <c r="Z48" s="19" t="s">
        <v>65</v>
      </c>
    </row>
    <row r="50" ht="15.75">
      <c r="B50" s="457" t="s">
        <v>640</v>
      </c>
    </row>
    <row r="51" ht="15.75">
      <c r="B51" s="451" t="s">
        <v>589</v>
      </c>
    </row>
  </sheetData>
  <sheetProtection/>
  <mergeCells count="58">
    <mergeCell ref="AM4:AM5"/>
    <mergeCell ref="AJ4:AJ5"/>
    <mergeCell ref="AC4:AC5"/>
    <mergeCell ref="U4:U5"/>
    <mergeCell ref="AB4:AB5"/>
    <mergeCell ref="X4:X5"/>
    <mergeCell ref="V4:V5"/>
    <mergeCell ref="W4:W5"/>
    <mergeCell ref="AI4:AI5"/>
    <mergeCell ref="AG1:AM1"/>
    <mergeCell ref="A2:AM2"/>
    <mergeCell ref="AK4:AK5"/>
    <mergeCell ref="AL4:AL5"/>
    <mergeCell ref="AA4:AA5"/>
    <mergeCell ref="Y4:Y5"/>
    <mergeCell ref="AD4:AD5"/>
    <mergeCell ref="AH4:AH5"/>
    <mergeCell ref="R4:R5"/>
    <mergeCell ref="E3:E5"/>
    <mergeCell ref="A35:E35"/>
    <mergeCell ref="A20:E20"/>
    <mergeCell ref="A21:AM21"/>
    <mergeCell ref="C3:C5"/>
    <mergeCell ref="D3:D5"/>
    <mergeCell ref="A7:AM7"/>
    <mergeCell ref="Q4:Q5"/>
    <mergeCell ref="AE4:AE5"/>
    <mergeCell ref="AF4:AF5"/>
    <mergeCell ref="O4:O5"/>
    <mergeCell ref="A3:A5"/>
    <mergeCell ref="S4:S5"/>
    <mergeCell ref="P4:P5"/>
    <mergeCell ref="F3:F5"/>
    <mergeCell ref="B3:B5"/>
    <mergeCell ref="J4:J5"/>
    <mergeCell ref="G3:H4"/>
    <mergeCell ref="I3:AM3"/>
    <mergeCell ref="K4:K5"/>
    <mergeCell ref="AG4:AG5"/>
    <mergeCell ref="A34:E34"/>
    <mergeCell ref="Q44:S44"/>
    <mergeCell ref="Y44:AB44"/>
    <mergeCell ref="C11:C12"/>
    <mergeCell ref="B11:B12"/>
    <mergeCell ref="A11:A12"/>
    <mergeCell ref="B41:C41"/>
    <mergeCell ref="B40:C40"/>
    <mergeCell ref="H40:I40"/>
    <mergeCell ref="J40:L40"/>
    <mergeCell ref="Y47:AB47"/>
    <mergeCell ref="I48:K48"/>
    <mergeCell ref="Q48:S48"/>
    <mergeCell ref="Z4:Z5"/>
    <mergeCell ref="I4:I5"/>
    <mergeCell ref="T4:T5"/>
    <mergeCell ref="M4:M5"/>
    <mergeCell ref="L4:L5"/>
    <mergeCell ref="N4:N5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E22"/>
  <sheetViews>
    <sheetView zoomScale="80" zoomScaleNormal="80" zoomScaleSheetLayoutView="75" workbookViewId="0" topLeftCell="A1">
      <selection activeCell="D26" sqref="D26"/>
    </sheetView>
  </sheetViews>
  <sheetFormatPr defaultColWidth="9.140625" defaultRowHeight="15"/>
  <cols>
    <col min="1" max="1" width="15.140625" style="0" customWidth="1"/>
    <col min="2" max="2" width="53.421875" style="0" customWidth="1"/>
    <col min="3" max="3" width="32.140625" style="0" customWidth="1"/>
    <col min="4" max="4" width="34.00390625" style="0" customWidth="1"/>
    <col min="5" max="5" width="32.8515625" style="0" customWidth="1"/>
  </cols>
  <sheetData>
    <row r="1" spans="2:5" ht="19.5" thickBot="1">
      <c r="B1" s="7"/>
      <c r="C1" s="7"/>
      <c r="D1" s="7"/>
      <c r="E1" s="226" t="s">
        <v>618</v>
      </c>
    </row>
    <row r="2" spans="1:5" ht="55.5" customHeight="1" thickBot="1">
      <c r="A2" s="661" t="s">
        <v>619</v>
      </c>
      <c r="B2" s="645"/>
      <c r="C2" s="645"/>
      <c r="D2" s="645"/>
      <c r="E2" s="646"/>
    </row>
    <row r="3" spans="1:5" ht="56.25">
      <c r="A3" s="41" t="s">
        <v>628</v>
      </c>
      <c r="B3" s="18" t="s">
        <v>634</v>
      </c>
      <c r="C3" s="18" t="s">
        <v>458</v>
      </c>
      <c r="D3" s="18" t="s">
        <v>457</v>
      </c>
      <c r="E3" s="46" t="s">
        <v>456</v>
      </c>
    </row>
    <row r="4" spans="1:5" ht="18.75">
      <c r="A4" s="30">
        <v>1</v>
      </c>
      <c r="B4" s="16">
        <v>2</v>
      </c>
      <c r="C4" s="16">
        <v>3</v>
      </c>
      <c r="D4" s="16">
        <v>4</v>
      </c>
      <c r="E4" s="31">
        <v>5</v>
      </c>
    </row>
    <row r="5" spans="1:5" ht="18.75">
      <c r="A5" s="847" t="s">
        <v>306</v>
      </c>
      <c r="B5" s="848"/>
      <c r="C5" s="848"/>
      <c r="D5" s="848"/>
      <c r="E5" s="849"/>
    </row>
    <row r="6" spans="1:5" ht="21" customHeight="1">
      <c r="A6" s="540">
        <v>1</v>
      </c>
      <c r="B6" s="259" t="s">
        <v>110</v>
      </c>
      <c r="C6" s="249" t="s">
        <v>756</v>
      </c>
      <c r="D6" s="850" t="s">
        <v>472</v>
      </c>
      <c r="E6" s="853" t="s">
        <v>881</v>
      </c>
    </row>
    <row r="7" spans="1:5" ht="18.75">
      <c r="A7" s="540">
        <v>2</v>
      </c>
      <c r="B7" s="80" t="s">
        <v>111</v>
      </c>
      <c r="C7" s="249" t="s">
        <v>755</v>
      </c>
      <c r="D7" s="851"/>
      <c r="E7" s="854"/>
    </row>
    <row r="8" spans="1:5" ht="18.75">
      <c r="A8" s="540">
        <v>3</v>
      </c>
      <c r="B8" s="80" t="s">
        <v>112</v>
      </c>
      <c r="C8" s="249" t="s">
        <v>113</v>
      </c>
      <c r="D8" s="851"/>
      <c r="E8" s="854"/>
    </row>
    <row r="9" spans="1:5" ht="18.75">
      <c r="A9" s="540">
        <v>4</v>
      </c>
      <c r="B9" s="80" t="s">
        <v>115</v>
      </c>
      <c r="C9" s="249" t="s">
        <v>116</v>
      </c>
      <c r="D9" s="851"/>
      <c r="E9" s="854"/>
    </row>
    <row r="10" spans="1:5" ht="42" customHeight="1" thickBot="1">
      <c r="A10" s="541">
        <v>5</v>
      </c>
      <c r="B10" s="325" t="s">
        <v>742</v>
      </c>
      <c r="C10" s="326" t="s">
        <v>892</v>
      </c>
      <c r="D10" s="852"/>
      <c r="E10" s="855"/>
    </row>
    <row r="11" spans="1:5" ht="18.75">
      <c r="A11" s="151"/>
      <c r="B11" s="151"/>
      <c r="C11" s="151"/>
      <c r="D11" s="151"/>
      <c r="E11" s="151"/>
    </row>
    <row r="12" spans="1:5" ht="15.75" customHeight="1">
      <c r="A12" s="856"/>
      <c r="B12" s="856"/>
      <c r="C12" s="856"/>
      <c r="D12" s="856"/>
      <c r="E12" s="856"/>
    </row>
    <row r="13" spans="1:5" ht="15.75">
      <c r="A13" s="11"/>
      <c r="B13" s="81" t="s">
        <v>973</v>
      </c>
      <c r="C13" s="457" t="s">
        <v>258</v>
      </c>
      <c r="D13" s="445"/>
      <c r="E13" s="193"/>
    </row>
    <row r="14" spans="1:5" ht="15.75">
      <c r="A14" s="11"/>
      <c r="B14" s="81" t="s">
        <v>715</v>
      </c>
      <c r="C14" s="448" t="s">
        <v>716</v>
      </c>
      <c r="D14" s="447"/>
      <c r="E14" s="290" t="s">
        <v>709</v>
      </c>
    </row>
    <row r="15" spans="1:5" ht="15.75">
      <c r="A15" s="663" t="s">
        <v>588</v>
      </c>
      <c r="B15" s="660"/>
      <c r="C15" s="457" t="s">
        <v>114</v>
      </c>
      <c r="D15" s="457" t="s">
        <v>257</v>
      </c>
      <c r="E15" s="193"/>
    </row>
    <row r="16" spans="1:5" ht="15.75">
      <c r="A16" s="663" t="s">
        <v>626</v>
      </c>
      <c r="B16" s="663"/>
      <c r="C16" s="448" t="s">
        <v>717</v>
      </c>
      <c r="D16" s="448" t="s">
        <v>716</v>
      </c>
      <c r="E16" s="290" t="s">
        <v>718</v>
      </c>
    </row>
    <row r="17" spans="1:5" ht="15.75">
      <c r="A17" s="11"/>
      <c r="B17" s="81"/>
      <c r="C17" s="289"/>
      <c r="D17" s="289"/>
      <c r="E17" s="289"/>
    </row>
    <row r="18" spans="1:5" ht="15.75">
      <c r="A18" s="671" t="s">
        <v>585</v>
      </c>
      <c r="B18" s="671"/>
      <c r="C18" s="457" t="s">
        <v>586</v>
      </c>
      <c r="D18" s="193"/>
      <c r="E18" s="289"/>
    </row>
    <row r="19" spans="1:5" ht="15.75">
      <c r="A19" s="671" t="s">
        <v>584</v>
      </c>
      <c r="B19" s="671"/>
      <c r="C19" s="210" t="s">
        <v>269</v>
      </c>
      <c r="D19" s="84" t="s">
        <v>709</v>
      </c>
      <c r="E19" s="210"/>
    </row>
    <row r="21" spans="2:5" ht="15.75">
      <c r="B21" s="457" t="s">
        <v>640</v>
      </c>
      <c r="C21" s="458"/>
      <c r="D21" s="442"/>
      <c r="E21" s="458">
        <v>42760</v>
      </c>
    </row>
    <row r="22" spans="2:5" ht="15">
      <c r="B22" s="451" t="s">
        <v>589</v>
      </c>
      <c r="C22" s="451"/>
      <c r="D22" s="162"/>
      <c r="E22" s="451" t="s">
        <v>590</v>
      </c>
    </row>
  </sheetData>
  <sheetProtection/>
  <mergeCells count="9">
    <mergeCell ref="A19:B19"/>
    <mergeCell ref="A2:E2"/>
    <mergeCell ref="A5:E5"/>
    <mergeCell ref="D6:D10"/>
    <mergeCell ref="E6:E10"/>
    <mergeCell ref="A12:E12"/>
    <mergeCell ref="A15:B15"/>
    <mergeCell ref="A16:B16"/>
    <mergeCell ref="A18:B18"/>
  </mergeCells>
  <printOptions horizontalCentered="1"/>
  <pageMargins left="0.7086614173228347" right="0.7086614173228347" top="1.1811023622047245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2017-02-14T12:52:09Z</cp:lastPrinted>
  <dcterms:created xsi:type="dcterms:W3CDTF">2006-09-16T00:00:00Z</dcterms:created>
  <dcterms:modified xsi:type="dcterms:W3CDTF">2017-02-15T09:55:43Z</dcterms:modified>
  <cp:category/>
  <cp:version/>
  <cp:contentType/>
  <cp:contentStatus/>
</cp:coreProperties>
</file>