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4" i="1" l="1"/>
  <c r="E94" i="1"/>
  <c r="F209" i="1" l="1"/>
  <c r="F210" i="1" s="1"/>
  <c r="G209" i="1"/>
  <c r="G210" i="1" s="1"/>
  <c r="H209" i="1"/>
  <c r="H210" i="1" s="1"/>
  <c r="E209" i="1"/>
  <c r="E210" i="1" s="1"/>
  <c r="F206" i="1"/>
  <c r="G206" i="1"/>
  <c r="H206" i="1"/>
  <c r="E206" i="1"/>
  <c r="F198" i="1"/>
  <c r="F199" i="1" s="1"/>
  <c r="G198" i="1"/>
  <c r="G199" i="1" s="1"/>
  <c r="H198" i="1"/>
  <c r="H199" i="1" s="1"/>
  <c r="F195" i="1"/>
  <c r="G195" i="1"/>
  <c r="H195" i="1"/>
  <c r="F189" i="1"/>
  <c r="G189" i="1"/>
  <c r="H189" i="1"/>
  <c r="F185" i="1"/>
  <c r="G185" i="1"/>
  <c r="H185" i="1"/>
  <c r="F160" i="1"/>
  <c r="G160" i="1"/>
  <c r="H160" i="1"/>
  <c r="F153" i="1"/>
  <c r="G153" i="1"/>
  <c r="H153" i="1"/>
  <c r="G141" i="1"/>
  <c r="H141" i="1"/>
  <c r="F138" i="1"/>
  <c r="G138" i="1"/>
  <c r="H138" i="1"/>
  <c r="F136" i="1"/>
  <c r="G136" i="1"/>
  <c r="H136" i="1"/>
  <c r="F132" i="1"/>
  <c r="G132" i="1"/>
  <c r="H132" i="1"/>
  <c r="F111" i="1"/>
  <c r="G111" i="1"/>
  <c r="H111" i="1"/>
  <c r="E111" i="1"/>
  <c r="F107" i="1"/>
  <c r="G107" i="1"/>
  <c r="H107" i="1"/>
  <c r="E107" i="1"/>
  <c r="F102" i="1"/>
  <c r="G102" i="1"/>
  <c r="H102" i="1"/>
  <c r="E102" i="1"/>
  <c r="F98" i="1"/>
  <c r="F112" i="1" s="1"/>
  <c r="G98" i="1"/>
  <c r="G112" i="1" s="1"/>
  <c r="H98" i="1"/>
  <c r="H112" i="1" s="1"/>
  <c r="E98" i="1"/>
  <c r="E112" i="1" s="1"/>
  <c r="F95" i="1"/>
  <c r="G94" i="1"/>
  <c r="G95" i="1" s="1"/>
  <c r="H94" i="1"/>
  <c r="H95" i="1" s="1"/>
  <c r="E95" i="1"/>
  <c r="F85" i="1"/>
  <c r="G85" i="1"/>
  <c r="H85" i="1"/>
  <c r="E85" i="1"/>
  <c r="F82" i="1"/>
  <c r="G82" i="1"/>
  <c r="H82" i="1"/>
  <c r="E82" i="1"/>
  <c r="F77" i="1"/>
  <c r="G77" i="1"/>
  <c r="H77" i="1"/>
  <c r="E77" i="1"/>
  <c r="F73" i="1"/>
  <c r="G73" i="1"/>
  <c r="H73" i="1"/>
  <c r="E73" i="1"/>
  <c r="F62" i="1"/>
  <c r="G62" i="1"/>
  <c r="H62" i="1"/>
  <c r="G57" i="1"/>
  <c r="H57" i="1"/>
  <c r="G50" i="1"/>
  <c r="G48" i="1"/>
  <c r="H48" i="1"/>
  <c r="F38" i="1"/>
  <c r="G38" i="1"/>
  <c r="H38" i="1"/>
  <c r="E38" i="1"/>
  <c r="G33" i="1"/>
  <c r="H33" i="1"/>
  <c r="G26" i="1"/>
  <c r="H26" i="1"/>
  <c r="H50" i="1" s="1"/>
  <c r="F204" i="1"/>
  <c r="G204" i="1"/>
  <c r="H204" i="1"/>
  <c r="E204" i="1"/>
  <c r="F202" i="1"/>
  <c r="G202" i="1"/>
  <c r="H202" i="1"/>
  <c r="E202" i="1"/>
  <c r="F166" i="1"/>
  <c r="G166" i="1"/>
  <c r="H166" i="1"/>
  <c r="E197" i="1" l="1"/>
  <c r="E196" i="1"/>
  <c r="E194" i="1"/>
  <c r="E193" i="1"/>
  <c r="E192" i="1"/>
  <c r="E191" i="1"/>
  <c r="E190" i="1"/>
  <c r="E188" i="1"/>
  <c r="E187" i="1"/>
  <c r="E186" i="1"/>
  <c r="E184" i="1"/>
  <c r="E185" i="1" s="1"/>
  <c r="H181" i="1"/>
  <c r="G181" i="1"/>
  <c r="F181" i="1"/>
  <c r="E180" i="1"/>
  <c r="E179" i="1"/>
  <c r="E178" i="1"/>
  <c r="E177" i="1"/>
  <c r="E176" i="1"/>
  <c r="H175" i="1"/>
  <c r="G175" i="1"/>
  <c r="F175" i="1"/>
  <c r="E174" i="1"/>
  <c r="E175" i="1" s="1"/>
  <c r="H173" i="1"/>
  <c r="G173" i="1"/>
  <c r="F173" i="1"/>
  <c r="E172" i="1"/>
  <c r="E173" i="1" s="1"/>
  <c r="H169" i="1"/>
  <c r="G169" i="1"/>
  <c r="F169" i="1"/>
  <c r="F182" i="1" s="1"/>
  <c r="E168" i="1"/>
  <c r="E167" i="1"/>
  <c r="E165" i="1"/>
  <c r="E164" i="1"/>
  <c r="E163" i="1"/>
  <c r="E195" i="1" l="1"/>
  <c r="E189" i="1"/>
  <c r="E198" i="1"/>
  <c r="E166" i="1"/>
  <c r="E181" i="1"/>
  <c r="H182" i="1"/>
  <c r="E169" i="1"/>
  <c r="G182" i="1"/>
  <c r="E199" i="1" l="1"/>
  <c r="E182" i="1"/>
  <c r="E159" i="1"/>
  <c r="E158" i="1"/>
  <c r="E157" i="1"/>
  <c r="E156" i="1"/>
  <c r="E155" i="1"/>
  <c r="E152" i="1"/>
  <c r="E151" i="1"/>
  <c r="E150" i="1"/>
  <c r="E149" i="1"/>
  <c r="E148" i="1"/>
  <c r="H147" i="1"/>
  <c r="H161" i="1" s="1"/>
  <c r="G147" i="1"/>
  <c r="G161" i="1" s="1"/>
  <c r="F147" i="1"/>
  <c r="E144" i="1"/>
  <c r="E147" i="1" s="1"/>
  <c r="E153" i="1" l="1"/>
  <c r="E160" i="1"/>
  <c r="F161" i="1"/>
  <c r="F141" i="1"/>
  <c r="E140" i="1"/>
  <c r="E139" i="1"/>
  <c r="E137" i="1"/>
  <c r="E138" i="1" s="1"/>
  <c r="E135" i="1"/>
  <c r="H133" i="1"/>
  <c r="F133" i="1"/>
  <c r="E131" i="1"/>
  <c r="E130" i="1"/>
  <c r="E132" i="1" s="1"/>
  <c r="H142" i="1" l="1"/>
  <c r="F142" i="1"/>
  <c r="E161" i="1"/>
  <c r="G142" i="1"/>
  <c r="E141" i="1"/>
  <c r="E133" i="1"/>
  <c r="E136" i="1"/>
  <c r="G133" i="1"/>
  <c r="E142" i="1" l="1"/>
  <c r="H127" i="1"/>
  <c r="G127" i="1"/>
  <c r="F127" i="1"/>
  <c r="E127" i="1"/>
  <c r="H122" i="1"/>
  <c r="G122" i="1"/>
  <c r="F122" i="1"/>
  <c r="E122" i="1"/>
  <c r="H118" i="1"/>
  <c r="G118" i="1"/>
  <c r="F118" i="1"/>
  <c r="E118" i="1"/>
  <c r="G128" i="1" l="1"/>
  <c r="H128" i="1"/>
  <c r="E128" i="1"/>
  <c r="F128" i="1"/>
  <c r="F69" i="1"/>
  <c r="E69" i="1"/>
  <c r="E62" i="1"/>
  <c r="F57" i="1"/>
  <c r="E57" i="1"/>
  <c r="F48" i="1"/>
  <c r="E48" i="1"/>
  <c r="F33" i="1"/>
  <c r="E27" i="1"/>
  <c r="E33" i="1" s="1"/>
  <c r="F26" i="1"/>
  <c r="F50" i="1" s="1"/>
  <c r="E8" i="1"/>
  <c r="E26" i="1" s="1"/>
  <c r="E50" i="1" l="1"/>
  <c r="E70" i="1"/>
  <c r="F70" i="1"/>
  <c r="F211" i="1" s="1"/>
  <c r="H70" i="1"/>
  <c r="H211" i="1" s="1"/>
  <c r="G70" i="1"/>
  <c r="E211" i="1" l="1"/>
  <c r="G211" i="1"/>
</calcChain>
</file>

<file path=xl/sharedStrings.xml><?xml version="1.0" encoding="utf-8"?>
<sst xmlns="http://schemas.openxmlformats.org/spreadsheetml/2006/main" count="242" uniqueCount="72">
  <si>
    <t>№ п/п</t>
  </si>
  <si>
    <t>Местоположение участка</t>
  </si>
  <si>
    <t>наименование участкового лесничества</t>
  </si>
  <si>
    <t>номер квартала</t>
  </si>
  <si>
    <t>номер выдела</t>
  </si>
  <si>
    <t>Площадь лесовос-становления, га</t>
  </si>
  <si>
    <t>Способ производства, га</t>
  </si>
  <si>
    <t>искусственное</t>
  </si>
  <si>
    <t>комбинированное</t>
  </si>
  <si>
    <t>содействие естественному возобновлению</t>
  </si>
  <si>
    <t>Итого по участковому лесничеству</t>
  </si>
  <si>
    <t>Всего по  лесничеству</t>
  </si>
  <si>
    <t xml:space="preserve">Информация о проведенных лесовосстановительных мероприятиях </t>
  </si>
  <si>
    <t>Таблица 1</t>
  </si>
  <si>
    <t>Авруйское</t>
  </si>
  <si>
    <t>Вурнарское</t>
  </si>
  <si>
    <t>Калининское</t>
  </si>
  <si>
    <t>Алатырское лесничество</t>
  </si>
  <si>
    <t>Безднинское</t>
  </si>
  <si>
    <t>Пригородное</t>
  </si>
  <si>
    <t>Соловьевское</t>
  </si>
  <si>
    <t>Шумское</t>
  </si>
  <si>
    <t>Вурнарское лесничество</t>
  </si>
  <si>
    <t>Ибресинское лесничество</t>
  </si>
  <si>
    <t>Кошлоушское</t>
  </si>
  <si>
    <t>Березовское</t>
  </si>
  <si>
    <t>Буинское</t>
  </si>
  <si>
    <t>Нововыслинское</t>
  </si>
  <si>
    <t>Кармалинское</t>
  </si>
  <si>
    <t>Канашское</t>
  </si>
  <si>
    <t>Шихранское</t>
  </si>
  <si>
    <t>Тобурдановское</t>
  </si>
  <si>
    <t>Янтиковское</t>
  </si>
  <si>
    <t>Всего по лесничеству</t>
  </si>
  <si>
    <t>Канашское лесничество</t>
  </si>
  <si>
    <t>Кирское</t>
  </si>
  <si>
    <t xml:space="preserve">Атратское </t>
  </si>
  <si>
    <t xml:space="preserve">Гартовское </t>
  </si>
  <si>
    <t>Кирское лесничество</t>
  </si>
  <si>
    <t>Мариинско-Посадское лесничество</t>
  </si>
  <si>
    <t>Сотниковское</t>
  </si>
  <si>
    <t>Всего по  лесничеству:</t>
  </si>
  <si>
    <t>Опытное лесничество</t>
  </si>
  <si>
    <t>Карачуринское</t>
  </si>
  <si>
    <t>Сорминское</t>
  </si>
  <si>
    <t>Цивильское</t>
  </si>
  <si>
    <t>Сосновское</t>
  </si>
  <si>
    <t>Пихтулинское</t>
  </si>
  <si>
    <t>Северное</t>
  </si>
  <si>
    <t>Чебоксарское лесничество</t>
  </si>
  <si>
    <t>Шемуршинское лесничество</t>
  </si>
  <si>
    <t>Шемуршинское</t>
  </si>
  <si>
    <t>Булинское</t>
  </si>
  <si>
    <t>Турганкасинское</t>
  </si>
  <si>
    <t>Комсомольское</t>
  </si>
  <si>
    <t>Чукальское</t>
  </si>
  <si>
    <t>Шумерлинское</t>
  </si>
  <si>
    <t>Алгашинское</t>
  </si>
  <si>
    <t>Саланчикское</t>
  </si>
  <si>
    <t>Порецкое</t>
  </si>
  <si>
    <t>45с</t>
  </si>
  <si>
    <t>60с</t>
  </si>
  <si>
    <t>Шумерлинское лесничество</t>
  </si>
  <si>
    <t>Ядринское лесничество</t>
  </si>
  <si>
    <t>Атнарское</t>
  </si>
  <si>
    <t>Засурское</t>
  </si>
  <si>
    <t>Майское</t>
  </si>
  <si>
    <t>Пандиковское</t>
  </si>
  <si>
    <t>Всего по Чувашской Республике</t>
  </si>
  <si>
    <t>на территории Чувашской Республики в 2016 году</t>
  </si>
  <si>
    <t>99к</t>
  </si>
  <si>
    <t>106к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</si>
</sst>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6" fillId="0" borderId="14" xfId="0" applyFont="1" applyBorder="1"/>
    <xf numFmtId="164" fontId="7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4" fontId="1" fillId="0" borderId="7" xfId="1" applyFont="1" applyBorder="1" applyAlignment="1">
      <alignment horizontal="center" vertical="center" wrapText="1"/>
    </xf>
    <xf numFmtId="44" fontId="1" fillId="0" borderId="8" xfId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44" fontId="1" fillId="0" borderId="1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4"/>
  <sheetViews>
    <sheetView tabSelected="1" view="pageBreakPreview" topLeftCell="A232" zoomScale="136" zoomScaleNormal="100" zoomScaleSheetLayoutView="136" workbookViewId="0">
      <selection activeCell="M51" sqref="M51"/>
    </sheetView>
  </sheetViews>
  <sheetFormatPr defaultRowHeight="15" x14ac:dyDescent="0.25"/>
  <cols>
    <col min="1" max="1" width="6.5703125" customWidth="1"/>
    <col min="2" max="2" width="20.7109375" customWidth="1"/>
    <col min="3" max="3" width="11.140625" customWidth="1"/>
    <col min="4" max="4" width="9" customWidth="1"/>
    <col min="5" max="5" width="14.7109375" customWidth="1"/>
    <col min="6" max="6" width="15.7109375" customWidth="1"/>
    <col min="7" max="7" width="19.5703125" customWidth="1"/>
    <col min="8" max="8" width="16.85546875" customWidth="1"/>
  </cols>
  <sheetData>
    <row r="1" spans="1:8" x14ac:dyDescent="0.25">
      <c r="H1" s="7" t="s">
        <v>13</v>
      </c>
    </row>
    <row r="2" spans="1:8" ht="16.5" x14ac:dyDescent="0.25">
      <c r="A2" s="65" t="s">
        <v>12</v>
      </c>
      <c r="B2" s="65"/>
      <c r="C2" s="65"/>
      <c r="D2" s="65"/>
      <c r="E2" s="65"/>
      <c r="F2" s="65"/>
      <c r="G2" s="65"/>
      <c r="H2" s="65"/>
    </row>
    <row r="3" spans="1:8" ht="16.5" x14ac:dyDescent="0.25">
      <c r="A3" s="65" t="s">
        <v>69</v>
      </c>
      <c r="B3" s="65"/>
      <c r="C3" s="65"/>
      <c r="D3" s="65"/>
      <c r="E3" s="65"/>
      <c r="F3" s="65"/>
      <c r="G3" s="65"/>
      <c r="H3" s="65"/>
    </row>
    <row r="4" spans="1:8" ht="16.5" x14ac:dyDescent="0.25">
      <c r="A4" s="9"/>
      <c r="B4" s="9"/>
      <c r="C4" s="9"/>
      <c r="D4" s="9"/>
      <c r="E4" s="9"/>
      <c r="F4" s="9"/>
      <c r="G4" s="9"/>
      <c r="H4" s="9"/>
    </row>
    <row r="5" spans="1:8" ht="16.5" customHeight="1" x14ac:dyDescent="0.25">
      <c r="A5" s="48" t="s">
        <v>17</v>
      </c>
      <c r="B5" s="52"/>
      <c r="C5" s="52"/>
      <c r="D5" s="52"/>
      <c r="E5" s="52"/>
      <c r="F5" s="52"/>
      <c r="G5" s="52"/>
      <c r="H5" s="49"/>
    </row>
    <row r="6" spans="1:8" ht="15" customHeight="1" x14ac:dyDescent="0.25">
      <c r="A6" s="66" t="s">
        <v>0</v>
      </c>
      <c r="B6" s="48" t="s">
        <v>1</v>
      </c>
      <c r="C6" s="52"/>
      <c r="D6" s="49"/>
      <c r="E6" s="66" t="s">
        <v>5</v>
      </c>
      <c r="F6" s="48" t="s">
        <v>6</v>
      </c>
      <c r="G6" s="52"/>
      <c r="H6" s="49"/>
    </row>
    <row r="7" spans="1:8" ht="45.75" customHeight="1" x14ac:dyDescent="0.25">
      <c r="A7" s="67"/>
      <c r="B7" s="34" t="s">
        <v>2</v>
      </c>
      <c r="C7" s="34" t="s">
        <v>3</v>
      </c>
      <c r="D7" s="34" t="s">
        <v>4</v>
      </c>
      <c r="E7" s="67"/>
      <c r="F7" s="34" t="s">
        <v>7</v>
      </c>
      <c r="G7" s="34" t="s">
        <v>8</v>
      </c>
      <c r="H7" s="34" t="s">
        <v>9</v>
      </c>
    </row>
    <row r="8" spans="1:8" x14ac:dyDescent="0.25">
      <c r="A8" s="3">
        <v>1</v>
      </c>
      <c r="B8" s="3" t="s">
        <v>18</v>
      </c>
      <c r="C8" s="3">
        <v>26</v>
      </c>
      <c r="D8" s="3">
        <v>7</v>
      </c>
      <c r="E8" s="4">
        <f>SUM(F8:H8)</f>
        <v>0.5</v>
      </c>
      <c r="F8" s="4">
        <v>0.5</v>
      </c>
      <c r="G8" s="4"/>
      <c r="H8" s="4"/>
    </row>
    <row r="9" spans="1:8" x14ac:dyDescent="0.25">
      <c r="A9" s="3">
        <v>2</v>
      </c>
      <c r="B9" s="3" t="s">
        <v>18</v>
      </c>
      <c r="C9" s="3">
        <v>26</v>
      </c>
      <c r="D9" s="3">
        <v>7</v>
      </c>
      <c r="E9" s="4">
        <v>1.1000000000000001</v>
      </c>
      <c r="F9" s="4">
        <v>1.1000000000000001</v>
      </c>
      <c r="G9" s="4"/>
      <c r="H9" s="4"/>
    </row>
    <row r="10" spans="1:8" x14ac:dyDescent="0.25">
      <c r="A10" s="3">
        <v>3</v>
      </c>
      <c r="B10" s="3" t="s">
        <v>18</v>
      </c>
      <c r="C10" s="3">
        <v>27</v>
      </c>
      <c r="D10" s="3">
        <v>9</v>
      </c>
      <c r="E10" s="4">
        <v>1.5</v>
      </c>
      <c r="F10" s="4"/>
      <c r="G10" s="4">
        <v>1.5</v>
      </c>
      <c r="H10" s="4"/>
    </row>
    <row r="11" spans="1:8" x14ac:dyDescent="0.25">
      <c r="A11" s="3">
        <v>4</v>
      </c>
      <c r="B11" s="3" t="s">
        <v>18</v>
      </c>
      <c r="C11" s="3">
        <v>27</v>
      </c>
      <c r="D11" s="3">
        <v>9</v>
      </c>
      <c r="E11" s="4">
        <v>1.1000000000000001</v>
      </c>
      <c r="F11" s="4"/>
      <c r="G11" s="4">
        <v>1.1000000000000001</v>
      </c>
      <c r="H11" s="4"/>
    </row>
    <row r="12" spans="1:8" x14ac:dyDescent="0.25">
      <c r="A12" s="3">
        <v>5</v>
      </c>
      <c r="B12" s="3" t="s">
        <v>18</v>
      </c>
      <c r="C12" s="3">
        <v>27</v>
      </c>
      <c r="D12" s="3">
        <v>9</v>
      </c>
      <c r="E12" s="4">
        <v>2.6</v>
      </c>
      <c r="F12" s="4"/>
      <c r="G12" s="4">
        <v>2.6</v>
      </c>
      <c r="H12" s="4"/>
    </row>
    <row r="13" spans="1:8" ht="15" customHeight="1" x14ac:dyDescent="0.25">
      <c r="A13" s="3">
        <v>6</v>
      </c>
      <c r="B13" s="3" t="s">
        <v>18</v>
      </c>
      <c r="C13" s="3">
        <v>27</v>
      </c>
      <c r="D13" s="3">
        <v>9</v>
      </c>
      <c r="E13" s="4">
        <v>1.8</v>
      </c>
      <c r="F13" s="4"/>
      <c r="G13" s="4">
        <v>1.8</v>
      </c>
      <c r="H13" s="4"/>
    </row>
    <row r="14" spans="1:8" x14ac:dyDescent="0.25">
      <c r="A14" s="3">
        <v>7</v>
      </c>
      <c r="B14" s="3" t="s">
        <v>18</v>
      </c>
      <c r="C14" s="3">
        <v>58</v>
      </c>
      <c r="D14" s="3">
        <v>5</v>
      </c>
      <c r="E14" s="4">
        <v>2.5</v>
      </c>
      <c r="F14" s="4">
        <v>2.5</v>
      </c>
      <c r="G14" s="4"/>
      <c r="H14" s="4"/>
    </row>
    <row r="15" spans="1:8" x14ac:dyDescent="0.25">
      <c r="A15" s="3">
        <v>8</v>
      </c>
      <c r="B15" s="3" t="s">
        <v>18</v>
      </c>
      <c r="C15" s="3">
        <v>74</v>
      </c>
      <c r="D15" s="3">
        <v>1</v>
      </c>
      <c r="E15" s="4">
        <v>2.9</v>
      </c>
      <c r="F15" s="4">
        <v>2.9</v>
      </c>
      <c r="G15" s="4"/>
      <c r="H15" s="4"/>
    </row>
    <row r="16" spans="1:8" x14ac:dyDescent="0.25">
      <c r="A16" s="3">
        <v>9</v>
      </c>
      <c r="B16" s="3" t="s">
        <v>18</v>
      </c>
      <c r="C16" s="3">
        <v>75</v>
      </c>
      <c r="D16" s="3">
        <v>1</v>
      </c>
      <c r="E16" s="4">
        <v>14.8</v>
      </c>
      <c r="F16" s="4">
        <v>14.8</v>
      </c>
      <c r="G16" s="4"/>
      <c r="H16" s="4"/>
    </row>
    <row r="17" spans="1:8" x14ac:dyDescent="0.25">
      <c r="A17" s="3">
        <v>10</v>
      </c>
      <c r="B17" s="3" t="s">
        <v>18</v>
      </c>
      <c r="C17" s="3">
        <v>75</v>
      </c>
      <c r="D17" s="3">
        <v>1</v>
      </c>
      <c r="E17" s="4">
        <v>21.6</v>
      </c>
      <c r="F17" s="4">
        <v>21.6</v>
      </c>
      <c r="G17" s="4"/>
      <c r="H17" s="4"/>
    </row>
    <row r="18" spans="1:8" x14ac:dyDescent="0.25">
      <c r="A18" s="3">
        <v>11</v>
      </c>
      <c r="B18" s="3" t="s">
        <v>18</v>
      </c>
      <c r="C18" s="3">
        <v>77</v>
      </c>
      <c r="D18" s="3">
        <v>1</v>
      </c>
      <c r="E18" s="4">
        <v>2.1</v>
      </c>
      <c r="F18" s="4">
        <v>2.1</v>
      </c>
      <c r="G18" s="4"/>
      <c r="H18" s="4"/>
    </row>
    <row r="19" spans="1:8" x14ac:dyDescent="0.25">
      <c r="A19" s="3">
        <v>12</v>
      </c>
      <c r="B19" s="3" t="s">
        <v>18</v>
      </c>
      <c r="C19" s="3">
        <v>78</v>
      </c>
      <c r="D19" s="3">
        <v>1</v>
      </c>
      <c r="E19" s="4">
        <v>2.5</v>
      </c>
      <c r="F19" s="4"/>
      <c r="G19" s="4">
        <v>2.5</v>
      </c>
      <c r="H19" s="4"/>
    </row>
    <row r="20" spans="1:8" x14ac:dyDescent="0.25">
      <c r="A20" s="3">
        <v>13</v>
      </c>
      <c r="B20" s="3" t="s">
        <v>18</v>
      </c>
      <c r="C20" s="3">
        <v>94</v>
      </c>
      <c r="D20" s="3">
        <v>1</v>
      </c>
      <c r="E20" s="4">
        <v>4</v>
      </c>
      <c r="F20" s="4"/>
      <c r="G20" s="4">
        <v>4</v>
      </c>
      <c r="H20" s="4"/>
    </row>
    <row r="21" spans="1:8" ht="15.75" customHeight="1" x14ac:dyDescent="0.25">
      <c r="A21" s="3">
        <v>14</v>
      </c>
      <c r="B21" s="3" t="s">
        <v>18</v>
      </c>
      <c r="C21" s="3">
        <v>94</v>
      </c>
      <c r="D21" s="3">
        <v>1</v>
      </c>
      <c r="E21" s="4">
        <v>1.3</v>
      </c>
      <c r="F21" s="4">
        <v>1.3</v>
      </c>
      <c r="G21" s="4"/>
      <c r="H21" s="4"/>
    </row>
    <row r="22" spans="1:8" ht="15" customHeight="1" x14ac:dyDescent="0.25">
      <c r="A22" s="3">
        <v>15</v>
      </c>
      <c r="B22" s="3" t="s">
        <v>18</v>
      </c>
      <c r="C22" s="3">
        <v>95</v>
      </c>
      <c r="D22" s="3">
        <v>2</v>
      </c>
      <c r="E22" s="4">
        <v>0.7</v>
      </c>
      <c r="F22" s="4">
        <v>0.7</v>
      </c>
      <c r="G22" s="4"/>
      <c r="H22" s="4"/>
    </row>
    <row r="23" spans="1:8" ht="15" customHeight="1" x14ac:dyDescent="0.25">
      <c r="A23" s="3">
        <v>16</v>
      </c>
      <c r="B23" s="3" t="s">
        <v>18</v>
      </c>
      <c r="C23" s="3">
        <v>113</v>
      </c>
      <c r="D23" s="3">
        <v>1</v>
      </c>
      <c r="E23" s="4">
        <v>1.5</v>
      </c>
      <c r="F23" s="4"/>
      <c r="G23" s="4">
        <v>1.5</v>
      </c>
      <c r="H23" s="4"/>
    </row>
    <row r="24" spans="1:8" ht="15" customHeight="1" x14ac:dyDescent="0.25">
      <c r="A24" s="3">
        <v>17</v>
      </c>
      <c r="B24" s="3" t="s">
        <v>18</v>
      </c>
      <c r="C24" s="3">
        <v>170</v>
      </c>
      <c r="D24" s="3">
        <v>20</v>
      </c>
      <c r="E24" s="4">
        <v>11</v>
      </c>
      <c r="F24" s="4">
        <v>11</v>
      </c>
      <c r="G24" s="4"/>
      <c r="H24" s="4"/>
    </row>
    <row r="25" spans="1:8" ht="15" customHeight="1" x14ac:dyDescent="0.25">
      <c r="A25" s="3">
        <v>18</v>
      </c>
      <c r="B25" s="3" t="s">
        <v>18</v>
      </c>
      <c r="C25" s="3">
        <v>170</v>
      </c>
      <c r="D25" s="3">
        <v>20</v>
      </c>
      <c r="E25" s="4">
        <v>5</v>
      </c>
      <c r="F25" s="4">
        <v>5</v>
      </c>
      <c r="G25" s="4"/>
      <c r="H25" s="4"/>
    </row>
    <row r="26" spans="1:8" ht="29.25" customHeight="1" x14ac:dyDescent="0.25">
      <c r="A26" s="50" t="s">
        <v>10</v>
      </c>
      <c r="B26" s="51"/>
      <c r="C26" s="3"/>
      <c r="D26" s="3"/>
      <c r="E26" s="5">
        <f>SUM(E8:E25)</f>
        <v>78.5</v>
      </c>
      <c r="F26" s="5">
        <f>SUM(F8:F25)</f>
        <v>63.500000000000007</v>
      </c>
      <c r="G26" s="5">
        <f t="shared" ref="G26:H26" si="0">SUM(G8:G25)</f>
        <v>15</v>
      </c>
      <c r="H26" s="5">
        <f t="shared" si="0"/>
        <v>0</v>
      </c>
    </row>
    <row r="27" spans="1:8" ht="17.25" customHeight="1" x14ac:dyDescent="0.25">
      <c r="A27" s="3">
        <v>19</v>
      </c>
      <c r="B27" s="3" t="s">
        <v>19</v>
      </c>
      <c r="C27" s="3">
        <v>224</v>
      </c>
      <c r="D27" s="3">
        <v>15</v>
      </c>
      <c r="E27" s="4">
        <f t="shared" ref="E27" si="1">SUM(F27:H27)</f>
        <v>3</v>
      </c>
      <c r="F27" s="4">
        <v>3</v>
      </c>
      <c r="G27" s="4"/>
      <c r="H27" s="4"/>
    </row>
    <row r="28" spans="1:8" x14ac:dyDescent="0.25">
      <c r="A28" s="3">
        <v>20</v>
      </c>
      <c r="B28" s="3" t="s">
        <v>19</v>
      </c>
      <c r="C28" s="3">
        <v>227</v>
      </c>
      <c r="D28" s="3">
        <v>39</v>
      </c>
      <c r="E28" s="4">
        <v>0.5</v>
      </c>
      <c r="F28" s="4">
        <v>0.5</v>
      </c>
      <c r="G28" s="4"/>
      <c r="H28" s="4"/>
    </row>
    <row r="29" spans="1:8" x14ac:dyDescent="0.25">
      <c r="A29" s="3">
        <v>21</v>
      </c>
      <c r="B29" s="3" t="s">
        <v>19</v>
      </c>
      <c r="C29" s="3">
        <v>229</v>
      </c>
      <c r="D29" s="3">
        <v>3</v>
      </c>
      <c r="E29" s="4">
        <v>2</v>
      </c>
      <c r="F29" s="4">
        <v>2</v>
      </c>
      <c r="G29" s="4"/>
      <c r="H29" s="4"/>
    </row>
    <row r="30" spans="1:8" x14ac:dyDescent="0.25">
      <c r="A30" s="3">
        <v>22</v>
      </c>
      <c r="B30" s="3" t="s">
        <v>19</v>
      </c>
      <c r="C30" s="3">
        <v>230</v>
      </c>
      <c r="D30" s="3">
        <v>6</v>
      </c>
      <c r="E30" s="4">
        <v>3</v>
      </c>
      <c r="F30" s="4">
        <v>3</v>
      </c>
      <c r="G30" s="4"/>
      <c r="H30" s="4"/>
    </row>
    <row r="31" spans="1:8" x14ac:dyDescent="0.25">
      <c r="A31" s="3">
        <v>23</v>
      </c>
      <c r="B31" s="3" t="s">
        <v>19</v>
      </c>
      <c r="C31" s="3">
        <v>231</v>
      </c>
      <c r="D31" s="3">
        <v>6</v>
      </c>
      <c r="E31" s="4">
        <v>2</v>
      </c>
      <c r="F31" s="4">
        <v>2</v>
      </c>
      <c r="G31" s="4"/>
      <c r="H31" s="4"/>
    </row>
    <row r="32" spans="1:8" x14ac:dyDescent="0.25">
      <c r="A32" s="3">
        <v>24</v>
      </c>
      <c r="B32" s="3" t="s">
        <v>19</v>
      </c>
      <c r="C32" s="3">
        <v>231</v>
      </c>
      <c r="D32" s="3">
        <v>9</v>
      </c>
      <c r="E32" s="4">
        <v>1</v>
      </c>
      <c r="F32" s="4">
        <v>1</v>
      </c>
      <c r="G32" s="5"/>
      <c r="H32" s="5"/>
    </row>
    <row r="33" spans="1:8" ht="27.75" customHeight="1" x14ac:dyDescent="0.25">
      <c r="A33" s="50" t="s">
        <v>10</v>
      </c>
      <c r="B33" s="51"/>
      <c r="C33" s="2"/>
      <c r="D33" s="2"/>
      <c r="E33" s="5">
        <f>SUM(E27:E32)</f>
        <v>11.5</v>
      </c>
      <c r="F33" s="5">
        <f>SUM(F27:F32)</f>
        <v>11.5</v>
      </c>
      <c r="G33" s="5">
        <f t="shared" ref="G33:H33" si="2">SUM(G27:G32)</f>
        <v>0</v>
      </c>
      <c r="H33" s="5">
        <f t="shared" si="2"/>
        <v>0</v>
      </c>
    </row>
    <row r="34" spans="1:8" x14ac:dyDescent="0.25">
      <c r="A34" s="1">
        <v>25</v>
      </c>
      <c r="B34" s="10" t="s">
        <v>20</v>
      </c>
      <c r="C34" s="3">
        <v>42</v>
      </c>
      <c r="D34" s="3">
        <v>17</v>
      </c>
      <c r="E34" s="4">
        <v>3.3</v>
      </c>
      <c r="F34" s="4">
        <v>3.3</v>
      </c>
      <c r="G34" s="5"/>
      <c r="H34" s="5"/>
    </row>
    <row r="35" spans="1:8" x14ac:dyDescent="0.25">
      <c r="A35" s="1">
        <v>26</v>
      </c>
      <c r="B35" s="10" t="s">
        <v>20</v>
      </c>
      <c r="C35" s="3">
        <v>84</v>
      </c>
      <c r="D35" s="3">
        <v>22</v>
      </c>
      <c r="E35" s="4">
        <v>2.4</v>
      </c>
      <c r="F35" s="4">
        <v>2.4</v>
      </c>
      <c r="G35" s="5"/>
      <c r="H35" s="5"/>
    </row>
    <row r="36" spans="1:8" x14ac:dyDescent="0.25">
      <c r="A36" s="1">
        <v>27</v>
      </c>
      <c r="B36" s="10" t="s">
        <v>20</v>
      </c>
      <c r="C36" s="3">
        <v>117</v>
      </c>
      <c r="D36" s="3">
        <v>19</v>
      </c>
      <c r="E36" s="4">
        <v>0.7</v>
      </c>
      <c r="F36" s="4">
        <v>0.7</v>
      </c>
      <c r="G36" s="5"/>
      <c r="H36" s="5"/>
    </row>
    <row r="37" spans="1:8" x14ac:dyDescent="0.25">
      <c r="A37" s="1">
        <v>28</v>
      </c>
      <c r="B37" s="10" t="s">
        <v>20</v>
      </c>
      <c r="C37" s="3">
        <v>118</v>
      </c>
      <c r="D37" s="3">
        <v>15</v>
      </c>
      <c r="E37" s="4">
        <v>1.8</v>
      </c>
      <c r="F37" s="4">
        <v>1.8</v>
      </c>
      <c r="G37" s="5"/>
      <c r="H37" s="5"/>
    </row>
    <row r="38" spans="1:8" x14ac:dyDescent="0.25">
      <c r="A38" s="53" t="s">
        <v>10</v>
      </c>
      <c r="B38" s="54"/>
      <c r="C38" s="57"/>
      <c r="D38" s="57"/>
      <c r="E38" s="59">
        <f>SUM(E34:E37)</f>
        <v>8.1999999999999993</v>
      </c>
      <c r="F38" s="59">
        <f t="shared" ref="F38:H38" si="3">SUM(F34:F37)</f>
        <v>8.1999999999999993</v>
      </c>
      <c r="G38" s="59">
        <f t="shared" si="3"/>
        <v>0</v>
      </c>
      <c r="H38" s="59">
        <f t="shared" si="3"/>
        <v>0</v>
      </c>
    </row>
    <row r="39" spans="1:8" ht="18" customHeight="1" x14ac:dyDescent="0.25">
      <c r="A39" s="55"/>
      <c r="B39" s="56"/>
      <c r="C39" s="58"/>
      <c r="D39" s="58"/>
      <c r="E39" s="60"/>
      <c r="F39" s="60"/>
      <c r="G39" s="60"/>
      <c r="H39" s="60"/>
    </row>
    <row r="40" spans="1:8" x14ac:dyDescent="0.25">
      <c r="A40" s="1">
        <v>29</v>
      </c>
      <c r="B40" s="13" t="s">
        <v>21</v>
      </c>
      <c r="C40" s="14">
        <v>25</v>
      </c>
      <c r="D40" s="14">
        <v>35</v>
      </c>
      <c r="E40" s="15">
        <v>1</v>
      </c>
      <c r="F40" s="15">
        <v>1</v>
      </c>
      <c r="G40" s="16"/>
      <c r="H40" s="16"/>
    </row>
    <row r="41" spans="1:8" x14ac:dyDescent="0.25">
      <c r="A41" s="11">
        <v>30</v>
      </c>
      <c r="B41" s="13" t="s">
        <v>21</v>
      </c>
      <c r="C41" s="14">
        <v>25</v>
      </c>
      <c r="D41" s="14">
        <v>39</v>
      </c>
      <c r="E41" s="15">
        <v>0.4</v>
      </c>
      <c r="F41" s="15">
        <v>0.4</v>
      </c>
      <c r="G41" s="16"/>
      <c r="H41" s="16"/>
    </row>
    <row r="42" spans="1:8" x14ac:dyDescent="0.25">
      <c r="A42" s="11">
        <v>31</v>
      </c>
      <c r="B42" s="13" t="s">
        <v>21</v>
      </c>
      <c r="C42" s="14">
        <v>38</v>
      </c>
      <c r="D42" s="14">
        <v>2</v>
      </c>
      <c r="E42" s="15">
        <v>0.8</v>
      </c>
      <c r="F42" s="15">
        <v>0.8</v>
      </c>
      <c r="G42" s="16"/>
      <c r="H42" s="16"/>
    </row>
    <row r="43" spans="1:8" x14ac:dyDescent="0.25">
      <c r="A43" s="11">
        <v>32</v>
      </c>
      <c r="B43" s="13" t="s">
        <v>21</v>
      </c>
      <c r="C43" s="14">
        <v>40</v>
      </c>
      <c r="D43" s="14">
        <v>9</v>
      </c>
      <c r="E43" s="15">
        <v>2.2999999999999998</v>
      </c>
      <c r="F43" s="15">
        <v>2.2999999999999998</v>
      </c>
      <c r="G43" s="16"/>
      <c r="H43" s="16"/>
    </row>
    <row r="44" spans="1:8" x14ac:dyDescent="0.25">
      <c r="A44" s="11">
        <v>33</v>
      </c>
      <c r="B44" s="13" t="s">
        <v>21</v>
      </c>
      <c r="C44" s="14">
        <v>94</v>
      </c>
      <c r="D44" s="14">
        <v>21</v>
      </c>
      <c r="E44" s="15">
        <v>0.8</v>
      </c>
      <c r="F44" s="15">
        <v>0.8</v>
      </c>
      <c r="G44" s="16"/>
      <c r="H44" s="16"/>
    </row>
    <row r="45" spans="1:8" x14ac:dyDescent="0.25">
      <c r="A45" s="11">
        <v>34</v>
      </c>
      <c r="B45" s="13" t="s">
        <v>21</v>
      </c>
      <c r="C45" s="14">
        <v>94</v>
      </c>
      <c r="D45" s="14">
        <v>23</v>
      </c>
      <c r="E45" s="15">
        <v>0.6</v>
      </c>
      <c r="F45" s="15">
        <v>0.6</v>
      </c>
      <c r="G45" s="16"/>
      <c r="H45" s="16"/>
    </row>
    <row r="46" spans="1:8" x14ac:dyDescent="0.25">
      <c r="A46" s="11">
        <v>35</v>
      </c>
      <c r="B46" s="13" t="s">
        <v>21</v>
      </c>
      <c r="C46" s="14">
        <v>94</v>
      </c>
      <c r="D46" s="14">
        <v>25</v>
      </c>
      <c r="E46" s="15">
        <v>0.9</v>
      </c>
      <c r="F46" s="15">
        <v>0.9</v>
      </c>
      <c r="G46" s="16"/>
      <c r="H46" s="16"/>
    </row>
    <row r="47" spans="1:8" x14ac:dyDescent="0.25">
      <c r="A47" s="1">
        <v>36</v>
      </c>
      <c r="B47" s="10" t="s">
        <v>21</v>
      </c>
      <c r="C47" s="3">
        <v>98</v>
      </c>
      <c r="D47" s="3">
        <v>1</v>
      </c>
      <c r="E47" s="4">
        <v>10</v>
      </c>
      <c r="F47" s="4">
        <v>10</v>
      </c>
      <c r="G47" s="5"/>
      <c r="H47" s="5"/>
    </row>
    <row r="48" spans="1:8" x14ac:dyDescent="0.25">
      <c r="A48" s="61" t="s">
        <v>10</v>
      </c>
      <c r="B48" s="62"/>
      <c r="C48" s="57"/>
      <c r="D48" s="57"/>
      <c r="E48" s="59">
        <f>SUM(E40:E47)</f>
        <v>16.8</v>
      </c>
      <c r="F48" s="59">
        <f>SUM(F40:F47)</f>
        <v>16.8</v>
      </c>
      <c r="G48" s="59">
        <f t="shared" ref="G48:H48" si="4">SUM(G40:G47)</f>
        <v>0</v>
      </c>
      <c r="H48" s="59">
        <f t="shared" si="4"/>
        <v>0</v>
      </c>
    </row>
    <row r="49" spans="1:8" ht="13.5" customHeight="1" x14ac:dyDescent="0.25">
      <c r="A49" s="63"/>
      <c r="B49" s="64"/>
      <c r="C49" s="58"/>
      <c r="D49" s="58"/>
      <c r="E49" s="60"/>
      <c r="F49" s="60"/>
      <c r="G49" s="60"/>
      <c r="H49" s="60"/>
    </row>
    <row r="50" spans="1:8" x14ac:dyDescent="0.25">
      <c r="A50" s="48" t="s">
        <v>11</v>
      </c>
      <c r="B50" s="49"/>
      <c r="C50" s="2"/>
      <c r="D50" s="2"/>
      <c r="E50" s="5">
        <f>SUM(E26+E33+E38+E48)</f>
        <v>115</v>
      </c>
      <c r="F50" s="5">
        <f t="shared" ref="F50:H50" si="5">SUM(F26+F33+F38+F48)</f>
        <v>100</v>
      </c>
      <c r="G50" s="5">
        <f t="shared" si="5"/>
        <v>15</v>
      </c>
      <c r="H50" s="5">
        <f t="shared" si="5"/>
        <v>0</v>
      </c>
    </row>
    <row r="51" spans="1:8" ht="21" customHeight="1" x14ac:dyDescent="0.25">
      <c r="A51" s="48" t="s">
        <v>22</v>
      </c>
      <c r="B51" s="52"/>
      <c r="C51" s="52"/>
      <c r="D51" s="52"/>
      <c r="E51" s="52"/>
      <c r="F51" s="52"/>
      <c r="G51" s="52"/>
      <c r="H51" s="49"/>
    </row>
    <row r="52" spans="1:8" x14ac:dyDescent="0.25">
      <c r="A52" s="3">
        <v>1</v>
      </c>
      <c r="B52" s="3" t="s">
        <v>14</v>
      </c>
      <c r="C52" s="3">
        <v>67</v>
      </c>
      <c r="D52" s="3">
        <v>6</v>
      </c>
      <c r="E52" s="4">
        <v>1.8</v>
      </c>
      <c r="F52" s="4">
        <v>1.8</v>
      </c>
      <c r="G52" s="4"/>
      <c r="H52" s="4"/>
    </row>
    <row r="53" spans="1:8" x14ac:dyDescent="0.25">
      <c r="A53" s="3">
        <v>2</v>
      </c>
      <c r="B53" s="3" t="s">
        <v>14</v>
      </c>
      <c r="C53" s="3">
        <v>71</v>
      </c>
      <c r="D53" s="3">
        <v>10</v>
      </c>
      <c r="E53" s="4">
        <v>0.5</v>
      </c>
      <c r="F53" s="4">
        <v>0.5</v>
      </c>
      <c r="G53" s="4"/>
      <c r="H53" s="4"/>
    </row>
    <row r="54" spans="1:8" x14ac:dyDescent="0.25">
      <c r="A54" s="3">
        <v>3</v>
      </c>
      <c r="B54" s="8" t="s">
        <v>14</v>
      </c>
      <c r="C54" s="3">
        <v>71</v>
      </c>
      <c r="D54" s="3">
        <v>12</v>
      </c>
      <c r="E54" s="4">
        <v>2</v>
      </c>
      <c r="F54" s="4">
        <v>2</v>
      </c>
      <c r="G54" s="4"/>
      <c r="H54" s="4"/>
    </row>
    <row r="55" spans="1:8" x14ac:dyDescent="0.25">
      <c r="A55" s="3">
        <v>4</v>
      </c>
      <c r="B55" s="8" t="s">
        <v>14</v>
      </c>
      <c r="C55" s="3">
        <v>71</v>
      </c>
      <c r="D55" s="3">
        <v>13</v>
      </c>
      <c r="E55" s="4">
        <v>0.3</v>
      </c>
      <c r="F55" s="4">
        <v>0.3</v>
      </c>
      <c r="G55" s="4"/>
      <c r="H55" s="4"/>
    </row>
    <row r="56" spans="1:8" x14ac:dyDescent="0.25">
      <c r="A56" s="3">
        <v>5</v>
      </c>
      <c r="B56" s="8" t="s">
        <v>14</v>
      </c>
      <c r="C56" s="3">
        <v>71</v>
      </c>
      <c r="D56" s="3">
        <v>13</v>
      </c>
      <c r="E56" s="4">
        <v>1.1000000000000001</v>
      </c>
      <c r="F56" s="4">
        <v>1.1000000000000001</v>
      </c>
      <c r="G56" s="4"/>
      <c r="H56" s="4"/>
    </row>
    <row r="57" spans="1:8" ht="29.25" customHeight="1" x14ac:dyDescent="0.25">
      <c r="A57" s="50" t="s">
        <v>10</v>
      </c>
      <c r="B57" s="51"/>
      <c r="C57" s="3"/>
      <c r="D57" s="3"/>
      <c r="E57" s="5">
        <f>SUM(E52:E56)</f>
        <v>5.6999999999999993</v>
      </c>
      <c r="F57" s="5">
        <f>SUM(F52:F56)</f>
        <v>5.6999999999999993</v>
      </c>
      <c r="G57" s="5">
        <f t="shared" ref="G57:H57" si="6">SUM(G52:G56)</f>
        <v>0</v>
      </c>
      <c r="H57" s="5">
        <f t="shared" si="6"/>
        <v>0</v>
      </c>
    </row>
    <row r="58" spans="1:8" x14ac:dyDescent="0.25">
      <c r="A58" s="3">
        <v>6</v>
      </c>
      <c r="B58" s="3" t="s">
        <v>15</v>
      </c>
      <c r="C58" s="3">
        <v>11</v>
      </c>
      <c r="D58" s="3">
        <v>16</v>
      </c>
      <c r="E58" s="4">
        <v>2.8</v>
      </c>
      <c r="F58" s="4">
        <v>2.8</v>
      </c>
      <c r="G58" s="4"/>
      <c r="H58" s="4"/>
    </row>
    <row r="59" spans="1:8" x14ac:dyDescent="0.25">
      <c r="A59" s="3">
        <v>7</v>
      </c>
      <c r="B59" s="3" t="s">
        <v>15</v>
      </c>
      <c r="C59" s="3">
        <v>29</v>
      </c>
      <c r="D59" s="3">
        <v>3</v>
      </c>
      <c r="E59" s="4">
        <v>1.9</v>
      </c>
      <c r="F59" s="4">
        <v>1.9</v>
      </c>
      <c r="G59" s="4"/>
      <c r="H59" s="4"/>
    </row>
    <row r="60" spans="1:8" x14ac:dyDescent="0.25">
      <c r="A60" s="3">
        <v>8</v>
      </c>
      <c r="B60" s="3" t="s">
        <v>15</v>
      </c>
      <c r="C60" s="3">
        <v>34</v>
      </c>
      <c r="D60" s="3">
        <v>18</v>
      </c>
      <c r="E60" s="4">
        <v>0.8</v>
      </c>
      <c r="F60" s="4">
        <v>0.8</v>
      </c>
      <c r="G60" s="4"/>
      <c r="H60" s="4"/>
    </row>
    <row r="61" spans="1:8" x14ac:dyDescent="0.25">
      <c r="A61" s="3">
        <v>9</v>
      </c>
      <c r="B61" s="3" t="s">
        <v>15</v>
      </c>
      <c r="C61" s="3">
        <v>35</v>
      </c>
      <c r="D61" s="3">
        <v>23</v>
      </c>
      <c r="E61" s="4">
        <v>1.5</v>
      </c>
      <c r="F61" s="4">
        <v>1.5</v>
      </c>
      <c r="G61" s="4"/>
      <c r="H61" s="4"/>
    </row>
    <row r="62" spans="1:8" ht="30.75" customHeight="1" x14ac:dyDescent="0.25">
      <c r="A62" s="50" t="s">
        <v>10</v>
      </c>
      <c r="B62" s="51"/>
      <c r="C62" s="2"/>
      <c r="D62" s="2"/>
      <c r="E62" s="5">
        <f>SUM(E58:E61)</f>
        <v>6.9999999999999991</v>
      </c>
      <c r="F62" s="5">
        <f>SUM(F58:F61)</f>
        <v>6.9999999999999991</v>
      </c>
      <c r="G62" s="5">
        <f>SUM(G58:G61)</f>
        <v>0</v>
      </c>
      <c r="H62" s="5">
        <f>SUM(H58:H61)</f>
        <v>0</v>
      </c>
    </row>
    <row r="63" spans="1:8" ht="18" customHeight="1" x14ac:dyDescent="0.25">
      <c r="A63" s="66" t="s">
        <v>0</v>
      </c>
      <c r="B63" s="48" t="s">
        <v>1</v>
      </c>
      <c r="C63" s="52"/>
      <c r="D63" s="49"/>
      <c r="E63" s="66" t="s">
        <v>5</v>
      </c>
      <c r="F63" s="48" t="s">
        <v>6</v>
      </c>
      <c r="G63" s="52"/>
      <c r="H63" s="49"/>
    </row>
    <row r="64" spans="1:8" ht="46.5" customHeight="1" x14ac:dyDescent="0.25">
      <c r="A64" s="67"/>
      <c r="B64" s="34" t="s">
        <v>2</v>
      </c>
      <c r="C64" s="34" t="s">
        <v>3</v>
      </c>
      <c r="D64" s="34" t="s">
        <v>4</v>
      </c>
      <c r="E64" s="67"/>
      <c r="F64" s="34" t="s">
        <v>7</v>
      </c>
      <c r="G64" s="34" t="s">
        <v>8</v>
      </c>
      <c r="H64" s="34" t="s">
        <v>9</v>
      </c>
    </row>
    <row r="65" spans="1:8" x14ac:dyDescent="0.25">
      <c r="A65" s="1">
        <v>10</v>
      </c>
      <c r="B65" s="10" t="s">
        <v>16</v>
      </c>
      <c r="C65" s="3">
        <v>3</v>
      </c>
      <c r="D65" s="3">
        <v>6</v>
      </c>
      <c r="E65" s="4">
        <v>1.2</v>
      </c>
      <c r="F65" s="4">
        <v>1.2</v>
      </c>
      <c r="G65" s="5"/>
      <c r="H65" s="5"/>
    </row>
    <row r="66" spans="1:8" x14ac:dyDescent="0.25">
      <c r="A66" s="1">
        <v>11</v>
      </c>
      <c r="B66" s="10" t="s">
        <v>16</v>
      </c>
      <c r="C66" s="3">
        <v>20</v>
      </c>
      <c r="D66" s="3">
        <v>9</v>
      </c>
      <c r="E66" s="4">
        <v>0.7</v>
      </c>
      <c r="F66" s="4">
        <v>0.7</v>
      </c>
      <c r="G66" s="5"/>
      <c r="H66" s="5"/>
    </row>
    <row r="67" spans="1:8" x14ac:dyDescent="0.25">
      <c r="A67" s="1">
        <v>12</v>
      </c>
      <c r="B67" s="10" t="s">
        <v>16</v>
      </c>
      <c r="C67" s="3">
        <v>23</v>
      </c>
      <c r="D67" s="3">
        <v>5</v>
      </c>
      <c r="E67" s="4">
        <v>1.1000000000000001</v>
      </c>
      <c r="F67" s="4">
        <v>1.1000000000000001</v>
      </c>
      <c r="G67" s="5"/>
      <c r="H67" s="5"/>
    </row>
    <row r="68" spans="1:8" x14ac:dyDescent="0.25">
      <c r="A68" s="1">
        <v>13</v>
      </c>
      <c r="B68" s="10" t="s">
        <v>16</v>
      </c>
      <c r="C68" s="3">
        <v>130</v>
      </c>
      <c r="D68" s="3">
        <v>2.4</v>
      </c>
      <c r="E68" s="4">
        <v>1.2</v>
      </c>
      <c r="F68" s="4">
        <v>1.2</v>
      </c>
      <c r="G68" s="5"/>
      <c r="H68" s="5"/>
    </row>
    <row r="69" spans="1:8" ht="27.75" customHeight="1" x14ac:dyDescent="0.25">
      <c r="A69" s="50" t="s">
        <v>10</v>
      </c>
      <c r="B69" s="51"/>
      <c r="C69" s="2"/>
      <c r="D69" s="2"/>
      <c r="E69" s="5">
        <f>SUM(E65:E68)</f>
        <v>4.2</v>
      </c>
      <c r="F69" s="5">
        <f>SUM(F65:F68)</f>
        <v>4.2</v>
      </c>
      <c r="G69" s="5">
        <v>0</v>
      </c>
      <c r="H69" s="5">
        <v>0</v>
      </c>
    </row>
    <row r="70" spans="1:8" x14ac:dyDescent="0.25">
      <c r="A70" s="48" t="s">
        <v>11</v>
      </c>
      <c r="B70" s="49"/>
      <c r="C70" s="2"/>
      <c r="D70" s="2"/>
      <c r="E70" s="5">
        <f>SUM(E57+E62+E69)</f>
        <v>16.899999999999999</v>
      </c>
      <c r="F70" s="5">
        <f>SUM(F57+F62+F69)</f>
        <v>16.899999999999999</v>
      </c>
      <c r="G70" s="5">
        <f>SUM(G57+G62)</f>
        <v>0</v>
      </c>
      <c r="H70" s="5">
        <f>SUM(H57+H62)</f>
        <v>0</v>
      </c>
    </row>
    <row r="71" spans="1:8" x14ac:dyDescent="0.25">
      <c r="A71" s="43" t="s">
        <v>23</v>
      </c>
      <c r="B71" s="44"/>
      <c r="C71" s="44"/>
      <c r="D71" s="44"/>
      <c r="E71" s="44"/>
      <c r="F71" s="44"/>
      <c r="G71" s="44"/>
      <c r="H71" s="45"/>
    </row>
    <row r="72" spans="1:8" x14ac:dyDescent="0.25">
      <c r="A72" s="18">
        <v>1</v>
      </c>
      <c r="B72" s="18" t="s">
        <v>24</v>
      </c>
      <c r="C72" s="18">
        <v>76</v>
      </c>
      <c r="D72" s="18">
        <v>26</v>
      </c>
      <c r="E72" s="19">
        <v>6.6</v>
      </c>
      <c r="F72" s="19">
        <v>6.6</v>
      </c>
      <c r="G72" s="19"/>
      <c r="H72" s="19"/>
    </row>
    <row r="73" spans="1:8" ht="27.75" customHeight="1" x14ac:dyDescent="0.25">
      <c r="A73" s="68" t="s">
        <v>10</v>
      </c>
      <c r="B73" s="68"/>
      <c r="C73" s="18"/>
      <c r="D73" s="18"/>
      <c r="E73" s="20">
        <f>SUM(E72)</f>
        <v>6.6</v>
      </c>
      <c r="F73" s="20">
        <f t="shared" ref="F73:H73" si="7">SUM(F72)</f>
        <v>6.6</v>
      </c>
      <c r="G73" s="20">
        <f t="shared" si="7"/>
        <v>0</v>
      </c>
      <c r="H73" s="20">
        <f t="shared" si="7"/>
        <v>0</v>
      </c>
    </row>
    <row r="74" spans="1:8" x14ac:dyDescent="0.25">
      <c r="A74" s="18">
        <v>2</v>
      </c>
      <c r="B74" s="18" t="s">
        <v>25</v>
      </c>
      <c r="C74" s="18">
        <v>32</v>
      </c>
      <c r="D74" s="18">
        <v>14</v>
      </c>
      <c r="E74" s="19">
        <v>0.30000000000000004</v>
      </c>
      <c r="F74" s="19">
        <v>0.30000000000000004</v>
      </c>
      <c r="G74" s="19"/>
      <c r="H74" s="19"/>
    </row>
    <row r="75" spans="1:8" x14ac:dyDescent="0.25">
      <c r="A75" s="18">
        <v>3</v>
      </c>
      <c r="B75" s="18" t="s">
        <v>25</v>
      </c>
      <c r="C75" s="18">
        <v>36</v>
      </c>
      <c r="D75" s="18">
        <v>20</v>
      </c>
      <c r="E75" s="19">
        <v>1.8</v>
      </c>
      <c r="F75" s="19">
        <v>1.8</v>
      </c>
      <c r="G75" s="19"/>
      <c r="H75" s="19"/>
    </row>
    <row r="76" spans="1:8" x14ac:dyDescent="0.25">
      <c r="A76" s="18">
        <v>4</v>
      </c>
      <c r="B76" s="18" t="s">
        <v>25</v>
      </c>
      <c r="C76" s="18">
        <v>116</v>
      </c>
      <c r="D76" s="18">
        <v>11</v>
      </c>
      <c r="E76" s="19">
        <v>0.9</v>
      </c>
      <c r="F76" s="19">
        <v>0.9</v>
      </c>
      <c r="G76" s="19"/>
      <c r="H76" s="19"/>
    </row>
    <row r="77" spans="1:8" ht="26.25" customHeight="1" x14ac:dyDescent="0.25">
      <c r="A77" s="68" t="s">
        <v>10</v>
      </c>
      <c r="B77" s="68"/>
      <c r="C77" s="18"/>
      <c r="D77" s="18"/>
      <c r="E77" s="20">
        <f>SUM(E74:E76)</f>
        <v>3</v>
      </c>
      <c r="F77" s="20">
        <f t="shared" ref="F77:H77" si="8">SUM(F74:F76)</f>
        <v>3</v>
      </c>
      <c r="G77" s="20">
        <f t="shared" si="8"/>
        <v>0</v>
      </c>
      <c r="H77" s="20">
        <f t="shared" si="8"/>
        <v>0</v>
      </c>
    </row>
    <row r="78" spans="1:8" x14ac:dyDescent="0.25">
      <c r="A78" s="18">
        <v>5</v>
      </c>
      <c r="B78" s="18" t="s">
        <v>26</v>
      </c>
      <c r="C78" s="18">
        <v>51</v>
      </c>
      <c r="D78" s="18">
        <v>9</v>
      </c>
      <c r="E78" s="19">
        <v>1.7000000000000002</v>
      </c>
      <c r="F78" s="19">
        <v>1.7000000000000002</v>
      </c>
      <c r="G78" s="19"/>
      <c r="H78" s="19"/>
    </row>
    <row r="79" spans="1:8" x14ac:dyDescent="0.25">
      <c r="A79" s="18">
        <v>6</v>
      </c>
      <c r="B79" s="18" t="s">
        <v>26</v>
      </c>
      <c r="C79" s="18">
        <v>58</v>
      </c>
      <c r="D79" s="18">
        <v>12</v>
      </c>
      <c r="E79" s="19">
        <v>1.8</v>
      </c>
      <c r="F79" s="19">
        <v>1.8</v>
      </c>
      <c r="G79" s="19"/>
      <c r="H79" s="19"/>
    </row>
    <row r="80" spans="1:8" x14ac:dyDescent="0.25">
      <c r="A80" s="18">
        <v>7</v>
      </c>
      <c r="B80" s="18" t="s">
        <v>26</v>
      </c>
      <c r="C80" s="18">
        <v>76</v>
      </c>
      <c r="D80" s="18">
        <v>20</v>
      </c>
      <c r="E80" s="19">
        <v>1.1000000000000001</v>
      </c>
      <c r="F80" s="19">
        <v>1.1000000000000001</v>
      </c>
      <c r="G80" s="19"/>
      <c r="H80" s="19"/>
    </row>
    <row r="81" spans="1:8" x14ac:dyDescent="0.25">
      <c r="A81" s="18">
        <v>8</v>
      </c>
      <c r="B81" s="18" t="s">
        <v>26</v>
      </c>
      <c r="C81" s="18">
        <v>6</v>
      </c>
      <c r="D81" s="18">
        <v>15</v>
      </c>
      <c r="E81" s="19">
        <v>5</v>
      </c>
      <c r="F81" s="19">
        <v>0</v>
      </c>
      <c r="G81" s="19"/>
      <c r="H81" s="19">
        <v>5</v>
      </c>
    </row>
    <row r="82" spans="1:8" ht="27" customHeight="1" x14ac:dyDescent="0.25">
      <c r="A82" s="68" t="s">
        <v>10</v>
      </c>
      <c r="B82" s="68"/>
      <c r="C82" s="18"/>
      <c r="D82" s="18"/>
      <c r="E82" s="20">
        <f>SUM(E78:E81)</f>
        <v>9.6</v>
      </c>
      <c r="F82" s="20">
        <f t="shared" ref="F82:H82" si="9">SUM(F78:F81)</f>
        <v>4.5999999999999996</v>
      </c>
      <c r="G82" s="20">
        <f t="shared" si="9"/>
        <v>0</v>
      </c>
      <c r="H82" s="20">
        <f t="shared" si="9"/>
        <v>5</v>
      </c>
    </row>
    <row r="83" spans="1:8" x14ac:dyDescent="0.25">
      <c r="A83" s="18">
        <v>9</v>
      </c>
      <c r="B83" s="18" t="s">
        <v>27</v>
      </c>
      <c r="C83" s="18" t="s">
        <v>70</v>
      </c>
      <c r="D83" s="18">
        <v>1</v>
      </c>
      <c r="E83" s="19">
        <v>17.100000000000001</v>
      </c>
      <c r="F83" s="19">
        <v>17.100000000000001</v>
      </c>
      <c r="G83" s="19"/>
      <c r="H83" s="19"/>
    </row>
    <row r="84" spans="1:8" x14ac:dyDescent="0.25">
      <c r="A84" s="18">
        <v>10</v>
      </c>
      <c r="B84" s="18" t="s">
        <v>27</v>
      </c>
      <c r="C84" s="18" t="s">
        <v>71</v>
      </c>
      <c r="D84" s="18">
        <v>3</v>
      </c>
      <c r="E84" s="19">
        <v>4.7</v>
      </c>
      <c r="F84" s="19">
        <v>4.7</v>
      </c>
      <c r="G84" s="19"/>
      <c r="H84" s="19"/>
    </row>
    <row r="85" spans="1:8" ht="30" customHeight="1" x14ac:dyDescent="0.25">
      <c r="A85" s="68" t="s">
        <v>10</v>
      </c>
      <c r="B85" s="68"/>
      <c r="C85" s="18"/>
      <c r="D85" s="18"/>
      <c r="E85" s="20">
        <f>SUM(E83:E84)</f>
        <v>21.8</v>
      </c>
      <c r="F85" s="20">
        <f t="shared" ref="F85:H85" si="10">SUM(F83:F84)</f>
        <v>21.8</v>
      </c>
      <c r="G85" s="20">
        <f t="shared" si="10"/>
        <v>0</v>
      </c>
      <c r="H85" s="20">
        <f t="shared" si="10"/>
        <v>0</v>
      </c>
    </row>
    <row r="86" spans="1:8" x14ac:dyDescent="0.25">
      <c r="A86" s="18">
        <v>11</v>
      </c>
      <c r="B86" s="18" t="s">
        <v>28</v>
      </c>
      <c r="C86" s="18">
        <v>63</v>
      </c>
      <c r="D86" s="18">
        <v>5</v>
      </c>
      <c r="E86" s="19">
        <v>2.1</v>
      </c>
      <c r="F86" s="19">
        <v>2.1</v>
      </c>
      <c r="G86" s="19"/>
      <c r="H86" s="19"/>
    </row>
    <row r="87" spans="1:8" x14ac:dyDescent="0.25">
      <c r="A87" s="18">
        <v>12</v>
      </c>
      <c r="B87" s="18" t="s">
        <v>28</v>
      </c>
      <c r="C87" s="18">
        <v>76</v>
      </c>
      <c r="D87" s="18">
        <v>19</v>
      </c>
      <c r="E87" s="19">
        <v>4.9000000000000004</v>
      </c>
      <c r="F87" s="19">
        <v>4.9000000000000004</v>
      </c>
      <c r="G87" s="19"/>
      <c r="H87" s="19"/>
    </row>
    <row r="88" spans="1:8" x14ac:dyDescent="0.25">
      <c r="A88" s="18">
        <v>13</v>
      </c>
      <c r="B88" s="18" t="s">
        <v>28</v>
      </c>
      <c r="C88" s="18">
        <v>77</v>
      </c>
      <c r="D88" s="18">
        <v>13</v>
      </c>
      <c r="E88" s="19">
        <v>0.60000000000000009</v>
      </c>
      <c r="F88" s="19">
        <v>0.60000000000000009</v>
      </c>
      <c r="G88" s="19"/>
      <c r="H88" s="19"/>
    </row>
    <row r="89" spans="1:8" x14ac:dyDescent="0.25">
      <c r="A89" s="18">
        <v>14</v>
      </c>
      <c r="B89" s="18" t="s">
        <v>28</v>
      </c>
      <c r="C89" s="18">
        <v>89</v>
      </c>
      <c r="D89" s="18">
        <v>6</v>
      </c>
      <c r="E89" s="19">
        <v>2.4</v>
      </c>
      <c r="F89" s="19">
        <v>2.4</v>
      </c>
      <c r="G89" s="19"/>
      <c r="H89" s="19"/>
    </row>
    <row r="90" spans="1:8" x14ac:dyDescent="0.25">
      <c r="A90" s="18">
        <v>15</v>
      </c>
      <c r="B90" s="18" t="s">
        <v>28</v>
      </c>
      <c r="C90" s="18">
        <v>71</v>
      </c>
      <c r="D90" s="18">
        <v>6</v>
      </c>
      <c r="E90" s="19">
        <v>1.9</v>
      </c>
      <c r="F90" s="19">
        <v>1.9</v>
      </c>
      <c r="G90" s="19"/>
      <c r="H90" s="19"/>
    </row>
    <row r="91" spans="1:8" x14ac:dyDescent="0.25">
      <c r="A91" s="18">
        <v>16</v>
      </c>
      <c r="B91" s="18" t="s">
        <v>28</v>
      </c>
      <c r="C91" s="18">
        <v>71</v>
      </c>
      <c r="D91" s="18">
        <v>6</v>
      </c>
      <c r="E91" s="19">
        <v>1.1000000000000001</v>
      </c>
      <c r="F91" s="19">
        <v>1.1000000000000001</v>
      </c>
      <c r="G91" s="19"/>
      <c r="H91" s="19"/>
    </row>
    <row r="92" spans="1:8" x14ac:dyDescent="0.25">
      <c r="A92" s="18">
        <v>17</v>
      </c>
      <c r="B92" s="18" t="s">
        <v>28</v>
      </c>
      <c r="C92" s="18">
        <v>71</v>
      </c>
      <c r="D92" s="18">
        <v>10</v>
      </c>
      <c r="E92" s="19">
        <v>1</v>
      </c>
      <c r="F92" s="19">
        <v>1</v>
      </c>
      <c r="G92" s="19"/>
      <c r="H92" s="19"/>
    </row>
    <row r="93" spans="1:8" x14ac:dyDescent="0.25">
      <c r="A93" s="18">
        <v>18</v>
      </c>
      <c r="B93" s="18" t="s">
        <v>28</v>
      </c>
      <c r="C93" s="18">
        <v>71</v>
      </c>
      <c r="D93" s="18">
        <v>11</v>
      </c>
      <c r="E93" s="19">
        <v>1</v>
      </c>
      <c r="F93" s="19">
        <v>1</v>
      </c>
      <c r="G93" s="19"/>
      <c r="H93" s="19"/>
    </row>
    <row r="94" spans="1:8" ht="27.75" customHeight="1" x14ac:dyDescent="0.25">
      <c r="A94" s="68" t="s">
        <v>10</v>
      </c>
      <c r="B94" s="68"/>
      <c r="C94" s="17"/>
      <c r="D94" s="17"/>
      <c r="E94" s="20">
        <f>SUM(E86:E93)</f>
        <v>15</v>
      </c>
      <c r="F94" s="20">
        <f>SUM(F86:F93)</f>
        <v>15</v>
      </c>
      <c r="G94" s="20">
        <f t="shared" ref="F94:H94" si="11">SUM(G86:G91)</f>
        <v>0</v>
      </c>
      <c r="H94" s="20">
        <f t="shared" si="11"/>
        <v>0</v>
      </c>
    </row>
    <row r="95" spans="1:8" x14ac:dyDescent="0.25">
      <c r="A95" s="69" t="s">
        <v>11</v>
      </c>
      <c r="B95" s="70"/>
      <c r="C95" s="21"/>
      <c r="D95" s="21"/>
      <c r="E95" s="22">
        <f>SUM(E94,E85,E82,E77,E73)</f>
        <v>56</v>
      </c>
      <c r="F95" s="22">
        <f t="shared" ref="F95:H95" si="12">SUM(F94,F85,F82,F77,F73)</f>
        <v>51</v>
      </c>
      <c r="G95" s="22">
        <f t="shared" si="12"/>
        <v>0</v>
      </c>
      <c r="H95" s="22">
        <f t="shared" si="12"/>
        <v>5</v>
      </c>
    </row>
    <row r="96" spans="1:8" x14ac:dyDescent="0.25">
      <c r="A96" s="43" t="s">
        <v>34</v>
      </c>
      <c r="B96" s="44"/>
      <c r="C96" s="44"/>
      <c r="D96" s="44"/>
      <c r="E96" s="44"/>
      <c r="F96" s="44"/>
      <c r="G96" s="44"/>
      <c r="H96" s="45"/>
    </row>
    <row r="97" spans="1:8" x14ac:dyDescent="0.25">
      <c r="A97" s="3">
        <v>1</v>
      </c>
      <c r="B97" s="3" t="s">
        <v>29</v>
      </c>
      <c r="C97" s="3">
        <v>13</v>
      </c>
      <c r="D97" s="3">
        <v>6</v>
      </c>
      <c r="E97" s="4">
        <v>3.6</v>
      </c>
      <c r="F97" s="4">
        <v>3.6</v>
      </c>
      <c r="G97" s="4"/>
      <c r="H97" s="4"/>
    </row>
    <row r="98" spans="1:8" ht="27" customHeight="1" x14ac:dyDescent="0.25">
      <c r="A98" s="50" t="s">
        <v>10</v>
      </c>
      <c r="B98" s="51"/>
      <c r="C98" s="3"/>
      <c r="D98" s="3"/>
      <c r="E98" s="5">
        <f>SUM(E97)</f>
        <v>3.6</v>
      </c>
      <c r="F98" s="5">
        <f t="shared" ref="F98:H98" si="13">SUM(F97)</f>
        <v>3.6</v>
      </c>
      <c r="G98" s="5">
        <f t="shared" si="13"/>
        <v>0</v>
      </c>
      <c r="H98" s="5">
        <f t="shared" si="13"/>
        <v>0</v>
      </c>
    </row>
    <row r="99" spans="1:8" x14ac:dyDescent="0.25">
      <c r="A99" s="3">
        <v>2</v>
      </c>
      <c r="B99" s="3" t="s">
        <v>30</v>
      </c>
      <c r="C99" s="3">
        <v>72</v>
      </c>
      <c r="D99" s="3">
        <v>12</v>
      </c>
      <c r="E99" s="4">
        <v>1.2</v>
      </c>
      <c r="F99" s="4">
        <v>1.2</v>
      </c>
      <c r="G99" s="4"/>
      <c r="H99" s="4"/>
    </row>
    <row r="100" spans="1:8" x14ac:dyDescent="0.25">
      <c r="A100" s="3">
        <v>3</v>
      </c>
      <c r="B100" s="3" t="s">
        <v>30</v>
      </c>
      <c r="C100" s="3">
        <v>76</v>
      </c>
      <c r="D100" s="3">
        <v>5</v>
      </c>
      <c r="E100" s="4">
        <v>3.2</v>
      </c>
      <c r="F100" s="4">
        <v>3.2</v>
      </c>
      <c r="G100" s="4"/>
      <c r="H100" s="4"/>
    </row>
    <row r="101" spans="1:8" x14ac:dyDescent="0.25">
      <c r="A101" s="3">
        <v>4</v>
      </c>
      <c r="B101" s="3" t="s">
        <v>30</v>
      </c>
      <c r="C101" s="3">
        <v>96</v>
      </c>
      <c r="D101" s="3">
        <v>10</v>
      </c>
      <c r="E101" s="4">
        <v>2.2000000000000002</v>
      </c>
      <c r="F101" s="4">
        <v>2.2000000000000002</v>
      </c>
      <c r="G101" s="4"/>
      <c r="H101" s="4"/>
    </row>
    <row r="102" spans="1:8" x14ac:dyDescent="0.25">
      <c r="A102" s="53" t="s">
        <v>10</v>
      </c>
      <c r="B102" s="54"/>
      <c r="C102" s="57"/>
      <c r="D102" s="57"/>
      <c r="E102" s="59">
        <f>SUM(E99:E101)</f>
        <v>6.6000000000000005</v>
      </c>
      <c r="F102" s="59">
        <f t="shared" ref="F102:H102" si="14">SUM(F99:F101)</f>
        <v>6.6000000000000005</v>
      </c>
      <c r="G102" s="59">
        <f t="shared" si="14"/>
        <v>0</v>
      </c>
      <c r="H102" s="59">
        <f t="shared" si="14"/>
        <v>0</v>
      </c>
    </row>
    <row r="103" spans="1:8" ht="12.75" customHeight="1" x14ac:dyDescent="0.25">
      <c r="A103" s="55"/>
      <c r="B103" s="56"/>
      <c r="C103" s="58"/>
      <c r="D103" s="58"/>
      <c r="E103" s="60"/>
      <c r="F103" s="60"/>
      <c r="G103" s="60"/>
      <c r="H103" s="60"/>
    </row>
    <row r="104" spans="1:8" x14ac:dyDescent="0.25">
      <c r="A104" s="3">
        <v>5</v>
      </c>
      <c r="B104" s="3" t="s">
        <v>31</v>
      </c>
      <c r="C104" s="3">
        <v>5</v>
      </c>
      <c r="D104" s="3">
        <v>16</v>
      </c>
      <c r="E104" s="4">
        <v>1.1000000000000001</v>
      </c>
      <c r="F104" s="4">
        <v>1.1000000000000001</v>
      </c>
      <c r="G104" s="5"/>
      <c r="H104" s="5"/>
    </row>
    <row r="105" spans="1:8" x14ac:dyDescent="0.25">
      <c r="A105" s="3">
        <v>6</v>
      </c>
      <c r="B105" s="3" t="s">
        <v>31</v>
      </c>
      <c r="C105" s="3">
        <v>67</v>
      </c>
      <c r="D105" s="3">
        <v>8</v>
      </c>
      <c r="E105" s="4">
        <v>1.4</v>
      </c>
      <c r="F105" s="4">
        <v>1.4</v>
      </c>
      <c r="G105" s="5"/>
      <c r="H105" s="5"/>
    </row>
    <row r="106" spans="1:8" x14ac:dyDescent="0.25">
      <c r="A106" s="3">
        <v>7</v>
      </c>
      <c r="B106" s="3" t="s">
        <v>31</v>
      </c>
      <c r="C106" s="3">
        <v>89</v>
      </c>
      <c r="D106" s="3">
        <v>46</v>
      </c>
      <c r="E106" s="4">
        <v>1.2</v>
      </c>
      <c r="F106" s="4">
        <v>1.2</v>
      </c>
      <c r="G106" s="4"/>
      <c r="H106" s="4"/>
    </row>
    <row r="107" spans="1:8" ht="30.75" customHeight="1" x14ac:dyDescent="0.25">
      <c r="A107" s="50" t="s">
        <v>10</v>
      </c>
      <c r="B107" s="51"/>
      <c r="C107" s="2"/>
      <c r="D107" s="2"/>
      <c r="E107" s="5">
        <f>SUM(E104:E106)</f>
        <v>3.7</v>
      </c>
      <c r="F107" s="5">
        <f t="shared" ref="F107:H107" si="15">SUM(F104:F106)</f>
        <v>3.7</v>
      </c>
      <c r="G107" s="5">
        <f t="shared" si="15"/>
        <v>0</v>
      </c>
      <c r="H107" s="5">
        <f t="shared" si="15"/>
        <v>0</v>
      </c>
    </row>
    <row r="108" spans="1:8" x14ac:dyDescent="0.25">
      <c r="A108" s="3">
        <v>8</v>
      </c>
      <c r="B108" s="3" t="s">
        <v>32</v>
      </c>
      <c r="C108" s="3">
        <v>73</v>
      </c>
      <c r="D108" s="3">
        <v>16</v>
      </c>
      <c r="E108" s="4">
        <v>1.2</v>
      </c>
      <c r="F108" s="4">
        <v>1.2</v>
      </c>
      <c r="G108" s="5"/>
      <c r="H108" s="5"/>
    </row>
    <row r="109" spans="1:8" x14ac:dyDescent="0.25">
      <c r="A109" s="3">
        <v>9</v>
      </c>
      <c r="B109" s="3" t="s">
        <v>32</v>
      </c>
      <c r="C109" s="3">
        <v>117</v>
      </c>
      <c r="D109" s="3">
        <v>3</v>
      </c>
      <c r="E109" s="4">
        <v>1.2</v>
      </c>
      <c r="F109" s="4">
        <v>1.2</v>
      </c>
      <c r="G109" s="5"/>
      <c r="H109" s="5"/>
    </row>
    <row r="110" spans="1:8" x14ac:dyDescent="0.25">
      <c r="A110" s="3">
        <v>10</v>
      </c>
      <c r="B110" s="3" t="s">
        <v>32</v>
      </c>
      <c r="C110" s="3">
        <v>180</v>
      </c>
      <c r="D110" s="3">
        <v>4</v>
      </c>
      <c r="E110" s="4">
        <v>0.9</v>
      </c>
      <c r="F110" s="4">
        <v>0.9</v>
      </c>
      <c r="G110" s="5"/>
      <c r="H110" s="5"/>
    </row>
    <row r="111" spans="1:8" ht="30.75" customHeight="1" x14ac:dyDescent="0.25">
      <c r="A111" s="50" t="s">
        <v>10</v>
      </c>
      <c r="B111" s="51"/>
      <c r="C111" s="2"/>
      <c r="D111" s="2"/>
      <c r="E111" s="5">
        <f>SUM(E108:E110)</f>
        <v>3.3</v>
      </c>
      <c r="F111" s="5">
        <f t="shared" ref="F111:H111" si="16">SUM(F108:F110)</f>
        <v>3.3</v>
      </c>
      <c r="G111" s="5">
        <f t="shared" si="16"/>
        <v>0</v>
      </c>
      <c r="H111" s="5">
        <f t="shared" si="16"/>
        <v>0</v>
      </c>
    </row>
    <row r="112" spans="1:8" x14ac:dyDescent="0.25">
      <c r="A112" s="41" t="s">
        <v>33</v>
      </c>
      <c r="B112" s="42"/>
      <c r="C112" s="2"/>
      <c r="D112" s="2"/>
      <c r="E112" s="5">
        <f>SUM(E98+E102+E107+E111)</f>
        <v>17.200000000000003</v>
      </c>
      <c r="F112" s="5">
        <f t="shared" ref="F112:H112" si="17">SUM(F98+F102+F107+F111)</f>
        <v>17.200000000000003</v>
      </c>
      <c r="G112" s="5">
        <f t="shared" si="17"/>
        <v>0</v>
      </c>
      <c r="H112" s="5">
        <f t="shared" si="17"/>
        <v>0</v>
      </c>
    </row>
    <row r="113" spans="1:8" x14ac:dyDescent="0.25">
      <c r="A113" s="43" t="s">
        <v>38</v>
      </c>
      <c r="B113" s="44"/>
      <c r="C113" s="44"/>
      <c r="D113" s="44"/>
      <c r="E113" s="44"/>
      <c r="F113" s="44"/>
      <c r="G113" s="44"/>
      <c r="H113" s="45"/>
    </row>
    <row r="114" spans="1:8" x14ac:dyDescent="0.25">
      <c r="A114" s="12">
        <v>1</v>
      </c>
      <c r="B114" s="12" t="s">
        <v>35</v>
      </c>
      <c r="C114" s="12">
        <v>160</v>
      </c>
      <c r="D114" s="12">
        <v>56</v>
      </c>
      <c r="E114" s="12">
        <v>1.6</v>
      </c>
      <c r="F114" s="12">
        <v>1.6</v>
      </c>
      <c r="G114" s="12"/>
      <c r="H114" s="12"/>
    </row>
    <row r="115" spans="1:8" x14ac:dyDescent="0.25">
      <c r="A115" s="12">
        <v>2</v>
      </c>
      <c r="B115" s="1" t="s">
        <v>35</v>
      </c>
      <c r="C115" s="1">
        <v>159</v>
      </c>
      <c r="D115" s="1">
        <v>61</v>
      </c>
      <c r="E115" s="12">
        <v>3.9</v>
      </c>
      <c r="F115" s="1">
        <v>3.9</v>
      </c>
      <c r="G115" s="1"/>
      <c r="H115" s="1"/>
    </row>
    <row r="116" spans="1:8" x14ac:dyDescent="0.25">
      <c r="A116" s="12">
        <v>3</v>
      </c>
      <c r="B116" s="1" t="s">
        <v>35</v>
      </c>
      <c r="C116" s="1">
        <v>97</v>
      </c>
      <c r="D116" s="1">
        <v>28</v>
      </c>
      <c r="E116" s="12">
        <v>10</v>
      </c>
      <c r="F116" s="1">
        <v>10</v>
      </c>
      <c r="G116" s="1"/>
      <c r="H116" s="1"/>
    </row>
    <row r="117" spans="1:8" x14ac:dyDescent="0.25">
      <c r="A117" s="12">
        <v>4</v>
      </c>
      <c r="B117" s="1" t="s">
        <v>35</v>
      </c>
      <c r="C117" s="1">
        <v>182</v>
      </c>
      <c r="D117" s="1">
        <v>6</v>
      </c>
      <c r="E117" s="12">
        <v>2.5</v>
      </c>
      <c r="F117" s="1"/>
      <c r="G117" s="1">
        <v>2.5</v>
      </c>
      <c r="H117" s="1"/>
    </row>
    <row r="118" spans="1:8" ht="30.75" customHeight="1" x14ac:dyDescent="0.25">
      <c r="A118" s="50" t="s">
        <v>10</v>
      </c>
      <c r="B118" s="51"/>
      <c r="C118" s="25"/>
      <c r="D118" s="25"/>
      <c r="E118" s="26">
        <f>SUM(E114:E117)</f>
        <v>18</v>
      </c>
      <c r="F118" s="26">
        <f t="shared" ref="F118:H118" si="18">SUM(F114:F117)</f>
        <v>15.5</v>
      </c>
      <c r="G118" s="26">
        <f t="shared" si="18"/>
        <v>2.5</v>
      </c>
      <c r="H118" s="26">
        <f t="shared" si="18"/>
        <v>0</v>
      </c>
    </row>
    <row r="119" spans="1:8" ht="18.75" customHeight="1" x14ac:dyDescent="0.25">
      <c r="A119" s="1">
        <v>5</v>
      </c>
      <c r="B119" s="1" t="s">
        <v>36</v>
      </c>
      <c r="C119" s="25">
        <v>94</v>
      </c>
      <c r="D119" s="25">
        <v>30</v>
      </c>
      <c r="E119" s="27">
        <v>1.8</v>
      </c>
      <c r="F119" s="27">
        <v>1.8</v>
      </c>
      <c r="G119" s="27"/>
      <c r="H119" s="27"/>
    </row>
    <row r="120" spans="1:8" ht="17.25" customHeight="1" x14ac:dyDescent="0.25">
      <c r="A120" s="1">
        <v>6</v>
      </c>
      <c r="B120" s="1" t="s">
        <v>36</v>
      </c>
      <c r="C120" s="25">
        <v>84</v>
      </c>
      <c r="D120" s="25">
        <v>32.43</v>
      </c>
      <c r="E120" s="27">
        <v>2.2000000000000002</v>
      </c>
      <c r="F120" s="27"/>
      <c r="G120" s="27">
        <v>2.2000000000000002</v>
      </c>
      <c r="H120" s="27"/>
    </row>
    <row r="121" spans="1:8" ht="18.75" customHeight="1" x14ac:dyDescent="0.25">
      <c r="A121" s="1">
        <v>7</v>
      </c>
      <c r="B121" s="1" t="s">
        <v>36</v>
      </c>
      <c r="C121" s="25">
        <v>95</v>
      </c>
      <c r="D121" s="25">
        <v>3</v>
      </c>
      <c r="E121" s="27">
        <v>5.3</v>
      </c>
      <c r="F121" s="27"/>
      <c r="G121" s="27">
        <v>5.3</v>
      </c>
      <c r="H121" s="27"/>
    </row>
    <row r="122" spans="1:8" ht="31.5" customHeight="1" x14ac:dyDescent="0.25">
      <c r="A122" s="50" t="s">
        <v>10</v>
      </c>
      <c r="B122" s="51"/>
      <c r="C122" s="25"/>
      <c r="D122" s="25"/>
      <c r="E122" s="26">
        <f>SUM(E119:E121)</f>
        <v>9.3000000000000007</v>
      </c>
      <c r="F122" s="26">
        <f t="shared" ref="F122:H122" si="19">SUM(F119:F121)</f>
        <v>1.8</v>
      </c>
      <c r="G122" s="26">
        <f t="shared" si="19"/>
        <v>7.5</v>
      </c>
      <c r="H122" s="26">
        <f t="shared" si="19"/>
        <v>0</v>
      </c>
    </row>
    <row r="123" spans="1:8" ht="18" customHeight="1" x14ac:dyDescent="0.25">
      <c r="A123" s="66" t="s">
        <v>0</v>
      </c>
      <c r="B123" s="48" t="s">
        <v>1</v>
      </c>
      <c r="C123" s="52"/>
      <c r="D123" s="49"/>
      <c r="E123" s="66" t="s">
        <v>5</v>
      </c>
      <c r="F123" s="48" t="s">
        <v>6</v>
      </c>
      <c r="G123" s="52"/>
      <c r="H123" s="49"/>
    </row>
    <row r="124" spans="1:8" ht="47.25" customHeight="1" x14ac:dyDescent="0.25">
      <c r="A124" s="67"/>
      <c r="B124" s="34" t="s">
        <v>2</v>
      </c>
      <c r="C124" s="34" t="s">
        <v>3</v>
      </c>
      <c r="D124" s="34" t="s">
        <v>4</v>
      </c>
      <c r="E124" s="67"/>
      <c r="F124" s="34" t="s">
        <v>7</v>
      </c>
      <c r="G124" s="34" t="s">
        <v>8</v>
      </c>
      <c r="H124" s="34" t="s">
        <v>9</v>
      </c>
    </row>
    <row r="125" spans="1:8" ht="21" customHeight="1" x14ac:dyDescent="0.25">
      <c r="A125" s="1">
        <v>8</v>
      </c>
      <c r="B125" s="1" t="s">
        <v>37</v>
      </c>
      <c r="C125" s="25">
        <v>24</v>
      </c>
      <c r="D125" s="25">
        <v>14</v>
      </c>
      <c r="E125" s="27">
        <v>4.7</v>
      </c>
      <c r="F125" s="27">
        <v>4.7</v>
      </c>
      <c r="G125" s="27"/>
      <c r="H125" s="27"/>
    </row>
    <row r="126" spans="1:8" ht="18.75" customHeight="1" x14ac:dyDescent="0.25">
      <c r="A126" s="1">
        <v>9</v>
      </c>
      <c r="B126" s="1" t="s">
        <v>37</v>
      </c>
      <c r="C126" s="25">
        <v>42</v>
      </c>
      <c r="D126" s="25">
        <v>17</v>
      </c>
      <c r="E126" s="27">
        <v>10</v>
      </c>
      <c r="F126" s="27"/>
      <c r="G126" s="27"/>
      <c r="H126" s="27">
        <v>10</v>
      </c>
    </row>
    <row r="127" spans="1:8" ht="33.75" customHeight="1" x14ac:dyDescent="0.25">
      <c r="A127" s="50" t="s">
        <v>10</v>
      </c>
      <c r="B127" s="51"/>
      <c r="C127" s="28"/>
      <c r="D127" s="28"/>
      <c r="E127" s="26">
        <f>SUM(E125:E126)</f>
        <v>14.7</v>
      </c>
      <c r="F127" s="26">
        <f t="shared" ref="F127:H127" si="20">SUM(F125:F126)</f>
        <v>4.7</v>
      </c>
      <c r="G127" s="26">
        <f t="shared" si="20"/>
        <v>0</v>
      </c>
      <c r="H127" s="26">
        <f t="shared" si="20"/>
        <v>10</v>
      </c>
    </row>
    <row r="128" spans="1:8" ht="15" customHeight="1" x14ac:dyDescent="0.25">
      <c r="A128" s="41" t="s">
        <v>33</v>
      </c>
      <c r="B128" s="42"/>
      <c r="C128" s="28"/>
      <c r="D128" s="28"/>
      <c r="E128" s="26">
        <f>E127+E122+E118</f>
        <v>42</v>
      </c>
      <c r="F128" s="26">
        <f t="shared" ref="F128:H128" si="21">F127+F122+F118</f>
        <v>22</v>
      </c>
      <c r="G128" s="26">
        <f t="shared" si="21"/>
        <v>10</v>
      </c>
      <c r="H128" s="26">
        <f t="shared" si="21"/>
        <v>10</v>
      </c>
    </row>
    <row r="129" spans="1:8" x14ac:dyDescent="0.25">
      <c r="A129" s="43" t="s">
        <v>39</v>
      </c>
      <c r="B129" s="44"/>
      <c r="C129" s="44"/>
      <c r="D129" s="44"/>
      <c r="E129" s="44"/>
      <c r="F129" s="44"/>
      <c r="G129" s="44"/>
      <c r="H129" s="45"/>
    </row>
    <row r="130" spans="1:8" x14ac:dyDescent="0.25">
      <c r="A130" s="29">
        <v>1</v>
      </c>
      <c r="B130" s="29" t="s">
        <v>40</v>
      </c>
      <c r="C130" s="29">
        <v>173</v>
      </c>
      <c r="D130" s="29">
        <v>24</v>
      </c>
      <c r="E130" s="30">
        <f>SUM(F130:H130)</f>
        <v>4</v>
      </c>
      <c r="F130" s="30">
        <v>4</v>
      </c>
      <c r="G130" s="30"/>
      <c r="H130" s="30"/>
    </row>
    <row r="131" spans="1:8" x14ac:dyDescent="0.25">
      <c r="A131" s="29">
        <v>2</v>
      </c>
      <c r="B131" s="29" t="s">
        <v>40</v>
      </c>
      <c r="C131" s="29">
        <v>169</v>
      </c>
      <c r="D131" s="29">
        <v>8</v>
      </c>
      <c r="E131" s="30">
        <f>SUM(F131:H131)</f>
        <v>9</v>
      </c>
      <c r="F131" s="30"/>
      <c r="G131" s="30"/>
      <c r="H131" s="30">
        <v>9</v>
      </c>
    </row>
    <row r="132" spans="1:8" ht="31.5" customHeight="1" x14ac:dyDescent="0.25">
      <c r="A132" s="46" t="s">
        <v>10</v>
      </c>
      <c r="B132" s="46"/>
      <c r="C132" s="29"/>
      <c r="D132" s="29"/>
      <c r="E132" s="31">
        <f>SUM(E130:E131)</f>
        <v>13</v>
      </c>
      <c r="F132" s="31">
        <f t="shared" ref="F132:H132" si="22">SUM(F130:F131)</f>
        <v>4</v>
      </c>
      <c r="G132" s="31">
        <f t="shared" si="22"/>
        <v>0</v>
      </c>
      <c r="H132" s="31">
        <f t="shared" si="22"/>
        <v>9</v>
      </c>
    </row>
    <row r="133" spans="1:8" x14ac:dyDescent="0.25">
      <c r="A133" s="47" t="s">
        <v>41</v>
      </c>
      <c r="B133" s="47"/>
      <c r="C133" s="32"/>
      <c r="D133" s="32"/>
      <c r="E133" s="31">
        <f>SUM(E132)</f>
        <v>13</v>
      </c>
      <c r="F133" s="31">
        <f>SUM(F132)</f>
        <v>4</v>
      </c>
      <c r="G133" s="31">
        <f>SUM(G132)</f>
        <v>0</v>
      </c>
      <c r="H133" s="31">
        <f>SUM(H132)</f>
        <v>9</v>
      </c>
    </row>
    <row r="134" spans="1:8" x14ac:dyDescent="0.25">
      <c r="A134" s="43" t="s">
        <v>42</v>
      </c>
      <c r="B134" s="44"/>
      <c r="C134" s="44"/>
      <c r="D134" s="44"/>
      <c r="E134" s="44"/>
      <c r="F134" s="44"/>
      <c r="G134" s="44"/>
      <c r="H134" s="45"/>
    </row>
    <row r="135" spans="1:8" x14ac:dyDescent="0.25">
      <c r="A135" s="12">
        <v>1</v>
      </c>
      <c r="B135" s="1" t="s">
        <v>43</v>
      </c>
      <c r="C135" s="1">
        <v>98</v>
      </c>
      <c r="D135" s="1">
        <v>7</v>
      </c>
      <c r="E135" s="33">
        <f t="shared" ref="E135" si="23">SUM(F135:H135)</f>
        <v>0.2</v>
      </c>
      <c r="F135" s="1">
        <v>0.2</v>
      </c>
      <c r="G135" s="1"/>
      <c r="H135" s="1"/>
    </row>
    <row r="136" spans="1:8" ht="27.75" customHeight="1" x14ac:dyDescent="0.25">
      <c r="A136" s="50" t="s">
        <v>10</v>
      </c>
      <c r="B136" s="51"/>
      <c r="C136" s="3"/>
      <c r="D136" s="3"/>
      <c r="E136" s="26">
        <f>SUM(E135:E135)</f>
        <v>0.2</v>
      </c>
      <c r="F136" s="26">
        <f t="shared" ref="F136:H136" si="24">SUM(F135:F135)</f>
        <v>0.2</v>
      </c>
      <c r="G136" s="26">
        <f t="shared" si="24"/>
        <v>0</v>
      </c>
      <c r="H136" s="26">
        <f t="shared" si="24"/>
        <v>0</v>
      </c>
    </row>
    <row r="137" spans="1:8" x14ac:dyDescent="0.25">
      <c r="A137" s="1">
        <v>2</v>
      </c>
      <c r="B137" s="1" t="s">
        <v>44</v>
      </c>
      <c r="C137" s="25">
        <v>93</v>
      </c>
      <c r="D137" s="25">
        <v>5</v>
      </c>
      <c r="E137" s="27">
        <f>SUM(F137:H137)</f>
        <v>0.8</v>
      </c>
      <c r="F137" s="27">
        <v>0.8</v>
      </c>
      <c r="G137" s="26"/>
      <c r="H137" s="26"/>
    </row>
    <row r="138" spans="1:8" ht="32.25" customHeight="1" x14ac:dyDescent="0.25">
      <c r="A138" s="50" t="s">
        <v>10</v>
      </c>
      <c r="B138" s="51"/>
      <c r="C138" s="3"/>
      <c r="D138" s="3"/>
      <c r="E138" s="26">
        <f>SUM(E137)</f>
        <v>0.8</v>
      </c>
      <c r="F138" s="26">
        <f t="shared" ref="F138:H138" si="25">SUM(F137)</f>
        <v>0.8</v>
      </c>
      <c r="G138" s="26">
        <f t="shared" si="25"/>
        <v>0</v>
      </c>
      <c r="H138" s="26">
        <f t="shared" si="25"/>
        <v>0</v>
      </c>
    </row>
    <row r="139" spans="1:8" x14ac:dyDescent="0.25">
      <c r="A139" s="1">
        <v>3</v>
      </c>
      <c r="B139" s="1" t="s">
        <v>45</v>
      </c>
      <c r="C139" s="3">
        <v>134</v>
      </c>
      <c r="D139" s="3">
        <v>1</v>
      </c>
      <c r="E139" s="27">
        <f t="shared" ref="E139:E140" si="26">SUM(F139:H139)</f>
        <v>3.8</v>
      </c>
      <c r="F139" s="27">
        <v>3.8</v>
      </c>
      <c r="G139" s="26"/>
      <c r="H139" s="26"/>
    </row>
    <row r="140" spans="1:8" x14ac:dyDescent="0.25">
      <c r="A140" s="1">
        <v>4</v>
      </c>
      <c r="B140" s="1" t="s">
        <v>45</v>
      </c>
      <c r="C140" s="3">
        <v>16</v>
      </c>
      <c r="D140" s="3">
        <v>19</v>
      </c>
      <c r="E140" s="27">
        <f t="shared" si="26"/>
        <v>0.7</v>
      </c>
      <c r="F140" s="27">
        <v>0.7</v>
      </c>
      <c r="G140" s="26"/>
      <c r="H140" s="26"/>
    </row>
    <row r="141" spans="1:8" ht="30" customHeight="1" x14ac:dyDescent="0.25">
      <c r="A141" s="50" t="s">
        <v>10</v>
      </c>
      <c r="B141" s="51"/>
      <c r="C141" s="2"/>
      <c r="D141" s="2"/>
      <c r="E141" s="26">
        <f>SUM(E139:E140)</f>
        <v>4.5</v>
      </c>
      <c r="F141" s="26">
        <f>SUM(F139:F140)</f>
        <v>4.5</v>
      </c>
      <c r="G141" s="26">
        <f t="shared" ref="G141:H141" si="27">SUM(G139:G140)</f>
        <v>0</v>
      </c>
      <c r="H141" s="26">
        <f t="shared" si="27"/>
        <v>0</v>
      </c>
    </row>
    <row r="142" spans="1:8" x14ac:dyDescent="0.25">
      <c r="A142" s="48" t="s">
        <v>11</v>
      </c>
      <c r="B142" s="49"/>
      <c r="C142" s="2"/>
      <c r="D142" s="2"/>
      <c r="E142" s="5">
        <f>SUM(E136+E138+E141)</f>
        <v>5.5</v>
      </c>
      <c r="F142" s="5">
        <f>SUM(F136+F138+F141)</f>
        <v>5.5</v>
      </c>
      <c r="G142" s="5">
        <f t="shared" ref="G142:H142" si="28">SUM(G136+G138+G141)</f>
        <v>0</v>
      </c>
      <c r="H142" s="5">
        <f t="shared" si="28"/>
        <v>0</v>
      </c>
    </row>
    <row r="143" spans="1:8" x14ac:dyDescent="0.25">
      <c r="A143" s="43" t="s">
        <v>49</v>
      </c>
      <c r="B143" s="44"/>
      <c r="C143" s="44"/>
      <c r="D143" s="44"/>
      <c r="E143" s="44"/>
      <c r="F143" s="44"/>
      <c r="G143" s="44"/>
      <c r="H143" s="45"/>
    </row>
    <row r="144" spans="1:8" x14ac:dyDescent="0.25">
      <c r="A144" s="25">
        <v>1</v>
      </c>
      <c r="B144" s="3" t="s">
        <v>46</v>
      </c>
      <c r="C144" s="3">
        <v>1</v>
      </c>
      <c r="D144" s="3">
        <v>4.5</v>
      </c>
      <c r="E144" s="4">
        <f>SUM(F144:H144)</f>
        <v>30.2</v>
      </c>
      <c r="F144" s="4">
        <v>30.2</v>
      </c>
      <c r="G144" s="4"/>
      <c r="H144" s="4"/>
    </row>
    <row r="145" spans="1:8" x14ac:dyDescent="0.25">
      <c r="A145" s="25">
        <v>2</v>
      </c>
      <c r="B145" s="3" t="s">
        <v>46</v>
      </c>
      <c r="C145" s="3">
        <v>1</v>
      </c>
      <c r="D145" s="3">
        <v>7</v>
      </c>
      <c r="E145" s="4">
        <v>26.4</v>
      </c>
      <c r="F145" s="4">
        <v>26.4</v>
      </c>
      <c r="G145" s="4"/>
      <c r="H145" s="4"/>
    </row>
    <row r="146" spans="1:8" x14ac:dyDescent="0.25">
      <c r="A146" s="25">
        <v>3</v>
      </c>
      <c r="B146" s="3" t="s">
        <v>46</v>
      </c>
      <c r="C146" s="3">
        <v>7</v>
      </c>
      <c r="D146" s="3">
        <v>2</v>
      </c>
      <c r="E146" s="4">
        <v>24.3</v>
      </c>
      <c r="F146" s="4"/>
      <c r="G146" s="4"/>
      <c r="H146" s="4">
        <v>24.3</v>
      </c>
    </row>
    <row r="147" spans="1:8" ht="30.75" customHeight="1" x14ac:dyDescent="0.25">
      <c r="A147" s="50" t="s">
        <v>10</v>
      </c>
      <c r="B147" s="51"/>
      <c r="C147" s="3"/>
      <c r="D147" s="3"/>
      <c r="E147" s="5">
        <f>SUM(E144:E146)</f>
        <v>80.899999999999991</v>
      </c>
      <c r="F147" s="5">
        <f>SUM(F144:F146)</f>
        <v>56.599999999999994</v>
      </c>
      <c r="G147" s="5">
        <f>SUM(G144:G146)</f>
        <v>0</v>
      </c>
      <c r="H147" s="5">
        <f>SUM(H144:H146)</f>
        <v>24.3</v>
      </c>
    </row>
    <row r="148" spans="1:8" x14ac:dyDescent="0.25">
      <c r="A148" s="25">
        <v>4</v>
      </c>
      <c r="B148" s="3" t="s">
        <v>47</v>
      </c>
      <c r="C148" s="3">
        <v>7</v>
      </c>
      <c r="D148" s="3">
        <v>1</v>
      </c>
      <c r="E148" s="4">
        <f t="shared" ref="E148:E157" si="29">SUM(F148:H148)</f>
        <v>12.7</v>
      </c>
      <c r="F148" s="4">
        <v>12.7</v>
      </c>
      <c r="G148" s="4"/>
      <c r="H148" s="4"/>
    </row>
    <row r="149" spans="1:8" x14ac:dyDescent="0.25">
      <c r="A149" s="25">
        <v>5</v>
      </c>
      <c r="B149" s="3" t="s">
        <v>47</v>
      </c>
      <c r="C149" s="3">
        <v>7</v>
      </c>
      <c r="D149" s="3">
        <v>5</v>
      </c>
      <c r="E149" s="4">
        <f t="shared" si="29"/>
        <v>13.6</v>
      </c>
      <c r="F149" s="4">
        <v>13.6</v>
      </c>
      <c r="G149" s="4"/>
      <c r="H149" s="4"/>
    </row>
    <row r="150" spans="1:8" x14ac:dyDescent="0.25">
      <c r="A150" s="25">
        <v>6</v>
      </c>
      <c r="B150" s="3" t="s">
        <v>47</v>
      </c>
      <c r="C150" s="3">
        <v>9</v>
      </c>
      <c r="D150" s="3">
        <v>2</v>
      </c>
      <c r="E150" s="4">
        <f t="shared" si="29"/>
        <v>16.3</v>
      </c>
      <c r="F150" s="4">
        <v>16.3</v>
      </c>
      <c r="G150" s="4"/>
      <c r="H150" s="4"/>
    </row>
    <row r="151" spans="1:8" x14ac:dyDescent="0.25">
      <c r="A151" s="25">
        <v>7</v>
      </c>
      <c r="B151" s="3" t="s">
        <v>47</v>
      </c>
      <c r="C151" s="3">
        <v>9</v>
      </c>
      <c r="D151" s="3">
        <v>2</v>
      </c>
      <c r="E151" s="4">
        <f t="shared" si="29"/>
        <v>6.5</v>
      </c>
      <c r="F151" s="4">
        <v>6.5</v>
      </c>
      <c r="G151" s="4"/>
      <c r="H151" s="4"/>
    </row>
    <row r="152" spans="1:8" x14ac:dyDescent="0.25">
      <c r="A152" s="25">
        <v>8</v>
      </c>
      <c r="B152" s="3" t="s">
        <v>47</v>
      </c>
      <c r="C152" s="3">
        <v>20</v>
      </c>
      <c r="D152" s="3">
        <v>1</v>
      </c>
      <c r="E152" s="4">
        <f t="shared" si="29"/>
        <v>1.7</v>
      </c>
      <c r="F152" s="4"/>
      <c r="G152" s="4"/>
      <c r="H152" s="4">
        <v>1.7</v>
      </c>
    </row>
    <row r="153" spans="1:8" x14ac:dyDescent="0.25">
      <c r="A153" s="71" t="s">
        <v>10</v>
      </c>
      <c r="B153" s="72"/>
      <c r="C153" s="57"/>
      <c r="D153" s="57"/>
      <c r="E153" s="59">
        <f>SUM(E148:E152)</f>
        <v>50.8</v>
      </c>
      <c r="F153" s="59">
        <f t="shared" ref="F153:H153" si="30">SUM(F148:F152)</f>
        <v>49.099999999999994</v>
      </c>
      <c r="G153" s="59">
        <f t="shared" si="30"/>
        <v>0</v>
      </c>
      <c r="H153" s="59">
        <f t="shared" si="30"/>
        <v>1.7</v>
      </c>
    </row>
    <row r="154" spans="1:8" x14ac:dyDescent="0.25">
      <c r="A154" s="73"/>
      <c r="B154" s="74"/>
      <c r="C154" s="58"/>
      <c r="D154" s="58"/>
      <c r="E154" s="60"/>
      <c r="F154" s="60"/>
      <c r="G154" s="60"/>
      <c r="H154" s="60"/>
    </row>
    <row r="155" spans="1:8" x14ac:dyDescent="0.25">
      <c r="A155" s="25">
        <v>9</v>
      </c>
      <c r="B155" s="3" t="s">
        <v>48</v>
      </c>
      <c r="C155" s="3">
        <v>25</v>
      </c>
      <c r="D155" s="3">
        <v>1.5</v>
      </c>
      <c r="E155" s="4">
        <f t="shared" si="29"/>
        <v>47.8</v>
      </c>
      <c r="F155" s="4">
        <v>47.8</v>
      </c>
      <c r="G155" s="4"/>
      <c r="H155" s="4"/>
    </row>
    <row r="156" spans="1:8" x14ac:dyDescent="0.25">
      <c r="A156" s="25">
        <v>10</v>
      </c>
      <c r="B156" s="3" t="s">
        <v>48</v>
      </c>
      <c r="C156" s="3">
        <v>25</v>
      </c>
      <c r="D156" s="3">
        <v>7.8</v>
      </c>
      <c r="E156" s="4">
        <f t="shared" si="29"/>
        <v>36.700000000000003</v>
      </c>
      <c r="F156" s="4">
        <v>36.700000000000003</v>
      </c>
      <c r="G156" s="4"/>
      <c r="H156" s="4"/>
    </row>
    <row r="157" spans="1:8" x14ac:dyDescent="0.25">
      <c r="A157" s="25">
        <v>11</v>
      </c>
      <c r="B157" s="3" t="s">
        <v>48</v>
      </c>
      <c r="C157" s="3">
        <v>38</v>
      </c>
      <c r="D157" s="3">
        <v>4</v>
      </c>
      <c r="E157" s="4">
        <f t="shared" si="29"/>
        <v>23.7</v>
      </c>
      <c r="F157" s="4">
        <v>23.7</v>
      </c>
      <c r="G157" s="4"/>
      <c r="H157" s="4"/>
    </row>
    <row r="158" spans="1:8" x14ac:dyDescent="0.25">
      <c r="A158" s="25">
        <v>12</v>
      </c>
      <c r="B158" s="3" t="s">
        <v>48</v>
      </c>
      <c r="C158" s="25">
        <v>49</v>
      </c>
      <c r="D158" s="25">
        <v>3</v>
      </c>
      <c r="E158" s="4">
        <f t="shared" ref="E158:E159" si="31">SUM(F158:H158)</f>
        <v>8</v>
      </c>
      <c r="F158" s="27">
        <v>8</v>
      </c>
      <c r="G158" s="4"/>
      <c r="H158" s="4"/>
    </row>
    <row r="159" spans="1:8" x14ac:dyDescent="0.25">
      <c r="A159" s="25">
        <v>13</v>
      </c>
      <c r="B159" s="3" t="s">
        <v>48</v>
      </c>
      <c r="C159" s="25">
        <v>49</v>
      </c>
      <c r="D159" s="25">
        <v>3</v>
      </c>
      <c r="E159" s="4">
        <f t="shared" si="31"/>
        <v>7</v>
      </c>
      <c r="F159" s="27">
        <v>7</v>
      </c>
      <c r="G159" s="6"/>
      <c r="H159" s="6"/>
    </row>
    <row r="160" spans="1:8" ht="30.75" customHeight="1" x14ac:dyDescent="0.25">
      <c r="A160" s="50" t="s">
        <v>10</v>
      </c>
      <c r="B160" s="51"/>
      <c r="C160" s="2"/>
      <c r="D160" s="2"/>
      <c r="E160" s="5">
        <f>SUM(E155:E159)</f>
        <v>123.2</v>
      </c>
      <c r="F160" s="5">
        <f t="shared" ref="F160:H160" si="32">SUM(F155:F159)</f>
        <v>123.2</v>
      </c>
      <c r="G160" s="5">
        <f t="shared" si="32"/>
        <v>0</v>
      </c>
      <c r="H160" s="5">
        <f t="shared" si="32"/>
        <v>0</v>
      </c>
    </row>
    <row r="161" spans="1:8" ht="19.5" customHeight="1" x14ac:dyDescent="0.25">
      <c r="A161" s="48" t="s">
        <v>11</v>
      </c>
      <c r="B161" s="49"/>
      <c r="C161" s="2"/>
      <c r="D161" s="2"/>
      <c r="E161" s="5">
        <f>SUM(E147+E160+E153)</f>
        <v>254.89999999999998</v>
      </c>
      <c r="F161" s="5">
        <f>SUM(F147+F160+F153)</f>
        <v>228.9</v>
      </c>
      <c r="G161" s="5">
        <f t="shared" ref="G161:H161" si="33">SUM(G147+G160+G153)</f>
        <v>0</v>
      </c>
      <c r="H161" s="5">
        <f t="shared" si="33"/>
        <v>26</v>
      </c>
    </row>
    <row r="162" spans="1:8" ht="15" customHeight="1" x14ac:dyDescent="0.25">
      <c r="A162" s="43" t="s">
        <v>50</v>
      </c>
      <c r="B162" s="44"/>
      <c r="C162" s="44"/>
      <c r="D162" s="44"/>
      <c r="E162" s="44"/>
      <c r="F162" s="44"/>
      <c r="G162" s="44"/>
      <c r="H162" s="45"/>
    </row>
    <row r="163" spans="1:8" x14ac:dyDescent="0.25">
      <c r="A163" s="25">
        <v>1</v>
      </c>
      <c r="B163" s="3" t="s">
        <v>51</v>
      </c>
      <c r="C163" s="3">
        <v>22</v>
      </c>
      <c r="D163" s="3">
        <v>2</v>
      </c>
      <c r="E163" s="4">
        <f>SUM(F163:H163)</f>
        <v>3</v>
      </c>
      <c r="F163" s="4">
        <v>3</v>
      </c>
      <c r="G163" s="4"/>
      <c r="H163" s="4"/>
    </row>
    <row r="164" spans="1:8" x14ac:dyDescent="0.25">
      <c r="A164" s="3">
        <v>2</v>
      </c>
      <c r="B164" s="3" t="s">
        <v>51</v>
      </c>
      <c r="C164" s="3">
        <v>112</v>
      </c>
      <c r="D164" s="3">
        <v>7</v>
      </c>
      <c r="E164" s="4">
        <f t="shared" ref="E164:E180" si="34">SUM(F164:H164)</f>
        <v>2.2000000000000002</v>
      </c>
      <c r="F164" s="4">
        <v>2.2000000000000002</v>
      </c>
      <c r="G164" s="4"/>
      <c r="H164" s="4"/>
    </row>
    <row r="165" spans="1:8" ht="14.25" customHeight="1" x14ac:dyDescent="0.25">
      <c r="A165" s="3">
        <v>3</v>
      </c>
      <c r="B165" s="3" t="s">
        <v>51</v>
      </c>
      <c r="C165" s="3">
        <v>108</v>
      </c>
      <c r="D165" s="3">
        <v>6</v>
      </c>
      <c r="E165" s="4">
        <f t="shared" si="34"/>
        <v>1.2</v>
      </c>
      <c r="F165" s="4"/>
      <c r="G165" s="4"/>
      <c r="H165" s="4">
        <v>1.2</v>
      </c>
    </row>
    <row r="166" spans="1:8" ht="30.75" customHeight="1" x14ac:dyDescent="0.25">
      <c r="A166" s="50" t="s">
        <v>10</v>
      </c>
      <c r="B166" s="51"/>
      <c r="C166" s="3"/>
      <c r="D166" s="3"/>
      <c r="E166" s="5">
        <f>E163+E164+E165</f>
        <v>6.4</v>
      </c>
      <c r="F166" s="5">
        <f t="shared" ref="F166:H166" si="35">F163+F164+F165</f>
        <v>5.2</v>
      </c>
      <c r="G166" s="5">
        <f t="shared" si="35"/>
        <v>0</v>
      </c>
      <c r="H166" s="5">
        <f t="shared" si="35"/>
        <v>1.2</v>
      </c>
    </row>
    <row r="167" spans="1:8" x14ac:dyDescent="0.25">
      <c r="A167" s="25">
        <v>4</v>
      </c>
      <c r="B167" s="3" t="s">
        <v>52</v>
      </c>
      <c r="C167" s="3">
        <v>17</v>
      </c>
      <c r="D167" s="3">
        <v>6</v>
      </c>
      <c r="E167" s="4">
        <f t="shared" si="34"/>
        <v>2.6</v>
      </c>
      <c r="F167" s="4"/>
      <c r="G167" s="4"/>
      <c r="H167" s="4">
        <v>2.6</v>
      </c>
    </row>
    <row r="168" spans="1:8" x14ac:dyDescent="0.25">
      <c r="A168" s="3">
        <v>5</v>
      </c>
      <c r="B168" s="3" t="s">
        <v>52</v>
      </c>
      <c r="C168" s="3">
        <v>70</v>
      </c>
      <c r="D168" s="3">
        <v>21</v>
      </c>
      <c r="E168" s="4">
        <f t="shared" si="34"/>
        <v>1.3</v>
      </c>
      <c r="F168" s="4"/>
      <c r="G168" s="4"/>
      <c r="H168" s="4">
        <v>1.3</v>
      </c>
    </row>
    <row r="169" spans="1:8" ht="34.5" customHeight="1" x14ac:dyDescent="0.25">
      <c r="A169" s="50" t="s">
        <v>10</v>
      </c>
      <c r="B169" s="51"/>
      <c r="C169" s="3"/>
      <c r="D169" s="3"/>
      <c r="E169" s="5">
        <f>E167+E168</f>
        <v>3.9000000000000004</v>
      </c>
      <c r="F169" s="5">
        <f t="shared" ref="F169:H169" si="36">F167+F168</f>
        <v>0</v>
      </c>
      <c r="G169" s="5">
        <f t="shared" si="36"/>
        <v>0</v>
      </c>
      <c r="H169" s="5">
        <f t="shared" si="36"/>
        <v>3.9000000000000004</v>
      </c>
    </row>
    <row r="170" spans="1:8" ht="20.25" customHeight="1" x14ac:dyDescent="0.25">
      <c r="A170" s="66" t="s">
        <v>0</v>
      </c>
      <c r="B170" s="48" t="s">
        <v>1</v>
      </c>
      <c r="C170" s="52"/>
      <c r="D170" s="49"/>
      <c r="E170" s="66" t="s">
        <v>5</v>
      </c>
      <c r="F170" s="48" t="s">
        <v>6</v>
      </c>
      <c r="G170" s="52"/>
      <c r="H170" s="49"/>
    </row>
    <row r="171" spans="1:8" ht="51.75" customHeight="1" x14ac:dyDescent="0.25">
      <c r="A171" s="67"/>
      <c r="B171" s="34" t="s">
        <v>2</v>
      </c>
      <c r="C171" s="34" t="s">
        <v>3</v>
      </c>
      <c r="D171" s="34" t="s">
        <v>4</v>
      </c>
      <c r="E171" s="67"/>
      <c r="F171" s="34" t="s">
        <v>7</v>
      </c>
      <c r="G171" s="34" t="s">
        <v>8</v>
      </c>
      <c r="H171" s="34" t="s">
        <v>9</v>
      </c>
    </row>
    <row r="172" spans="1:8" ht="18" customHeight="1" x14ac:dyDescent="0.25">
      <c r="A172" s="25">
        <v>6</v>
      </c>
      <c r="B172" s="3" t="s">
        <v>53</v>
      </c>
      <c r="C172" s="3">
        <v>100</v>
      </c>
      <c r="D172" s="3">
        <v>13</v>
      </c>
      <c r="E172" s="4">
        <f t="shared" si="34"/>
        <v>2.2000000000000002</v>
      </c>
      <c r="F172" s="4">
        <v>2.2000000000000002</v>
      </c>
      <c r="G172" s="4"/>
      <c r="H172" s="4"/>
    </row>
    <row r="173" spans="1:8" ht="30.75" customHeight="1" x14ac:dyDescent="0.25">
      <c r="A173" s="50" t="s">
        <v>10</v>
      </c>
      <c r="B173" s="51"/>
      <c r="C173" s="3"/>
      <c r="D173" s="3"/>
      <c r="E173" s="5">
        <f>E172</f>
        <v>2.2000000000000002</v>
      </c>
      <c r="F173" s="5">
        <f t="shared" ref="F173:H173" si="37">F172</f>
        <v>2.2000000000000002</v>
      </c>
      <c r="G173" s="5">
        <f t="shared" si="37"/>
        <v>0</v>
      </c>
      <c r="H173" s="5">
        <f t="shared" si="37"/>
        <v>0</v>
      </c>
    </row>
    <row r="174" spans="1:8" x14ac:dyDescent="0.25">
      <c r="A174" s="25">
        <v>7</v>
      </c>
      <c r="B174" s="3" t="s">
        <v>54</v>
      </c>
      <c r="C174" s="3">
        <v>79</v>
      </c>
      <c r="D174" s="3">
        <v>3</v>
      </c>
      <c r="E174" s="4">
        <f t="shared" si="34"/>
        <v>3</v>
      </c>
      <c r="F174" s="4">
        <v>3</v>
      </c>
      <c r="G174" s="4"/>
      <c r="H174" s="4"/>
    </row>
    <row r="175" spans="1:8" ht="27.75" customHeight="1" x14ac:dyDescent="0.25">
      <c r="A175" s="50" t="s">
        <v>10</v>
      </c>
      <c r="B175" s="51"/>
      <c r="C175" s="3"/>
      <c r="D175" s="3"/>
      <c r="E175" s="5">
        <f>E174</f>
        <v>3</v>
      </c>
      <c r="F175" s="5">
        <f t="shared" ref="F175:H175" si="38">F174</f>
        <v>3</v>
      </c>
      <c r="G175" s="5">
        <f t="shared" si="38"/>
        <v>0</v>
      </c>
      <c r="H175" s="5">
        <f t="shared" si="38"/>
        <v>0</v>
      </c>
    </row>
    <row r="176" spans="1:8" x14ac:dyDescent="0.25">
      <c r="A176" s="25">
        <v>8</v>
      </c>
      <c r="B176" s="1" t="s">
        <v>55</v>
      </c>
      <c r="C176" s="25">
        <v>6</v>
      </c>
      <c r="D176" s="25">
        <v>4</v>
      </c>
      <c r="E176" s="27">
        <f t="shared" si="34"/>
        <v>2.2999999999999998</v>
      </c>
      <c r="F176" s="27">
        <v>2.2999999999999998</v>
      </c>
      <c r="G176" s="27"/>
      <c r="H176" s="27"/>
    </row>
    <row r="177" spans="1:8" x14ac:dyDescent="0.25">
      <c r="A177" s="3">
        <v>9</v>
      </c>
      <c r="B177" s="1" t="s">
        <v>55</v>
      </c>
      <c r="C177" s="3">
        <v>16</v>
      </c>
      <c r="D177" s="3">
        <v>2</v>
      </c>
      <c r="E177" s="4">
        <f t="shared" si="34"/>
        <v>2.1</v>
      </c>
      <c r="F177" s="4">
        <v>2.1</v>
      </c>
      <c r="G177" s="4"/>
      <c r="H177" s="4"/>
    </row>
    <row r="178" spans="1:8" x14ac:dyDescent="0.25">
      <c r="A178" s="3">
        <v>10</v>
      </c>
      <c r="B178" s="1" t="s">
        <v>55</v>
      </c>
      <c r="C178" s="3">
        <v>17</v>
      </c>
      <c r="D178" s="3">
        <v>2</v>
      </c>
      <c r="E178" s="4">
        <f t="shared" si="34"/>
        <v>1.6</v>
      </c>
      <c r="F178" s="4">
        <v>1.6</v>
      </c>
      <c r="G178" s="4"/>
      <c r="H178" s="4"/>
    </row>
    <row r="179" spans="1:8" x14ac:dyDescent="0.25">
      <c r="A179" s="3">
        <v>11</v>
      </c>
      <c r="B179" s="1" t="s">
        <v>55</v>
      </c>
      <c r="C179" s="3">
        <v>80</v>
      </c>
      <c r="D179" s="3">
        <v>6</v>
      </c>
      <c r="E179" s="4">
        <f t="shared" si="34"/>
        <v>2.1</v>
      </c>
      <c r="F179" s="4"/>
      <c r="G179" s="4"/>
      <c r="H179" s="4">
        <v>2.1</v>
      </c>
    </row>
    <row r="180" spans="1:8" x14ac:dyDescent="0.25">
      <c r="A180" s="3">
        <v>12</v>
      </c>
      <c r="B180" s="1" t="s">
        <v>55</v>
      </c>
      <c r="C180" s="3">
        <v>92</v>
      </c>
      <c r="D180" s="3">
        <v>15</v>
      </c>
      <c r="E180" s="4">
        <f t="shared" si="34"/>
        <v>2.8</v>
      </c>
      <c r="F180" s="4"/>
      <c r="G180" s="4"/>
      <c r="H180" s="4">
        <v>2.8</v>
      </c>
    </row>
    <row r="181" spans="1:8" ht="30.75" customHeight="1" x14ac:dyDescent="0.25">
      <c r="A181" s="50" t="s">
        <v>10</v>
      </c>
      <c r="B181" s="51"/>
      <c r="C181" s="3"/>
      <c r="D181" s="3"/>
      <c r="E181" s="5">
        <f>E176+E177+E178+E179+E180</f>
        <v>10.899999999999999</v>
      </c>
      <c r="F181" s="5">
        <f t="shared" ref="F181:H181" si="39">F176+F177+F178+F179+F180</f>
        <v>6</v>
      </c>
      <c r="G181" s="5">
        <f t="shared" si="39"/>
        <v>0</v>
      </c>
      <c r="H181" s="5">
        <f t="shared" si="39"/>
        <v>4.9000000000000004</v>
      </c>
    </row>
    <row r="182" spans="1:8" ht="19.5" customHeight="1" x14ac:dyDescent="0.25">
      <c r="A182" s="48" t="s">
        <v>11</v>
      </c>
      <c r="B182" s="49"/>
      <c r="C182" s="2"/>
      <c r="D182" s="2"/>
      <c r="E182" s="5">
        <f>E166+E169+E173+E175+E181</f>
        <v>26.4</v>
      </c>
      <c r="F182" s="5">
        <f t="shared" ref="F182:H182" si="40">F166+F169+F173+F175+F181</f>
        <v>16.399999999999999</v>
      </c>
      <c r="G182" s="5">
        <f t="shared" si="40"/>
        <v>0</v>
      </c>
      <c r="H182" s="5">
        <f t="shared" si="40"/>
        <v>10</v>
      </c>
    </row>
    <row r="183" spans="1:8" ht="19.5" customHeight="1" x14ac:dyDescent="0.25">
      <c r="A183" s="43" t="s">
        <v>62</v>
      </c>
      <c r="B183" s="81"/>
      <c r="C183" s="81"/>
      <c r="D183" s="81"/>
      <c r="E183" s="81"/>
      <c r="F183" s="81"/>
      <c r="G183" s="81"/>
      <c r="H183" s="82"/>
    </row>
    <row r="184" spans="1:8" x14ac:dyDescent="0.25">
      <c r="A184" s="3">
        <v>1</v>
      </c>
      <c r="B184" s="3" t="s">
        <v>56</v>
      </c>
      <c r="C184" s="3">
        <v>106</v>
      </c>
      <c r="D184" s="3">
        <v>5</v>
      </c>
      <c r="E184" s="4">
        <f>SUM(F184:H184)</f>
        <v>2.2999999999999998</v>
      </c>
      <c r="F184" s="4">
        <v>2.2999999999999998</v>
      </c>
      <c r="G184" s="4"/>
      <c r="H184" s="4"/>
    </row>
    <row r="185" spans="1:8" ht="29.25" customHeight="1" x14ac:dyDescent="0.25">
      <c r="A185" s="50" t="s">
        <v>10</v>
      </c>
      <c r="B185" s="51"/>
      <c r="C185" s="3"/>
      <c r="D185" s="3"/>
      <c r="E185" s="5">
        <f>SUM(E184)</f>
        <v>2.2999999999999998</v>
      </c>
      <c r="F185" s="5">
        <f t="shared" ref="F185:H185" si="41">SUM(F184)</f>
        <v>2.2999999999999998</v>
      </c>
      <c r="G185" s="5">
        <f t="shared" si="41"/>
        <v>0</v>
      </c>
      <c r="H185" s="5">
        <f t="shared" si="41"/>
        <v>0</v>
      </c>
    </row>
    <row r="186" spans="1:8" x14ac:dyDescent="0.25">
      <c r="A186" s="3">
        <v>2</v>
      </c>
      <c r="B186" s="3" t="s">
        <v>57</v>
      </c>
      <c r="C186" s="3">
        <v>69</v>
      </c>
      <c r="D186" s="3">
        <v>6</v>
      </c>
      <c r="E186" s="4">
        <f>SUM(F186:H186)</f>
        <v>7</v>
      </c>
      <c r="F186" s="4">
        <v>7</v>
      </c>
      <c r="G186" s="4"/>
      <c r="H186" s="4"/>
    </row>
    <row r="187" spans="1:8" x14ac:dyDescent="0.25">
      <c r="A187" s="3">
        <v>3</v>
      </c>
      <c r="B187" s="3" t="s">
        <v>57</v>
      </c>
      <c r="C187" s="3">
        <v>69</v>
      </c>
      <c r="D187" s="3">
        <v>7</v>
      </c>
      <c r="E187" s="4">
        <f>SUM(F187:H187)</f>
        <v>2</v>
      </c>
      <c r="F187" s="4">
        <v>2</v>
      </c>
      <c r="G187" s="4"/>
      <c r="H187" s="4"/>
    </row>
    <row r="188" spans="1:8" x14ac:dyDescent="0.25">
      <c r="A188" s="24">
        <v>4</v>
      </c>
      <c r="B188" s="3" t="s">
        <v>57</v>
      </c>
      <c r="C188" s="3">
        <v>154</v>
      </c>
      <c r="D188" s="3">
        <v>1</v>
      </c>
      <c r="E188" s="4">
        <f>SUM(F188:H188)</f>
        <v>13</v>
      </c>
      <c r="F188" s="4"/>
      <c r="G188" s="4"/>
      <c r="H188" s="4">
        <v>13</v>
      </c>
    </row>
    <row r="189" spans="1:8" ht="30.75" customHeight="1" x14ac:dyDescent="0.25">
      <c r="A189" s="50" t="s">
        <v>10</v>
      </c>
      <c r="B189" s="51"/>
      <c r="C189" s="2"/>
      <c r="D189" s="2"/>
      <c r="E189" s="5">
        <f>SUM(E186:E188)</f>
        <v>22</v>
      </c>
      <c r="F189" s="5">
        <f t="shared" ref="F189:H189" si="42">SUM(F186:F188)</f>
        <v>9</v>
      </c>
      <c r="G189" s="5">
        <f t="shared" si="42"/>
        <v>0</v>
      </c>
      <c r="H189" s="5">
        <f t="shared" si="42"/>
        <v>13</v>
      </c>
    </row>
    <row r="190" spans="1:8" x14ac:dyDescent="0.25">
      <c r="A190" s="1">
        <v>5</v>
      </c>
      <c r="B190" s="23" t="s">
        <v>58</v>
      </c>
      <c r="C190" s="3">
        <v>63</v>
      </c>
      <c r="D190" s="3">
        <v>5</v>
      </c>
      <c r="E190" s="4">
        <f>SUM(F190:H190)</f>
        <v>1.4</v>
      </c>
      <c r="F190" s="4">
        <v>1.4</v>
      </c>
      <c r="G190" s="4"/>
      <c r="H190" s="4"/>
    </row>
    <row r="191" spans="1:8" x14ac:dyDescent="0.25">
      <c r="A191" s="1">
        <v>6</v>
      </c>
      <c r="B191" s="23" t="s">
        <v>58</v>
      </c>
      <c r="C191" s="3">
        <v>84</v>
      </c>
      <c r="D191" s="3">
        <v>8</v>
      </c>
      <c r="E191" s="4">
        <f>SUM(F191:H191)</f>
        <v>5</v>
      </c>
      <c r="F191" s="4">
        <v>5</v>
      </c>
      <c r="G191" s="4"/>
      <c r="H191" s="4"/>
    </row>
    <row r="192" spans="1:8" x14ac:dyDescent="0.25">
      <c r="A192" s="1">
        <v>7</v>
      </c>
      <c r="B192" s="23" t="s">
        <v>58</v>
      </c>
      <c r="C192" s="3">
        <v>53</v>
      </c>
      <c r="D192" s="3">
        <v>2</v>
      </c>
      <c r="E192" s="4">
        <f>SUM(F192:H192)</f>
        <v>0.5</v>
      </c>
      <c r="F192" s="4"/>
      <c r="G192" s="4"/>
      <c r="H192" s="4">
        <v>0.5</v>
      </c>
    </row>
    <row r="193" spans="1:8" x14ac:dyDescent="0.25">
      <c r="A193" s="1">
        <v>8</v>
      </c>
      <c r="B193" s="23" t="s">
        <v>58</v>
      </c>
      <c r="C193" s="3">
        <v>92</v>
      </c>
      <c r="D193" s="3">
        <v>22</v>
      </c>
      <c r="E193" s="4">
        <f>SUM(F193:H193)</f>
        <v>1.2</v>
      </c>
      <c r="F193" s="4"/>
      <c r="G193" s="4"/>
      <c r="H193" s="4">
        <v>1.2</v>
      </c>
    </row>
    <row r="194" spans="1:8" x14ac:dyDescent="0.25">
      <c r="A194" s="1">
        <v>9</v>
      </c>
      <c r="B194" s="23" t="s">
        <v>58</v>
      </c>
      <c r="C194" s="3">
        <v>92</v>
      </c>
      <c r="D194" s="3">
        <v>23</v>
      </c>
      <c r="E194" s="4">
        <f>SUM(F194:H194)</f>
        <v>0.5</v>
      </c>
      <c r="F194" s="4"/>
      <c r="G194" s="4"/>
      <c r="H194" s="4">
        <v>0.5</v>
      </c>
    </row>
    <row r="195" spans="1:8" ht="28.5" customHeight="1" x14ac:dyDescent="0.25">
      <c r="A195" s="50" t="s">
        <v>10</v>
      </c>
      <c r="B195" s="51"/>
      <c r="C195" s="3"/>
      <c r="D195" s="3"/>
      <c r="E195" s="5">
        <f>SUM(E190:E194)</f>
        <v>8.6</v>
      </c>
      <c r="F195" s="5">
        <f t="shared" ref="F195:H195" si="43">SUM(F190:F194)</f>
        <v>6.4</v>
      </c>
      <c r="G195" s="5">
        <f t="shared" si="43"/>
        <v>0</v>
      </c>
      <c r="H195" s="5">
        <f t="shared" si="43"/>
        <v>2.2000000000000002</v>
      </c>
    </row>
    <row r="196" spans="1:8" x14ac:dyDescent="0.25">
      <c r="A196" s="1">
        <v>10</v>
      </c>
      <c r="B196" s="23" t="s">
        <v>59</v>
      </c>
      <c r="C196" s="3" t="s">
        <v>60</v>
      </c>
      <c r="D196" s="3">
        <v>14</v>
      </c>
      <c r="E196" s="4">
        <f>SUM(F196:H196)</f>
        <v>9</v>
      </c>
      <c r="F196" s="4">
        <v>9</v>
      </c>
      <c r="G196" s="5"/>
      <c r="H196" s="5"/>
    </row>
    <row r="197" spans="1:8" x14ac:dyDescent="0.25">
      <c r="A197" s="1">
        <v>11</v>
      </c>
      <c r="B197" s="23" t="s">
        <v>59</v>
      </c>
      <c r="C197" s="3" t="s">
        <v>61</v>
      </c>
      <c r="D197" s="3">
        <v>2</v>
      </c>
      <c r="E197" s="4">
        <f>SUM(F197:H197)</f>
        <v>3.3</v>
      </c>
      <c r="F197" s="4">
        <v>3.3</v>
      </c>
      <c r="G197" s="5"/>
      <c r="H197" s="5"/>
    </row>
    <row r="198" spans="1:8" ht="29.25" customHeight="1" x14ac:dyDescent="0.25">
      <c r="A198" s="50" t="s">
        <v>10</v>
      </c>
      <c r="B198" s="51"/>
      <c r="C198" s="3"/>
      <c r="D198" s="3"/>
      <c r="E198" s="5">
        <f>SUM(E196:E197)</f>
        <v>12.3</v>
      </c>
      <c r="F198" s="5">
        <f t="shared" ref="F198:H198" si="44">SUM(F196:F197)</f>
        <v>12.3</v>
      </c>
      <c r="G198" s="5">
        <f t="shared" si="44"/>
        <v>0</v>
      </c>
      <c r="H198" s="5">
        <f t="shared" si="44"/>
        <v>0</v>
      </c>
    </row>
    <row r="199" spans="1:8" x14ac:dyDescent="0.25">
      <c r="A199" s="48" t="s">
        <v>11</v>
      </c>
      <c r="B199" s="49"/>
      <c r="C199" s="3"/>
      <c r="D199" s="3"/>
      <c r="E199" s="5">
        <f>SUM(E198,E195,E189,E185)</f>
        <v>45.199999999999996</v>
      </c>
      <c r="F199" s="5">
        <f t="shared" ref="F199:H199" si="45">SUM(F198,F195,F189,F185)</f>
        <v>30.000000000000004</v>
      </c>
      <c r="G199" s="5">
        <f t="shared" si="45"/>
        <v>0</v>
      </c>
      <c r="H199" s="5">
        <f t="shared" si="45"/>
        <v>15.2</v>
      </c>
    </row>
    <row r="200" spans="1:8" x14ac:dyDescent="0.25">
      <c r="A200" s="43" t="s">
        <v>63</v>
      </c>
      <c r="B200" s="44"/>
      <c r="C200" s="44"/>
      <c r="D200" s="44"/>
      <c r="E200" s="44"/>
      <c r="F200" s="44"/>
      <c r="G200" s="44"/>
      <c r="H200" s="45"/>
    </row>
    <row r="201" spans="1:8" x14ac:dyDescent="0.25">
      <c r="A201" s="35">
        <v>1</v>
      </c>
      <c r="B201" s="35" t="s">
        <v>64</v>
      </c>
      <c r="C201" s="35">
        <v>66</v>
      </c>
      <c r="D201" s="83">
        <v>8.1</v>
      </c>
      <c r="E201" s="36">
        <v>0.7</v>
      </c>
      <c r="F201" s="36">
        <v>0.7</v>
      </c>
      <c r="G201" s="36"/>
      <c r="H201" s="36"/>
    </row>
    <row r="202" spans="1:8" ht="32.25" customHeight="1" x14ac:dyDescent="0.25">
      <c r="A202" s="77" t="s">
        <v>10</v>
      </c>
      <c r="B202" s="78"/>
      <c r="C202" s="35"/>
      <c r="D202" s="35"/>
      <c r="E202" s="37">
        <f>SUM(E201)</f>
        <v>0.7</v>
      </c>
      <c r="F202" s="37">
        <f t="shared" ref="F202:H202" si="46">SUM(F201)</f>
        <v>0.7</v>
      </c>
      <c r="G202" s="37">
        <f t="shared" si="46"/>
        <v>0</v>
      </c>
      <c r="H202" s="37">
        <f t="shared" si="46"/>
        <v>0</v>
      </c>
    </row>
    <row r="203" spans="1:8" x14ac:dyDescent="0.25">
      <c r="A203" s="35">
        <v>2</v>
      </c>
      <c r="B203" s="35" t="s">
        <v>65</v>
      </c>
      <c r="C203" s="35">
        <v>107</v>
      </c>
      <c r="D203" s="35">
        <v>31</v>
      </c>
      <c r="E203" s="36">
        <v>0.5</v>
      </c>
      <c r="F203" s="36">
        <v>0.5</v>
      </c>
      <c r="G203" s="36"/>
      <c r="H203" s="36"/>
    </row>
    <row r="204" spans="1:8" ht="29.25" customHeight="1" x14ac:dyDescent="0.25">
      <c r="A204" s="77" t="s">
        <v>10</v>
      </c>
      <c r="B204" s="78"/>
      <c r="C204" s="38"/>
      <c r="D204" s="38"/>
      <c r="E204" s="37">
        <f>SUM(E203)</f>
        <v>0.5</v>
      </c>
      <c r="F204" s="37">
        <f t="shared" ref="F204:H204" si="47">SUM(F203)</f>
        <v>0.5</v>
      </c>
      <c r="G204" s="37">
        <f t="shared" si="47"/>
        <v>0</v>
      </c>
      <c r="H204" s="37">
        <f t="shared" si="47"/>
        <v>0</v>
      </c>
    </row>
    <row r="205" spans="1:8" x14ac:dyDescent="0.25">
      <c r="A205" s="35">
        <v>3</v>
      </c>
      <c r="B205" s="35" t="s">
        <v>66</v>
      </c>
      <c r="C205" s="35">
        <v>12</v>
      </c>
      <c r="D205" s="35">
        <v>1</v>
      </c>
      <c r="E205" s="36">
        <v>1.2</v>
      </c>
      <c r="F205" s="36">
        <v>1.2</v>
      </c>
      <c r="G205" s="36"/>
      <c r="H205" s="36"/>
    </row>
    <row r="206" spans="1:8" ht="32.25" customHeight="1" x14ac:dyDescent="0.25">
      <c r="A206" s="77" t="s">
        <v>10</v>
      </c>
      <c r="B206" s="78"/>
      <c r="C206" s="38"/>
      <c r="D206" s="38"/>
      <c r="E206" s="37">
        <f>SUM(E205)</f>
        <v>1.2</v>
      </c>
      <c r="F206" s="37">
        <f t="shared" ref="F206:H206" si="48">SUM(F205)</f>
        <v>1.2</v>
      </c>
      <c r="G206" s="37">
        <f t="shared" si="48"/>
        <v>0</v>
      </c>
      <c r="H206" s="37">
        <f t="shared" si="48"/>
        <v>0</v>
      </c>
    </row>
    <row r="207" spans="1:8" x14ac:dyDescent="0.25">
      <c r="A207" s="35">
        <v>4</v>
      </c>
      <c r="B207" s="35" t="s">
        <v>67</v>
      </c>
      <c r="C207" s="35">
        <v>26</v>
      </c>
      <c r="D207" s="35">
        <v>5</v>
      </c>
      <c r="E207" s="36">
        <v>1</v>
      </c>
      <c r="F207" s="36">
        <v>1</v>
      </c>
      <c r="G207" s="39"/>
      <c r="H207" s="39"/>
    </row>
    <row r="208" spans="1:8" x14ac:dyDescent="0.25">
      <c r="A208" s="35">
        <v>5</v>
      </c>
      <c r="B208" s="35" t="s">
        <v>67</v>
      </c>
      <c r="C208" s="35">
        <v>106</v>
      </c>
      <c r="D208" s="35">
        <v>21</v>
      </c>
      <c r="E208" s="36">
        <v>0.6</v>
      </c>
      <c r="F208" s="36">
        <v>0.6</v>
      </c>
      <c r="G208" s="39"/>
      <c r="H208" s="39"/>
    </row>
    <row r="209" spans="1:8" ht="29.25" customHeight="1" x14ac:dyDescent="0.25">
      <c r="A209" s="77" t="s">
        <v>10</v>
      </c>
      <c r="B209" s="78"/>
      <c r="C209" s="38"/>
      <c r="D209" s="38"/>
      <c r="E209" s="37">
        <f>SUM(E207:E208)</f>
        <v>1.6</v>
      </c>
      <c r="F209" s="37">
        <f t="shared" ref="F209:H209" si="49">SUM(F207:F208)</f>
        <v>1.6</v>
      </c>
      <c r="G209" s="37">
        <f t="shared" si="49"/>
        <v>0</v>
      </c>
      <c r="H209" s="37">
        <f t="shared" si="49"/>
        <v>0</v>
      </c>
    </row>
    <row r="210" spans="1:8" x14ac:dyDescent="0.25">
      <c r="A210" s="79" t="s">
        <v>11</v>
      </c>
      <c r="B210" s="80"/>
      <c r="C210" s="38"/>
      <c r="D210" s="38"/>
      <c r="E210" s="37">
        <f>SUM(E209,E206,E204,E202)</f>
        <v>4</v>
      </c>
      <c r="F210" s="37">
        <f t="shared" ref="F210:H210" si="50">SUM(F209,F206,F204,F202)</f>
        <v>4</v>
      </c>
      <c r="G210" s="37">
        <f t="shared" si="50"/>
        <v>0</v>
      </c>
      <c r="H210" s="37">
        <f t="shared" si="50"/>
        <v>0</v>
      </c>
    </row>
    <row r="211" spans="1:8" ht="32.25" customHeight="1" x14ac:dyDescent="0.25">
      <c r="A211" s="76" t="s">
        <v>68</v>
      </c>
      <c r="B211" s="76"/>
      <c r="C211" s="40"/>
      <c r="D211" s="40"/>
      <c r="E211" s="5">
        <f>SUM(E50+E70+E95+E112+E128+E133+E142+E161+E182+E199+E210)</f>
        <v>596.1</v>
      </c>
      <c r="F211" s="5">
        <f>SUM(F50+F70+F95+F112+F128+F133+F142+F161+F182+F199+F210)</f>
        <v>495.9</v>
      </c>
      <c r="G211" s="5">
        <f>SUM(G50+G70+G95+G112+G128+G133+G142+G161+G182+G199+G210)</f>
        <v>25</v>
      </c>
      <c r="H211" s="5">
        <f>SUM(H50+H70+H95+H112+H128+H133+H142+H161+H182+H199+H210)</f>
        <v>75.2</v>
      </c>
    </row>
    <row r="214" spans="1:8" x14ac:dyDescent="0.25">
      <c r="A214" s="75"/>
      <c r="B214" s="75"/>
      <c r="C214" s="75"/>
      <c r="D214" s="75"/>
      <c r="E214" s="75"/>
      <c r="F214" s="75"/>
      <c r="G214" s="75"/>
      <c r="H214" s="75"/>
    </row>
  </sheetData>
  <mergeCells count="105">
    <mergeCell ref="A214:H214"/>
    <mergeCell ref="A211:B211"/>
    <mergeCell ref="A63:A64"/>
    <mergeCell ref="B63:D63"/>
    <mergeCell ref="E63:E64"/>
    <mergeCell ref="F63:H63"/>
    <mergeCell ref="A123:A124"/>
    <mergeCell ref="B123:D123"/>
    <mergeCell ref="E123:E124"/>
    <mergeCell ref="F123:H123"/>
    <mergeCell ref="A170:A171"/>
    <mergeCell ref="B170:D170"/>
    <mergeCell ref="A202:B202"/>
    <mergeCell ref="A204:B204"/>
    <mergeCell ref="A206:B206"/>
    <mergeCell ref="A209:B209"/>
    <mergeCell ref="A210:B210"/>
    <mergeCell ref="A195:B195"/>
    <mergeCell ref="A198:B198"/>
    <mergeCell ref="A199:B199"/>
    <mergeCell ref="A183:H183"/>
    <mergeCell ref="A200:H200"/>
    <mergeCell ref="A175:B175"/>
    <mergeCell ref="A181:B181"/>
    <mergeCell ref="A182:B182"/>
    <mergeCell ref="A185:B185"/>
    <mergeCell ref="A189:B189"/>
    <mergeCell ref="A143:H143"/>
    <mergeCell ref="A162:H162"/>
    <mergeCell ref="A166:B166"/>
    <mergeCell ref="A169:B169"/>
    <mergeCell ref="A173:B173"/>
    <mergeCell ref="E170:E171"/>
    <mergeCell ref="F170:H170"/>
    <mergeCell ref="F153:F154"/>
    <mergeCell ref="G153:G154"/>
    <mergeCell ref="H153:H154"/>
    <mergeCell ref="A160:B160"/>
    <mergeCell ref="A161:B161"/>
    <mergeCell ref="A147:B147"/>
    <mergeCell ref="A153:B154"/>
    <mergeCell ref="C153:C154"/>
    <mergeCell ref="D153:D154"/>
    <mergeCell ref="E153:E154"/>
    <mergeCell ref="G102:G103"/>
    <mergeCell ref="H102:H103"/>
    <mergeCell ref="A107:B107"/>
    <mergeCell ref="A111:B111"/>
    <mergeCell ref="A112:B112"/>
    <mergeCell ref="A102:B103"/>
    <mergeCell ref="C102:C103"/>
    <mergeCell ref="D102:D103"/>
    <mergeCell ref="E102:E103"/>
    <mergeCell ref="F102:F103"/>
    <mergeCell ref="A85:B85"/>
    <mergeCell ref="A94:B94"/>
    <mergeCell ref="A95:B95"/>
    <mergeCell ref="A96:H96"/>
    <mergeCell ref="A98:B98"/>
    <mergeCell ref="A70:B70"/>
    <mergeCell ref="A71:H71"/>
    <mergeCell ref="A73:B73"/>
    <mergeCell ref="A77:B77"/>
    <mergeCell ref="A82:B82"/>
    <mergeCell ref="A50:B50"/>
    <mergeCell ref="A51:H51"/>
    <mergeCell ref="A57:B57"/>
    <mergeCell ref="A62:B62"/>
    <mergeCell ref="A69:B69"/>
    <mergeCell ref="D48:D49"/>
    <mergeCell ref="E48:E49"/>
    <mergeCell ref="F48:F49"/>
    <mergeCell ref="G48:G49"/>
    <mergeCell ref="H48:H49"/>
    <mergeCell ref="A48:B49"/>
    <mergeCell ref="C48:C49"/>
    <mergeCell ref="A2:H2"/>
    <mergeCell ref="B6:D6"/>
    <mergeCell ref="A6:A7"/>
    <mergeCell ref="E6:E7"/>
    <mergeCell ref="A3:H3"/>
    <mergeCell ref="A26:B26"/>
    <mergeCell ref="A5:H5"/>
    <mergeCell ref="F6:H6"/>
    <mergeCell ref="A33:B33"/>
    <mergeCell ref="A38:B39"/>
    <mergeCell ref="C38:C39"/>
    <mergeCell ref="D38:D39"/>
    <mergeCell ref="E38:E39"/>
    <mergeCell ref="F38:F39"/>
    <mergeCell ref="G38:G39"/>
    <mergeCell ref="H38:H39"/>
    <mergeCell ref="A128:B128"/>
    <mergeCell ref="A113:H113"/>
    <mergeCell ref="A129:H129"/>
    <mergeCell ref="A132:B132"/>
    <mergeCell ref="A133:B133"/>
    <mergeCell ref="A142:B142"/>
    <mergeCell ref="A134:H134"/>
    <mergeCell ref="A136:B136"/>
    <mergeCell ref="A138:B138"/>
    <mergeCell ref="A141:B141"/>
    <mergeCell ref="A127:B127"/>
    <mergeCell ref="A118:B118"/>
    <mergeCell ref="A122:B12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3" manualBreakCount="3">
    <brk id="62" max="16383" man="1"/>
    <brk id="122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2017-03-03T11:11:39Z</dcterms:modified>
</cp:coreProperties>
</file>