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55" windowWidth="11865" windowHeight="6045" tabRatio="608" activeTab="0"/>
  </bookViews>
  <sheets>
    <sheet name="2015 год" sheetId="1" r:id="rId1"/>
    <sheet name="Анализ 2014-2015" sheetId="2" r:id="rId2"/>
    <sheet name="Сравнительный анализ (max, min)" sheetId="3" r:id="rId3"/>
    <sheet name="В порядке возростания" sheetId="4" r:id="rId4"/>
  </sheets>
  <definedNames>
    <definedName name="_xlnm.Print_Area" localSheetId="0">'2015 год'!$A$1:$P$58</definedName>
    <definedName name="_xlnm.Print_Area" localSheetId="1">'Анализ 2014-2015'!$A$1:$G$47</definedName>
  </definedNames>
  <calcPr fullCalcOnLoad="1"/>
</workbook>
</file>

<file path=xl/sharedStrings.xml><?xml version="1.0" encoding="utf-8"?>
<sst xmlns="http://schemas.openxmlformats.org/spreadsheetml/2006/main" count="414" uniqueCount="236">
  <si>
    <t>Примечание:</t>
  </si>
  <si>
    <t>Наименование региона,                                                                                                                            сетевой организации</t>
  </si>
  <si>
    <t>ЗАО «Саратовское предприятие городских электрических сетей»</t>
  </si>
  <si>
    <t>Чувашская Республика</t>
  </si>
  <si>
    <t>Ульяновская область</t>
  </si>
  <si>
    <t>Удмуртская Республика</t>
  </si>
  <si>
    <t>МУП г. Ижевска "Ижевские электрические сети"</t>
  </si>
  <si>
    <t>Филиал ОАО "МРСК Центра и Приволжья" - "Удмуртэнерго"</t>
  </si>
  <si>
    <t xml:space="preserve">Республика Татарстан  </t>
  </si>
  <si>
    <t>ОАО "Сетевая компания"</t>
  </si>
  <si>
    <t>Саратовская область</t>
  </si>
  <si>
    <t>Филиал ОАО «МРСК Волги» - «Саратовские распределительные сети»</t>
  </si>
  <si>
    <t xml:space="preserve">Самарская область </t>
  </si>
  <si>
    <t xml:space="preserve">Пензенская область </t>
  </si>
  <si>
    <t>ЗАО "Пензенская горэлектросеть"</t>
  </si>
  <si>
    <t>Оренбургская область</t>
  </si>
  <si>
    <t xml:space="preserve">Нижегородская область </t>
  </si>
  <si>
    <t>Республика Мордовия</t>
  </si>
  <si>
    <t xml:space="preserve">Филиал ОАО «МРСК Волги» - «Мордовэнерго»                   </t>
  </si>
  <si>
    <t>Республика Марий Эл</t>
  </si>
  <si>
    <t>Кировская область</t>
  </si>
  <si>
    <t xml:space="preserve">МУП "Горэлектросеть"                                   </t>
  </si>
  <si>
    <t>Республика Башкортостан</t>
  </si>
  <si>
    <t>№ п/п</t>
  </si>
  <si>
    <t>Наименование нормативно-правового акта</t>
  </si>
  <si>
    <t>ООО "Коммунальные технологии"</t>
  </si>
  <si>
    <t xml:space="preserve">ОАО "МРСК Центра и Приволжья", филиал "Кировэнерго"                                   </t>
  </si>
  <si>
    <t>Филиал ОАО "МРСК Волги" - "Самарские распределительные сети"</t>
  </si>
  <si>
    <t>ЗАО "Самарские городские электрические сети"</t>
  </si>
  <si>
    <t>Филиал ОАО "МРСК Волги" - "Пензаэнерго"</t>
  </si>
  <si>
    <t xml:space="preserve">Филиал ОАО "МРСК Волги"- "Оренбургэнерго" </t>
  </si>
  <si>
    <t>-</t>
  </si>
  <si>
    <t>ОАО "Саровская электросетевая компания"</t>
  </si>
  <si>
    <t xml:space="preserve">МУП "Ульяновская городская электросеть" </t>
  </si>
  <si>
    <t>на уровне напряжения, кВ</t>
  </si>
  <si>
    <t>ЭОТ за 1 технологическое присоединение, в руб. без НДС</t>
  </si>
  <si>
    <t>Выпадающие доходы, в руб. без НДС</t>
  </si>
  <si>
    <t>С2, в руб./км без НДС (в ценах 2001 г.)</t>
  </si>
  <si>
    <t>С1, в руб./кВт без НДС</t>
  </si>
  <si>
    <t>С3, в руб./км без НДС (в ценах 2001 г.)</t>
  </si>
  <si>
    <t>С4, в руб./кВт без НДС (в ценах 2001 г.)</t>
  </si>
  <si>
    <t xml:space="preserve">          С2 - стандартизированные тарифные ставки на строительство воздушных линий электропередачи ВЛ, применяемые для расчета платы за технологическое присоединение к электрическим сетям территориальных сетевых организаций;
</t>
  </si>
  <si>
    <t xml:space="preserve">          С3 - стандартизированные тарифные ставки на строительство кабельных линий электропередачи КЛ, применяемые для расчета платы за технологическое присоединение к электрическим сетям территориальных сетевых организаций;
</t>
  </si>
  <si>
    <t xml:space="preserve">          С4 - стандартизированные тарифные ставки на строительство подстанций, применяемые для расчета платы за технологическое присоединение к электрическим сетям территориальных сетевых организаций.
</t>
  </si>
  <si>
    <t>Пермский край</t>
  </si>
  <si>
    <t>Филиал ОАО "МРСК Волги" - "Ульяновские распределительные сети"</t>
  </si>
  <si>
    <t>Филиал  ОАО "МРСК Центра и Приволжья" - "Мариэнерго"</t>
  </si>
  <si>
    <t>ООО "Волжская сетевая компания"</t>
  </si>
  <si>
    <t>МП г. Саранск "Горсвет"</t>
  </si>
  <si>
    <r>
      <t xml:space="preserve">                                                                                                                                              </t>
    </r>
    <r>
      <rPr>
        <sz val="12"/>
        <rFont val="Arial"/>
        <family val="2"/>
      </rPr>
      <t xml:space="preserve">                                                                                                           </t>
    </r>
    <r>
      <rPr>
        <sz val="10"/>
        <rFont val="Arial"/>
        <family val="2"/>
      </rPr>
      <t xml:space="preserve">                          </t>
    </r>
  </si>
  <si>
    <t>1.1.</t>
  </si>
  <si>
    <t>1.2.</t>
  </si>
  <si>
    <t>2.1.</t>
  </si>
  <si>
    <t>2.2.</t>
  </si>
  <si>
    <t>3.1.</t>
  </si>
  <si>
    <t>3.2.</t>
  </si>
  <si>
    <t>283 904,43 - 295 531,01</t>
  </si>
  <si>
    <t>286 243,56 - 840 242,26</t>
  </si>
  <si>
    <t>497 809,14 - 936 659,56</t>
  </si>
  <si>
    <t>795,03 -                                                            828,31</t>
  </si>
  <si>
    <t>218 761,04 -             415 610,05</t>
  </si>
  <si>
    <t>400 754,85 -                  1 097 074,27</t>
  </si>
  <si>
    <t>411,74 -                                         8 408,34</t>
  </si>
  <si>
    <t>412 456,00 - 452 004,00</t>
  </si>
  <si>
    <t>163 459,00 -                                                    167 318,00</t>
  </si>
  <si>
    <t>ООО "Пермь - Энергосеть"</t>
  </si>
  <si>
    <t>202 607,17 - 258 417,66</t>
  </si>
  <si>
    <t>715 437,12   -  868 798,79</t>
  </si>
  <si>
    <t xml:space="preserve">Филиал ОАО "МРСК Волги" на территории Чувашской Республики                       </t>
  </si>
  <si>
    <t>в руб./кВт без НДС</t>
  </si>
  <si>
    <t>Наименование региона ПФО,                                                                                                                            сетевой организации</t>
  </si>
  <si>
    <t>2014 год</t>
  </si>
  <si>
    <t>Рост (снижение)</t>
  </si>
  <si>
    <t>руб.</t>
  </si>
  <si>
    <t>раз</t>
  </si>
  <si>
    <t>Филиал ОАО "МРСК Центра и Приволжья" - "Нижновэнерго"</t>
  </si>
  <si>
    <t xml:space="preserve">ОАО "МРСК Волги" на территории Чувашской Республики                       </t>
  </si>
  <si>
    <t>Максимальная величина ставки С1:</t>
  </si>
  <si>
    <t>Динамика роста (снижения) стандартизированной тарифной  ставки за техприсоединение, не включающее в себя строительство и реконструкцию объектов электорсетевого хозяйства, С1 по регионам ПФО</t>
  </si>
  <si>
    <t>постановление Государственной службы Чувашской Республики по конкурентной политике и тарифам от 9 декабря 2014 г. № 44-18/и</t>
  </si>
  <si>
    <t>постановления Министерства экономики Ульяновской области от22 декабря 2014 г. № 06-957, от 22 декабря 2014 г. № 06-940</t>
  </si>
  <si>
    <t>1-20</t>
  </si>
  <si>
    <t>380,93 -                   650,18</t>
  </si>
  <si>
    <t>постановления Региональной энергетической комиссии Удмуртской Республики от 5 декабря 2014 г. № 25/3, от 5 декабря 2014 г. № 25/7</t>
  </si>
  <si>
    <t>постановление Государственного комитета Республики Татарстан по тарифам от 17 декабря 2014 г. № 6-89/тп</t>
  </si>
  <si>
    <t>ООО "Газпром энерго"</t>
  </si>
  <si>
    <t>приказы Управления по регулированию тарифов и энергосбережению Пензенской области от 29 декабря № 171, № 173</t>
  </si>
  <si>
    <t>приказы департамента Оренбургской области по ценам и регулированию тарифов от 29 декабря 2014 г. № 166-э/э, от 18 декабря 2014 г. № 149-э/э</t>
  </si>
  <si>
    <t>ООО "Электросетевая компания"</t>
  </si>
  <si>
    <t>решения Региональной службы по тарифам Нижегородской области от 23 декабря 2014 г. № 61/1, от 18 декабря 2014 г. № 59/5</t>
  </si>
  <si>
    <t>приказ Республиканской службы по тарифам Республики Марий ЭЛ от 29 декабря 2014 г. № 39н, № 34н</t>
  </si>
  <si>
    <t>406,00 -                     546,00</t>
  </si>
  <si>
    <t>решение Региональной службы по тарифам Кировской области от 26 декабря 2014 г. № 49/11-ээ-2015, от 30 декабря 2014 г. № 50/5-ээ-2015</t>
  </si>
  <si>
    <t>ООО "Электрические сети" г. Уфы</t>
  </si>
  <si>
    <t>постановления Государственного Комитета Республики Башкортостан по тарифам от от 18 декабря 2014 г. № 853, 4 декабря 2014 г. № 575,</t>
  </si>
  <si>
    <t>МУП  "Ижевские электрические сети"</t>
  </si>
  <si>
    <t>постановления комитета государственного регулирования тарифов Саратовской области от 31 декабря 2014 г. № 63/2, № 63/1</t>
  </si>
  <si>
    <t>ГУЗ "Самарская психиатрическая больница"</t>
  </si>
  <si>
    <t>приказы Министерства энергетики и ЖКХ Самарской области от 1 декабря 2014 г. № 407, от 29 декабря 2014 г. № 545</t>
  </si>
  <si>
    <t>Филиал ОАО "МРСК Урала" - "Пермэнерго"</t>
  </si>
  <si>
    <t>постановления Региональной энергетической комиссии Пермского края от 19 декабря 2014 г. № 100-тп, от 10 декабря 2014 г. № 91-тп</t>
  </si>
  <si>
    <t>приказ Министерства энергетики и тарифной политики Республики Мордовия от 129 декабря 2014 г. № 118</t>
  </si>
  <si>
    <t>0,4 и ниже</t>
  </si>
  <si>
    <t>35-100</t>
  </si>
  <si>
    <t xml:space="preserve">53 215,58 -                                                           280 750,0                 </t>
  </si>
  <si>
    <t>529 490,00 -             917 540,00</t>
  </si>
  <si>
    <t>651 220,00 -                                       3 038 310,00</t>
  </si>
  <si>
    <t>368,20 -                                   23 078,28</t>
  </si>
  <si>
    <t>218 870,00 -                                   252 810,00</t>
  </si>
  <si>
    <t>171 100,00 - 619 820,00</t>
  </si>
  <si>
    <t>619 240,00 -            817 740,00</t>
  </si>
  <si>
    <t>323 230,00 - 438 750,00</t>
  </si>
  <si>
    <t>404 640,00 - 585 460,00</t>
  </si>
  <si>
    <t xml:space="preserve">2 178 490,00 -               2 715 790,00 </t>
  </si>
  <si>
    <t>526,64 -                                      29 671,57</t>
  </si>
  <si>
    <t>324,32 -                                                       2 005,02</t>
  </si>
  <si>
    <t>157 475,00 -                 182 824,00</t>
  </si>
  <si>
    <t>269 905,70 -              367 013,57</t>
  </si>
  <si>
    <t>312 462,60 -         513 455,03</t>
  </si>
  <si>
    <t>189 112,97 -                                 413 890,64</t>
  </si>
  <si>
    <t>293 529,82 -                                  952 034,90</t>
  </si>
  <si>
    <t>504,25 -                                                                                              5 962,43</t>
  </si>
  <si>
    <t>218 080,00 -                                            252 338,00</t>
  </si>
  <si>
    <t>169 934,00 -         622 333,00</t>
  </si>
  <si>
    <t>601 376,00 -                              822 553,00</t>
  </si>
  <si>
    <t>324 043,00 -                         440 312,00</t>
  </si>
  <si>
    <t>403 809,00 -       587 986,00</t>
  </si>
  <si>
    <t>2 191 396,00 -     2 732 040,00</t>
  </si>
  <si>
    <t>464,00 -                                                       28 202,00</t>
  </si>
  <si>
    <t>865 065,00 -                         2 174 304,00</t>
  </si>
  <si>
    <t>338 734,79 -                    384 918,79</t>
  </si>
  <si>
    <t>277,03 -                                       4 314,66</t>
  </si>
  <si>
    <t>313 170,00 -                         347 500,00</t>
  </si>
  <si>
    <t>263 200,00 -                     276 490,00</t>
  </si>
  <si>
    <t>398 450,00 - 525 740,00</t>
  </si>
  <si>
    <t>485 570,00 -                        686 990,00</t>
  </si>
  <si>
    <t>595,62 -                                                      4 760,24</t>
  </si>
  <si>
    <t>208 145,72 -                                287 392,43</t>
  </si>
  <si>
    <t>530 140,00 -           1 918 995,03</t>
  </si>
  <si>
    <t>208,34 -                                                          1 383,70</t>
  </si>
  <si>
    <r>
      <t xml:space="preserve">Плата за ТП, в руб. за 1 присоединение с НДС </t>
    </r>
    <r>
      <rPr>
        <b/>
        <sz val="14"/>
        <rFont val="Arial"/>
        <family val="2"/>
      </rPr>
      <t xml:space="preserve">(*)   </t>
    </r>
    <r>
      <rPr>
        <b/>
        <sz val="16"/>
        <rFont val="Arial"/>
        <family val="2"/>
      </rPr>
      <t xml:space="preserve">   </t>
    </r>
    <r>
      <rPr>
        <sz val="10"/>
        <rFont val="Arial"/>
        <family val="2"/>
      </rPr>
      <t xml:space="preserve">                                                                                                                       </t>
    </r>
  </si>
  <si>
    <t>164 014,00 - 234 599,00</t>
  </si>
  <si>
    <t>157 400,00 -      168 215,00</t>
  </si>
  <si>
    <t>414 480,00 -                                  763 108,00</t>
  </si>
  <si>
    <t>225 161,00 -        402 971,00</t>
  </si>
  <si>
    <t>310 298,00 -     541 103,00</t>
  </si>
  <si>
    <t>2 032 910,00 - 2 534 797,00</t>
  </si>
  <si>
    <t>410,00 -                   17 254,00</t>
  </si>
  <si>
    <t>180 439,00 -         198 321,00</t>
  </si>
  <si>
    <t>221 565,00 -          570 317,00</t>
  </si>
  <si>
    <t>427 942,00 -       710 845,00</t>
  </si>
  <si>
    <t>234,00 -                                             3 454,00</t>
  </si>
  <si>
    <t>82 946,62 -                         229 540,00</t>
  </si>
  <si>
    <t>135 422,55 -                                           257 246,00</t>
  </si>
  <si>
    <t>128 155,40 -   1 447 973,65</t>
  </si>
  <si>
    <t>239 105,03 -                                           1 843 005,00</t>
  </si>
  <si>
    <t>356,80 -                    3 407,60</t>
  </si>
  <si>
    <t>162 138,71 -                              236 028,60</t>
  </si>
  <si>
    <t>169 219,26 -              354 725,35</t>
  </si>
  <si>
    <t>234 238,57 -    262 172,09</t>
  </si>
  <si>
    <t>248 240,04 -                                 388 723,84</t>
  </si>
  <si>
    <t>292,78 -                                                17 441,42</t>
  </si>
  <si>
    <t>90 895,22 -                                                         820 672,52</t>
  </si>
  <si>
    <t>222 679,23 -   476 300,36</t>
  </si>
  <si>
    <t>220,42 -                                             6 677,78</t>
  </si>
  <si>
    <t>319 577,57 -                                           455 251,58</t>
  </si>
  <si>
    <t>365 121,58 -                                              450 399,20</t>
  </si>
  <si>
    <t>555 559,03 -                                    936 313,20</t>
  </si>
  <si>
    <t>376 259,39 -                     977 821,60</t>
  </si>
  <si>
    <t>457 698,83 -                                    701 503,87</t>
  </si>
  <si>
    <t>527 697,89 -    3 102 499,65</t>
  </si>
  <si>
    <t xml:space="preserve">707,58 -                                             21 895,24                                                                   </t>
  </si>
  <si>
    <t>157 517,00 -                                                                                 220 201,00</t>
  </si>
  <si>
    <t>179 439,00 -                                                                                             374 068,00</t>
  </si>
  <si>
    <t>123,00 -                                                  2 635,00</t>
  </si>
  <si>
    <t>188 470,000 -                                                                        275 339,00</t>
  </si>
  <si>
    <t>192 219,00 -                                                                    284 335,00</t>
  </si>
  <si>
    <t>130 697,27 -                                                                     240 158,00</t>
  </si>
  <si>
    <t>215 687,00 -                     384 031,26</t>
  </si>
  <si>
    <t>148 278,86 -                     1 746 004,46</t>
  </si>
  <si>
    <t>284,77 -                         1 629,70</t>
  </si>
  <si>
    <t>ООО "Башкирские распределительные электрические сети"</t>
  </si>
  <si>
    <t>117 522,00 -                              217 789,00</t>
  </si>
  <si>
    <t>133 795,00 -                     281 223,00</t>
  </si>
  <si>
    <t>241 263,00 - 264 320,00</t>
  </si>
  <si>
    <t>389 165,00 -     511 647,00</t>
  </si>
  <si>
    <t>185,75 -                                                            1 933,36</t>
  </si>
  <si>
    <t>205 238,46 -                                                                         2247 43,32</t>
  </si>
  <si>
    <t xml:space="preserve">379 559,86 - 408 966,98       </t>
  </si>
  <si>
    <t>210 797,13 -                                                                          309 221,07</t>
  </si>
  <si>
    <t>455 800,1 -                       2 418 248,80</t>
  </si>
  <si>
    <t xml:space="preserve">          (*) Плата за технологическое присоединение энергопринимающих устройств заявителей:  </t>
  </si>
  <si>
    <t xml:space="preserve">          1) подающих заявку на технологическое присоединение с максимальной мощностью до 15 кВт включительно (с учетом ранее присоединенной в данной точке присоединения мощности),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</si>
  <si>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          2) в отношении садоводческих, огороднических, дачных некоммерческих объединений и иных некоммерческих объединений (гаражно-строительных, гаражных кооперативов),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сетевой организации на уровне напряжения до 20 кВ включительно и нахождения энергопринимающих устройств указанных объединений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территориальных сетевых организаций;</t>
  </si>
  <si>
    <t xml:space="preserve">          3) в отношении граждан, объединивших свои гаражи и хозяйственные постройки (погреба, сараи), при условии присоединения каждым собственником этих построек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территориальной сетевой организации на уровне напряжения до 20 кВ включительно и нахождения энергопринимающих устройств указанных объединенных построек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территориальных сетевых организаций.</t>
  </si>
  <si>
    <t xml:space="preserve">          4) религиозных организаций, при условии присоединения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сетевой организации на уровне напряжения до 20 кВ включительно и на-хождения энергопринимающих устройств таких организаций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территориальных сетевых организаций.</t>
  </si>
  <si>
    <t>4.1.</t>
  </si>
  <si>
    <t>4.2.</t>
  </si>
  <si>
    <t>5.1.</t>
  </si>
  <si>
    <t>5.2.</t>
  </si>
  <si>
    <t>6.1.</t>
  </si>
  <si>
    <t>6.2.</t>
  </si>
  <si>
    <t>7.1.</t>
  </si>
  <si>
    <t>7.2.</t>
  </si>
  <si>
    <t>8.1.</t>
  </si>
  <si>
    <t>8.2.</t>
  </si>
  <si>
    <t>9.1.</t>
  </si>
  <si>
    <t>9.2.</t>
  </si>
  <si>
    <t>10.1.</t>
  </si>
  <si>
    <t>10.2.</t>
  </si>
  <si>
    <t>11.1.</t>
  </si>
  <si>
    <t>11.2.</t>
  </si>
  <si>
    <t>12.1.</t>
  </si>
  <si>
    <t>12.2.</t>
  </si>
  <si>
    <t>13.1.</t>
  </si>
  <si>
    <t>13.2.</t>
  </si>
  <si>
    <t>14.1.</t>
  </si>
  <si>
    <t>14.2.</t>
  </si>
  <si>
    <t>2015 год</t>
  </si>
  <si>
    <t>%</t>
  </si>
  <si>
    <t>5=4-3</t>
  </si>
  <si>
    <t>6=4/3</t>
  </si>
  <si>
    <t>7=(4*100/3)-100</t>
  </si>
  <si>
    <t xml:space="preserve">ООО "Башкирские распределительные электрические сети" </t>
  </si>
  <si>
    <t>Минимальная величина ставки С1:</t>
  </si>
  <si>
    <t xml:space="preserve">          С2, С3, С4 - стандартизированные тарифные ставки за технологическое присоединение энергопринимающих устройств заявителей, включающее в себя строительство объектов электросетевого хозяйства с максимальной мощностью: свыше 15 кВт (с учетом ранее присоединенной в данной точке присоединения мощности); до 15 кВт включительно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более 300 метров в городах и поселках городского типа и более 500 метров в сельской местности :</t>
  </si>
  <si>
    <t>Сравнительный анализ стандартизированных тарифных ставок С1</t>
  </si>
  <si>
    <t xml:space="preserve">С1, в руб./кВт без НДС </t>
  </si>
  <si>
    <t>на уровне напряжения ниже 35 кВ</t>
  </si>
  <si>
    <t xml:space="preserve">          С1 - стандартизированные тарифные ставки за технологическое присоединение энергопринимающих устройств заявителей, не включающее в себя строительство объектов электросетевого хозяйства, с применением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до 150 кВт включи-тельно (с учетом ранее присоединенной в данной точке присоединения мощности), и для постоянной схемы электроснабженияи;                    </t>
  </si>
  <si>
    <t xml:space="preserve">ниже 35 </t>
  </si>
  <si>
    <t>C1</t>
  </si>
  <si>
    <t xml:space="preserve">Республика Марий Эл </t>
  </si>
  <si>
    <t>руб./кВт без НДС</t>
  </si>
  <si>
    <t>Стандартизированная тарифная  ставка за техприсоединение, не включающая в себя строительство и реконструкцию объектов электорсетевого хозяйства, С1 по регионам ПФО в порядке возрастания ( по основным субъектам электроэнергетики)</t>
  </si>
  <si>
    <t>Мониторинг платы за технологическое присоединение к электрическим сетям ТСО по регионам  ПФО, установленной регулирующими органами на 2015 год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</si>
</sst>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s>
  <fonts count="47">
    <font>
      <sz val="10"/>
      <name val="Arial Cyr"/>
      <family val="0"/>
    </font>
    <font>
      <sz val="11"/>
      <color indexed="8"/>
      <name val="Calibri"/>
      <family val="2"/>
    </font>
    <font>
      <b/>
      <sz val="12"/>
      <name val="Arial"/>
      <family val="2"/>
    </font>
    <font>
      <b/>
      <sz val="10"/>
      <name val="Arial"/>
      <family val="2"/>
    </font>
    <font>
      <sz val="10"/>
      <name val="Arial"/>
      <family val="2"/>
    </font>
    <font>
      <sz val="12"/>
      <name val="Arial"/>
      <family val="2"/>
    </font>
    <font>
      <b/>
      <sz val="16"/>
      <name val="Arial"/>
      <family val="2"/>
    </font>
    <font>
      <b/>
      <sz val="14"/>
      <name val="Arial"/>
      <family val="2"/>
    </font>
    <font>
      <b/>
      <sz val="11"/>
      <name val="Times New Roman"/>
      <family val="1"/>
    </font>
    <font>
      <sz val="11"/>
      <name val="Times New Roman"/>
      <family val="1"/>
    </font>
    <font>
      <i/>
      <sz val="8"/>
      <name val="Times New Roman"/>
      <family val="1"/>
    </font>
    <font>
      <sz val="10"/>
      <name val="Times New Roman"/>
      <family val="1"/>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border>
    <border>
      <left style="thin"/>
      <right>
        <color indexed="63"/>
      </right>
      <top style="thin"/>
      <bottom>
        <color indexed="63"/>
      </bottom>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47">
    <xf numFmtId="0" fontId="0" fillId="0" borderId="0" xfId="0"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4" fontId="4" fillId="0"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3" borderId="0" xfId="0" applyFont="1" applyFill="1" applyAlignment="1">
      <alignment horizontal="center" vertical="center" wrapText="1"/>
    </xf>
    <xf numFmtId="0" fontId="3" fillId="34" borderId="0" xfId="0" applyFont="1" applyFill="1" applyAlignment="1">
      <alignment horizontal="center" vertical="center" wrapText="1"/>
    </xf>
    <xf numFmtId="4" fontId="3" fillId="7" borderId="10" xfId="0" applyNumberFormat="1" applyFont="1" applyFill="1" applyBorder="1" applyAlignment="1">
      <alignment horizontal="center" vertical="center" wrapText="1"/>
    </xf>
    <xf numFmtId="4" fontId="3" fillId="6" borderId="10" xfId="0" applyNumberFormat="1" applyFont="1" applyFill="1" applyBorder="1" applyAlignment="1">
      <alignment horizontal="center" vertical="center" wrapText="1"/>
    </xf>
    <xf numFmtId="4" fontId="3" fillId="5" borderId="10" xfId="0" applyNumberFormat="1" applyFont="1" applyFill="1" applyBorder="1" applyAlignment="1">
      <alignment horizontal="center" vertical="center" wrapText="1"/>
    </xf>
    <xf numFmtId="2" fontId="3" fillId="5" borderId="10" xfId="0" applyNumberFormat="1"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3" fillId="7"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 fontId="4" fillId="7" borderId="10"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4" fontId="4" fillId="6"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4" fillId="0" borderId="0" xfId="0" applyNumberFormat="1" applyFont="1" applyFill="1" applyAlignment="1">
      <alignment horizontal="center" vertical="center" wrapText="1"/>
    </xf>
    <xf numFmtId="4" fontId="4" fillId="0" borderId="1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 fillId="6"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6"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31"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2" fontId="9" fillId="7" borderId="10" xfId="0" applyNumberFormat="1" applyFont="1" applyFill="1" applyBorder="1" applyAlignment="1">
      <alignment horizontal="center" vertical="center" wrapText="1"/>
    </xf>
    <xf numFmtId="2" fontId="9" fillId="6" borderId="10" xfId="0" applyNumberFormat="1" applyFont="1" applyFill="1" applyBorder="1" applyAlignment="1">
      <alignment horizontal="center" vertical="center" wrapText="1"/>
    </xf>
    <xf numFmtId="2" fontId="9" fillId="4" borderId="10" xfId="0" applyNumberFormat="1" applyFont="1" applyFill="1" applyBorder="1" applyAlignment="1">
      <alignment horizontal="center" vertical="center" wrapText="1"/>
    </xf>
    <xf numFmtId="2" fontId="9" fillId="31" borderId="10" xfId="0" applyNumberFormat="1"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3" borderId="0" xfId="0" applyFont="1" applyFill="1" applyAlignment="1">
      <alignment horizontal="center" vertical="center" wrapText="1"/>
    </xf>
    <xf numFmtId="4" fontId="9" fillId="7" borderId="10" xfId="0" applyNumberFormat="1" applyFont="1" applyFill="1" applyBorder="1" applyAlignment="1">
      <alignment horizontal="center" vertical="center" wrapText="1"/>
    </xf>
    <xf numFmtId="4" fontId="9" fillId="6" borderId="10" xfId="0" applyNumberFormat="1" applyFont="1" applyFill="1" applyBorder="1" applyAlignment="1">
      <alignment horizontal="center" vertical="center" wrapText="1"/>
    </xf>
    <xf numFmtId="0" fontId="8" fillId="34"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35" borderId="0" xfId="0" applyFont="1" applyFill="1" applyAlignment="1">
      <alignment horizontal="center" vertical="center" wrapText="1"/>
    </xf>
    <xf numFmtId="0" fontId="9" fillId="0" borderId="14" xfId="0" applyFont="1" applyFill="1" applyBorder="1" applyAlignment="1">
      <alignment horizontal="center" vertical="center" wrapText="1"/>
    </xf>
    <xf numFmtId="16" fontId="9" fillId="0" borderId="1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7" borderId="0" xfId="0" applyFont="1" applyFill="1" applyAlignment="1">
      <alignment horizontal="center" vertical="center" wrapText="1"/>
    </xf>
    <xf numFmtId="0" fontId="9" fillId="31"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Alignment="1">
      <alignment/>
    </xf>
    <xf numFmtId="0" fontId="11" fillId="0" borderId="0" xfId="0" applyFont="1" applyFill="1" applyAlignment="1">
      <alignment horizontal="center" vertical="center" wrapText="1"/>
    </xf>
    <xf numFmtId="0" fontId="11" fillId="0" borderId="0" xfId="0" applyFont="1" applyFill="1" applyAlignment="1">
      <alignment wrapText="1"/>
    </xf>
    <xf numFmtId="0" fontId="11" fillId="0" borderId="0" xfId="0" applyFont="1" applyFill="1" applyBorder="1" applyAlignment="1">
      <alignment wrapText="1"/>
    </xf>
    <xf numFmtId="0" fontId="11" fillId="0" borderId="10" xfId="0" applyFont="1" applyFill="1" applyBorder="1" applyAlignment="1">
      <alignment wrapText="1"/>
    </xf>
    <xf numFmtId="0" fontId="13" fillId="0" borderId="10"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4" fontId="13" fillId="36" borderId="10" xfId="0" applyNumberFormat="1" applyFont="1" applyFill="1" applyBorder="1" applyAlignment="1">
      <alignment horizontal="center" vertical="center" wrapText="1"/>
    </xf>
    <xf numFmtId="4" fontId="13" fillId="36" borderId="16"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9" fillId="37" borderId="10" xfId="0" applyFont="1" applyFill="1" applyBorder="1" applyAlignment="1">
      <alignment horizontal="center" vertical="center" wrapText="1"/>
    </xf>
    <xf numFmtId="2" fontId="8" fillId="37"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2" fontId="3" fillId="5" borderId="16" xfId="0" applyNumberFormat="1" applyFont="1" applyFill="1" applyBorder="1" applyAlignment="1">
      <alignment horizontal="center" vertical="center" wrapText="1"/>
    </xf>
    <xf numFmtId="2" fontId="3" fillId="5" borderId="17"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2" fontId="3" fillId="7" borderId="10" xfId="0" applyNumberFormat="1" applyFont="1" applyFill="1" applyBorder="1" applyAlignment="1">
      <alignment horizontal="center" vertical="center" wrapText="1"/>
    </xf>
    <xf numFmtId="4" fontId="3" fillId="7" borderId="10" xfId="0" applyNumberFormat="1" applyFont="1" applyFill="1" applyBorder="1" applyAlignment="1">
      <alignment horizontal="center" vertical="center" wrapText="1"/>
    </xf>
    <xf numFmtId="2" fontId="3" fillId="5" borderId="14" xfId="0" applyNumberFormat="1" applyFont="1" applyFill="1" applyBorder="1" applyAlignment="1">
      <alignment horizontal="center" vertical="center" wrapText="1"/>
    </xf>
    <xf numFmtId="2" fontId="3" fillId="5" borderId="18" xfId="0" applyNumberFormat="1" applyFont="1" applyFill="1" applyBorder="1" applyAlignment="1">
      <alignment horizontal="center" vertical="center" wrapText="1"/>
    </xf>
    <xf numFmtId="0" fontId="5" fillId="0" borderId="0" xfId="0" applyFont="1" applyFill="1" applyAlignment="1">
      <alignment horizontal="left" vertical="center" wrapText="1"/>
    </xf>
    <xf numFmtId="2" fontId="3" fillId="5" borderId="10"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0" fontId="2" fillId="31" borderId="10" xfId="0" applyFont="1" applyFill="1" applyBorder="1" applyAlignment="1">
      <alignment horizontal="center" vertical="center" wrapText="1"/>
    </xf>
    <xf numFmtId="2" fontId="3" fillId="7" borderId="14" xfId="0" applyNumberFormat="1" applyFont="1" applyFill="1" applyBorder="1" applyAlignment="1">
      <alignment horizontal="center" vertical="center" wrapText="1"/>
    </xf>
    <xf numFmtId="2" fontId="3" fillId="7" borderId="18" xfId="0" applyNumberFormat="1"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4" fontId="3" fillId="5" borderId="16" xfId="0" applyNumberFormat="1" applyFont="1" applyFill="1" applyBorder="1" applyAlignment="1">
      <alignment horizontal="center" vertical="center" wrapText="1"/>
    </xf>
    <xf numFmtId="4" fontId="3" fillId="5" borderId="17" xfId="0" applyNumberFormat="1" applyFont="1" applyFill="1" applyBorder="1" applyAlignment="1">
      <alignment horizontal="center" vertical="center" wrapText="1"/>
    </xf>
    <xf numFmtId="2" fontId="3" fillId="4" borderId="14" xfId="0" applyNumberFormat="1" applyFont="1" applyFill="1" applyBorder="1" applyAlignment="1">
      <alignment horizontal="center" vertical="center" wrapText="1"/>
    </xf>
    <xf numFmtId="2" fontId="3" fillId="4" borderId="18" xfId="0" applyNumberFormat="1" applyFont="1" applyFill="1" applyBorder="1" applyAlignment="1">
      <alignment horizontal="center" vertical="center" wrapText="1"/>
    </xf>
    <xf numFmtId="2" fontId="3" fillId="6" borderId="14" xfId="0" applyNumberFormat="1" applyFont="1" applyFill="1" applyBorder="1" applyAlignment="1">
      <alignment horizontal="center" vertical="center" wrapText="1"/>
    </xf>
    <xf numFmtId="2" fontId="3" fillId="6" borderId="18"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4" fontId="3" fillId="4"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4" fillId="0" borderId="0" xfId="0" applyFont="1" applyFill="1" applyAlignment="1">
      <alignment horizontal="center" vertical="center" wrapText="1"/>
    </xf>
    <xf numFmtId="164" fontId="3" fillId="4"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21" xfId="0"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37"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8" fillId="37" borderId="18"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Z58"/>
  <sheetViews>
    <sheetView tabSelected="1" view="pageBreakPreview" zoomScale="80" zoomScaleNormal="75" zoomScaleSheetLayoutView="80" zoomScalePageLayoutView="0" workbookViewId="0" topLeftCell="A1">
      <selection activeCell="K13" sqref="K13"/>
    </sheetView>
  </sheetViews>
  <sheetFormatPr defaultColWidth="9.00390625" defaultRowHeight="12.75"/>
  <cols>
    <col min="1" max="1" width="5.25390625" style="7" customWidth="1"/>
    <col min="2" max="2" width="39.00390625" style="36" customWidth="1"/>
    <col min="3" max="3" width="13.00390625" style="37" customWidth="1"/>
    <col min="4" max="4" width="9.125" style="13" customWidth="1"/>
    <col min="5" max="5" width="7.875" style="13" customWidth="1"/>
    <col min="6" max="6" width="12.75390625" style="38" customWidth="1"/>
    <col min="7" max="7" width="12.75390625" style="13" customWidth="1"/>
    <col min="8" max="8" width="13.75390625" style="13" customWidth="1"/>
    <col min="9" max="9" width="14.125" style="38" customWidth="1"/>
    <col min="10" max="10" width="13.125" style="13" customWidth="1"/>
    <col min="11" max="11" width="13.75390625" style="13" customWidth="1"/>
    <col min="12" max="12" width="16.75390625" style="37" customWidth="1"/>
    <col min="13" max="13" width="11.25390625" style="39" hidden="1" customWidth="1"/>
    <col min="14" max="14" width="15.125" style="40" customWidth="1"/>
    <col min="15" max="15" width="48.25390625" style="3" customWidth="1"/>
    <col min="16" max="16" width="26.625" style="3" hidden="1" customWidth="1"/>
    <col min="17" max="17" width="19.625" style="3" customWidth="1"/>
    <col min="18" max="16384" width="9.125" style="3" customWidth="1"/>
  </cols>
  <sheetData>
    <row r="1" spans="1:16" ht="34.5" customHeight="1">
      <c r="A1" s="121" t="s">
        <v>235</v>
      </c>
      <c r="B1" s="121"/>
      <c r="C1" s="121"/>
      <c r="D1" s="121"/>
      <c r="E1" s="121"/>
      <c r="F1" s="121"/>
      <c r="G1" s="121"/>
      <c r="H1" s="121"/>
      <c r="I1" s="121"/>
      <c r="J1" s="121"/>
      <c r="K1" s="121"/>
      <c r="L1" s="121"/>
      <c r="M1" s="121"/>
      <c r="N1" s="121"/>
      <c r="O1" s="121"/>
      <c r="P1" s="121"/>
    </row>
    <row r="2" s="126" customFormat="1" ht="12.75" customHeight="1"/>
    <row r="3" spans="1:16" ht="63" customHeight="1">
      <c r="A3" s="116" t="s">
        <v>23</v>
      </c>
      <c r="B3" s="116" t="s">
        <v>1</v>
      </c>
      <c r="C3" s="92" t="s">
        <v>140</v>
      </c>
      <c r="D3" s="116" t="s">
        <v>38</v>
      </c>
      <c r="E3" s="116"/>
      <c r="F3" s="116" t="s">
        <v>37</v>
      </c>
      <c r="G3" s="116"/>
      <c r="H3" s="116"/>
      <c r="I3" s="116" t="s">
        <v>39</v>
      </c>
      <c r="J3" s="116"/>
      <c r="K3" s="116"/>
      <c r="L3" s="116" t="s">
        <v>40</v>
      </c>
      <c r="M3" s="118" t="s">
        <v>35</v>
      </c>
      <c r="N3" s="118" t="s">
        <v>36</v>
      </c>
      <c r="O3" s="116" t="s">
        <v>24</v>
      </c>
      <c r="P3" s="92"/>
    </row>
    <row r="4" spans="1:16" ht="26.25" customHeight="1">
      <c r="A4" s="116"/>
      <c r="B4" s="116"/>
      <c r="C4" s="92"/>
      <c r="D4" s="116" t="s">
        <v>34</v>
      </c>
      <c r="E4" s="89"/>
      <c r="F4" s="116" t="s">
        <v>34</v>
      </c>
      <c r="G4" s="119"/>
      <c r="H4" s="89"/>
      <c r="I4" s="88" t="s">
        <v>34</v>
      </c>
      <c r="J4" s="119"/>
      <c r="K4" s="89"/>
      <c r="L4" s="116"/>
      <c r="M4" s="118"/>
      <c r="N4" s="118"/>
      <c r="O4" s="116"/>
      <c r="P4" s="92"/>
    </row>
    <row r="5" spans="1:16" s="7" customFormat="1" ht="17.25" customHeight="1">
      <c r="A5" s="116"/>
      <c r="B5" s="116"/>
      <c r="C5" s="92"/>
      <c r="D5" s="88" t="s">
        <v>230</v>
      </c>
      <c r="E5" s="89"/>
      <c r="F5" s="1" t="s">
        <v>102</v>
      </c>
      <c r="G5" s="8" t="s">
        <v>81</v>
      </c>
      <c r="H5" s="8" t="s">
        <v>103</v>
      </c>
      <c r="I5" s="1" t="s">
        <v>102</v>
      </c>
      <c r="J5" s="8" t="s">
        <v>81</v>
      </c>
      <c r="K5" s="8" t="s">
        <v>103</v>
      </c>
      <c r="L5" s="116"/>
      <c r="M5" s="118"/>
      <c r="N5" s="118"/>
      <c r="O5" s="116"/>
      <c r="P5" s="92"/>
    </row>
    <row r="6" spans="1:16" ht="20.25" customHeight="1">
      <c r="A6" s="6">
        <v>1</v>
      </c>
      <c r="B6" s="102" t="s">
        <v>3</v>
      </c>
      <c r="C6" s="102"/>
      <c r="D6" s="102"/>
      <c r="E6" s="102"/>
      <c r="F6" s="102"/>
      <c r="G6" s="102"/>
      <c r="H6" s="102"/>
      <c r="I6" s="102"/>
      <c r="J6" s="102"/>
      <c r="K6" s="102"/>
      <c r="L6" s="102"/>
      <c r="M6" s="102"/>
      <c r="N6" s="102"/>
      <c r="O6" s="102"/>
      <c r="P6" s="102"/>
    </row>
    <row r="7" spans="1:16" s="11" customFormat="1" ht="36" customHeight="1">
      <c r="A7" s="5" t="s">
        <v>50</v>
      </c>
      <c r="B7" s="5" t="s">
        <v>68</v>
      </c>
      <c r="C7" s="111">
        <v>550</v>
      </c>
      <c r="D7" s="101">
        <v>739.51</v>
      </c>
      <c r="E7" s="101"/>
      <c r="F7" s="127" t="s">
        <v>104</v>
      </c>
      <c r="G7" s="101" t="s">
        <v>56</v>
      </c>
      <c r="H7" s="128" t="s">
        <v>105</v>
      </c>
      <c r="I7" s="101" t="s">
        <v>57</v>
      </c>
      <c r="J7" s="101" t="s">
        <v>58</v>
      </c>
      <c r="K7" s="101" t="s">
        <v>106</v>
      </c>
      <c r="L7" s="101" t="s">
        <v>107</v>
      </c>
      <c r="M7" s="28"/>
      <c r="N7" s="10">
        <v>61900410</v>
      </c>
      <c r="O7" s="93" t="s">
        <v>79</v>
      </c>
      <c r="P7" s="122" t="s">
        <v>49</v>
      </c>
    </row>
    <row r="8" spans="1:52" s="29" customFormat="1" ht="31.5" customHeight="1">
      <c r="A8" s="5" t="s">
        <v>51</v>
      </c>
      <c r="B8" s="5" t="s">
        <v>25</v>
      </c>
      <c r="C8" s="112"/>
      <c r="D8" s="101">
        <v>561.54</v>
      </c>
      <c r="E8" s="101"/>
      <c r="F8" s="127"/>
      <c r="G8" s="101"/>
      <c r="H8" s="128"/>
      <c r="I8" s="101"/>
      <c r="J8" s="101"/>
      <c r="K8" s="101"/>
      <c r="L8" s="101"/>
      <c r="M8" s="28"/>
      <c r="N8" s="10">
        <v>3264539.58</v>
      </c>
      <c r="O8" s="94"/>
      <c r="P8" s="12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row>
    <row r="9" spans="1:16" s="13" customFormat="1" ht="15.75">
      <c r="A9" s="6">
        <v>2</v>
      </c>
      <c r="B9" s="102" t="s">
        <v>4</v>
      </c>
      <c r="C9" s="102"/>
      <c r="D9" s="102"/>
      <c r="E9" s="102"/>
      <c r="F9" s="102"/>
      <c r="G9" s="102"/>
      <c r="H9" s="102"/>
      <c r="I9" s="102"/>
      <c r="J9" s="102"/>
      <c r="K9" s="102"/>
      <c r="L9" s="102"/>
      <c r="M9" s="102"/>
      <c r="N9" s="102"/>
      <c r="O9" s="102"/>
      <c r="P9" s="102"/>
    </row>
    <row r="10" spans="1:16" ht="38.25">
      <c r="A10" s="1" t="s">
        <v>52</v>
      </c>
      <c r="B10" s="31" t="s">
        <v>45</v>
      </c>
      <c r="C10" s="105">
        <v>550</v>
      </c>
      <c r="D10" s="95">
        <v>799.76</v>
      </c>
      <c r="E10" s="95"/>
      <c r="F10" s="21" t="s">
        <v>108</v>
      </c>
      <c r="G10" s="21" t="s">
        <v>109</v>
      </c>
      <c r="H10" s="31" t="s">
        <v>110</v>
      </c>
      <c r="I10" s="21" t="s">
        <v>111</v>
      </c>
      <c r="J10" s="21" t="s">
        <v>112</v>
      </c>
      <c r="K10" s="31" t="s">
        <v>113</v>
      </c>
      <c r="L10" s="21" t="s">
        <v>114</v>
      </c>
      <c r="M10" s="16">
        <v>881.98</v>
      </c>
      <c r="N10" s="16">
        <v>8703960</v>
      </c>
      <c r="O10" s="92" t="s">
        <v>80</v>
      </c>
      <c r="P10" s="92"/>
    </row>
    <row r="11" spans="1:16" ht="28.5" customHeight="1">
      <c r="A11" s="1" t="s">
        <v>53</v>
      </c>
      <c r="B11" s="31" t="s">
        <v>33</v>
      </c>
      <c r="C11" s="106"/>
      <c r="D11" s="95">
        <v>678.13</v>
      </c>
      <c r="E11" s="95"/>
      <c r="F11" s="16">
        <v>316625.23</v>
      </c>
      <c r="G11" s="16">
        <v>289999.62</v>
      </c>
      <c r="H11" s="31" t="s">
        <v>31</v>
      </c>
      <c r="I11" s="16">
        <v>768074.17</v>
      </c>
      <c r="J11" s="16">
        <v>768277.22</v>
      </c>
      <c r="K11" s="31" t="s">
        <v>31</v>
      </c>
      <c r="L11" s="21" t="s">
        <v>115</v>
      </c>
      <c r="M11" s="16">
        <v>678.13</v>
      </c>
      <c r="N11" s="16">
        <v>12694360</v>
      </c>
      <c r="O11" s="92"/>
      <c r="P11" s="117"/>
    </row>
    <row r="12" spans="1:16" ht="15.75">
      <c r="A12" s="6">
        <v>3</v>
      </c>
      <c r="B12" s="102" t="s">
        <v>5</v>
      </c>
      <c r="C12" s="102"/>
      <c r="D12" s="102"/>
      <c r="E12" s="102"/>
      <c r="F12" s="102"/>
      <c r="G12" s="102"/>
      <c r="H12" s="102"/>
      <c r="I12" s="102"/>
      <c r="J12" s="102"/>
      <c r="K12" s="102"/>
      <c r="L12" s="102"/>
      <c r="M12" s="102"/>
      <c r="N12" s="102"/>
      <c r="O12" s="102"/>
      <c r="P12" s="102"/>
    </row>
    <row r="13" spans="1:16" ht="25.5">
      <c r="A13" s="1" t="s">
        <v>54</v>
      </c>
      <c r="B13" s="30" t="s">
        <v>7</v>
      </c>
      <c r="C13" s="113">
        <v>550</v>
      </c>
      <c r="D13" s="103">
        <v>285.13</v>
      </c>
      <c r="E13" s="103"/>
      <c r="F13" s="17">
        <v>198157.14</v>
      </c>
      <c r="G13" s="17">
        <v>267712.29</v>
      </c>
      <c r="H13" s="30" t="s">
        <v>31</v>
      </c>
      <c r="I13" s="17">
        <v>479150</v>
      </c>
      <c r="J13" s="17">
        <v>482620</v>
      </c>
      <c r="K13" s="30" t="s">
        <v>31</v>
      </c>
      <c r="L13" s="27" t="s">
        <v>82</v>
      </c>
      <c r="M13" s="17"/>
      <c r="N13" s="30" t="s">
        <v>31</v>
      </c>
      <c r="O13" s="93" t="s">
        <v>83</v>
      </c>
      <c r="P13" s="92"/>
    </row>
    <row r="14" spans="1:16" ht="25.5">
      <c r="A14" s="1" t="s">
        <v>55</v>
      </c>
      <c r="B14" s="30" t="s">
        <v>95</v>
      </c>
      <c r="C14" s="114"/>
      <c r="D14" s="103">
        <v>244.38</v>
      </c>
      <c r="E14" s="103"/>
      <c r="F14" s="27" t="s">
        <v>64</v>
      </c>
      <c r="G14" s="17" t="s">
        <v>116</v>
      </c>
      <c r="H14" s="30" t="s">
        <v>31</v>
      </c>
      <c r="I14" s="27" t="s">
        <v>63</v>
      </c>
      <c r="J14" s="17">
        <v>469781</v>
      </c>
      <c r="K14" s="30" t="s">
        <v>31</v>
      </c>
      <c r="L14" s="27" t="s">
        <v>59</v>
      </c>
      <c r="M14" s="17"/>
      <c r="N14" s="30" t="s">
        <v>31</v>
      </c>
      <c r="O14" s="94"/>
      <c r="P14" s="92"/>
    </row>
    <row r="15" spans="1:16" s="14" customFormat="1" ht="15.75">
      <c r="A15" s="6">
        <v>4</v>
      </c>
      <c r="B15" s="102" t="s">
        <v>8</v>
      </c>
      <c r="C15" s="102"/>
      <c r="D15" s="102"/>
      <c r="E15" s="102"/>
      <c r="F15" s="102"/>
      <c r="G15" s="102"/>
      <c r="H15" s="102"/>
      <c r="I15" s="102"/>
      <c r="J15" s="102"/>
      <c r="K15" s="102"/>
      <c r="L15" s="102"/>
      <c r="M15" s="102"/>
      <c r="N15" s="102"/>
      <c r="O15" s="102"/>
      <c r="P15" s="102"/>
    </row>
    <row r="16" spans="1:16" ht="21" customHeight="1">
      <c r="A16" s="1" t="s">
        <v>196</v>
      </c>
      <c r="B16" s="26" t="s">
        <v>9</v>
      </c>
      <c r="C16" s="97">
        <v>550</v>
      </c>
      <c r="D16" s="100">
        <v>216</v>
      </c>
      <c r="E16" s="100"/>
      <c r="F16" s="97" t="s">
        <v>117</v>
      </c>
      <c r="G16" s="97" t="s">
        <v>118</v>
      </c>
      <c r="H16" s="26" t="s">
        <v>31</v>
      </c>
      <c r="I16" s="97" t="s">
        <v>119</v>
      </c>
      <c r="J16" s="97" t="s">
        <v>120</v>
      </c>
      <c r="K16" s="26" t="s">
        <v>31</v>
      </c>
      <c r="L16" s="97" t="s">
        <v>121</v>
      </c>
      <c r="M16" s="18"/>
      <c r="N16" s="18">
        <v>615799318</v>
      </c>
      <c r="O16" s="92" t="s">
        <v>84</v>
      </c>
      <c r="P16" s="2"/>
    </row>
    <row r="17" spans="1:16" ht="21" customHeight="1">
      <c r="A17" s="1" t="s">
        <v>197</v>
      </c>
      <c r="B17" s="26" t="s">
        <v>85</v>
      </c>
      <c r="C17" s="98"/>
      <c r="D17" s="100">
        <v>130</v>
      </c>
      <c r="E17" s="100"/>
      <c r="F17" s="98"/>
      <c r="G17" s="98"/>
      <c r="H17" s="26" t="s">
        <v>31</v>
      </c>
      <c r="I17" s="98"/>
      <c r="J17" s="98"/>
      <c r="K17" s="26" t="s">
        <v>31</v>
      </c>
      <c r="L17" s="98"/>
      <c r="M17" s="18"/>
      <c r="N17" s="18">
        <v>0</v>
      </c>
      <c r="O17" s="92"/>
      <c r="P17" s="2"/>
    </row>
    <row r="18" spans="1:16" ht="15.75">
      <c r="A18" s="6">
        <v>5</v>
      </c>
      <c r="B18" s="104" t="s">
        <v>10</v>
      </c>
      <c r="C18" s="104"/>
      <c r="D18" s="104"/>
      <c r="E18" s="104"/>
      <c r="F18" s="104"/>
      <c r="G18" s="104"/>
      <c r="H18" s="104"/>
      <c r="I18" s="104"/>
      <c r="J18" s="104"/>
      <c r="K18" s="104"/>
      <c r="L18" s="104"/>
      <c r="M18" s="104"/>
      <c r="N18" s="104"/>
      <c r="O18" s="104"/>
      <c r="P18" s="104"/>
    </row>
    <row r="19" spans="1:16" s="7" customFormat="1" ht="38.25">
      <c r="A19" s="1" t="s">
        <v>198</v>
      </c>
      <c r="B19" s="5" t="s">
        <v>11</v>
      </c>
      <c r="C19" s="111">
        <v>550</v>
      </c>
      <c r="D19" s="101">
        <v>801</v>
      </c>
      <c r="E19" s="101"/>
      <c r="F19" s="10" t="s">
        <v>122</v>
      </c>
      <c r="G19" s="10" t="s">
        <v>123</v>
      </c>
      <c r="H19" s="5" t="s">
        <v>124</v>
      </c>
      <c r="I19" s="10" t="s">
        <v>125</v>
      </c>
      <c r="J19" s="10" t="s">
        <v>126</v>
      </c>
      <c r="K19" s="5" t="s">
        <v>127</v>
      </c>
      <c r="L19" s="24" t="s">
        <v>128</v>
      </c>
      <c r="M19" s="9"/>
      <c r="N19" s="10">
        <v>4292500</v>
      </c>
      <c r="O19" s="93" t="s">
        <v>96</v>
      </c>
      <c r="P19" s="92"/>
    </row>
    <row r="20" spans="1:16" s="7" customFormat="1" ht="33" customHeight="1">
      <c r="A20" s="1" t="s">
        <v>199</v>
      </c>
      <c r="B20" s="5" t="s">
        <v>2</v>
      </c>
      <c r="C20" s="112"/>
      <c r="D20" s="120">
        <v>807.16</v>
      </c>
      <c r="E20" s="120"/>
      <c r="F20" s="10">
        <v>287934.06</v>
      </c>
      <c r="G20" s="10">
        <v>262543</v>
      </c>
      <c r="H20" s="5" t="s">
        <v>31</v>
      </c>
      <c r="I20" s="10">
        <v>442710.03</v>
      </c>
      <c r="J20" s="10">
        <v>644009.57</v>
      </c>
      <c r="K20" s="5" t="s">
        <v>31</v>
      </c>
      <c r="L20" s="10">
        <v>1753.98</v>
      </c>
      <c r="M20" s="9"/>
      <c r="N20" s="10">
        <v>45897400</v>
      </c>
      <c r="O20" s="94"/>
      <c r="P20" s="92"/>
    </row>
    <row r="21" spans="1:16" s="15" customFormat="1" ht="15.75">
      <c r="A21" s="6">
        <v>6</v>
      </c>
      <c r="B21" s="104" t="s">
        <v>12</v>
      </c>
      <c r="C21" s="104"/>
      <c r="D21" s="104"/>
      <c r="E21" s="104"/>
      <c r="F21" s="104"/>
      <c r="G21" s="104"/>
      <c r="H21" s="104"/>
      <c r="I21" s="104"/>
      <c r="J21" s="104"/>
      <c r="K21" s="104"/>
      <c r="L21" s="104"/>
      <c r="M21" s="104"/>
      <c r="N21" s="104"/>
      <c r="O21" s="104"/>
      <c r="P21" s="104"/>
    </row>
    <row r="22" spans="1:16" ht="30" customHeight="1">
      <c r="A22" s="1" t="s">
        <v>200</v>
      </c>
      <c r="B22" s="31" t="s">
        <v>27</v>
      </c>
      <c r="C22" s="105">
        <v>550</v>
      </c>
      <c r="D22" s="95">
        <v>498.58</v>
      </c>
      <c r="E22" s="95"/>
      <c r="F22" s="16">
        <v>237231.24</v>
      </c>
      <c r="G22" s="16">
        <v>415048.18</v>
      </c>
      <c r="H22" s="31" t="s">
        <v>129</v>
      </c>
      <c r="I22" s="16" t="s">
        <v>130</v>
      </c>
      <c r="J22" s="16">
        <v>843177.81</v>
      </c>
      <c r="K22" s="16">
        <v>15381310</v>
      </c>
      <c r="L22" s="21" t="s">
        <v>131</v>
      </c>
      <c r="M22" s="23"/>
      <c r="N22" s="31" t="s">
        <v>31</v>
      </c>
      <c r="O22" s="93" t="s">
        <v>98</v>
      </c>
      <c r="P22" s="92"/>
    </row>
    <row r="23" spans="1:16" ht="32.25" customHeight="1">
      <c r="A23" s="1" t="s">
        <v>201</v>
      </c>
      <c r="B23" s="31" t="s">
        <v>97</v>
      </c>
      <c r="C23" s="106"/>
      <c r="D23" s="96">
        <v>575.81</v>
      </c>
      <c r="E23" s="96"/>
      <c r="F23" s="16" t="s">
        <v>132</v>
      </c>
      <c r="G23" s="16" t="s">
        <v>133</v>
      </c>
      <c r="H23" s="31" t="s">
        <v>31</v>
      </c>
      <c r="I23" s="16" t="s">
        <v>134</v>
      </c>
      <c r="J23" s="16" t="s">
        <v>135</v>
      </c>
      <c r="K23" s="31" t="s">
        <v>31</v>
      </c>
      <c r="L23" s="16" t="s">
        <v>136</v>
      </c>
      <c r="M23" s="4"/>
      <c r="N23" s="31" t="s">
        <v>31</v>
      </c>
      <c r="O23" s="94"/>
      <c r="P23" s="92"/>
    </row>
    <row r="24" spans="1:16" ht="15.75">
      <c r="A24" s="6">
        <v>7</v>
      </c>
      <c r="B24" s="104" t="s">
        <v>44</v>
      </c>
      <c r="C24" s="104"/>
      <c r="D24" s="104"/>
      <c r="E24" s="104"/>
      <c r="F24" s="104"/>
      <c r="G24" s="104"/>
      <c r="H24" s="104"/>
      <c r="I24" s="104"/>
      <c r="J24" s="104"/>
      <c r="K24" s="104"/>
      <c r="L24" s="104"/>
      <c r="M24" s="104"/>
      <c r="N24" s="104"/>
      <c r="O24" s="104"/>
      <c r="P24" s="104"/>
    </row>
    <row r="25" spans="1:16" ht="30" customHeight="1">
      <c r="A25" s="1" t="s">
        <v>202</v>
      </c>
      <c r="B25" s="42" t="s">
        <v>99</v>
      </c>
      <c r="C25" s="113">
        <v>550</v>
      </c>
      <c r="D25" s="103">
        <v>607.83</v>
      </c>
      <c r="E25" s="103"/>
      <c r="F25" s="27" t="s">
        <v>137</v>
      </c>
      <c r="G25" s="27" t="s">
        <v>60</v>
      </c>
      <c r="H25" s="17" t="s">
        <v>31</v>
      </c>
      <c r="I25" s="27" t="s">
        <v>61</v>
      </c>
      <c r="J25" s="27" t="s">
        <v>138</v>
      </c>
      <c r="K25" s="25" t="s">
        <v>31</v>
      </c>
      <c r="L25" s="27" t="s">
        <v>62</v>
      </c>
      <c r="M25" s="9"/>
      <c r="N25" s="17">
        <v>102002600</v>
      </c>
      <c r="O25" s="93" t="s">
        <v>100</v>
      </c>
      <c r="P25" s="92"/>
    </row>
    <row r="26" spans="1:16" ht="30" customHeight="1">
      <c r="A26" s="1" t="s">
        <v>203</v>
      </c>
      <c r="B26" s="42" t="s">
        <v>65</v>
      </c>
      <c r="C26" s="114"/>
      <c r="D26" s="103">
        <v>557.93</v>
      </c>
      <c r="E26" s="103"/>
      <c r="F26" s="17">
        <v>195723.28</v>
      </c>
      <c r="G26" s="17" t="s">
        <v>31</v>
      </c>
      <c r="H26" s="17" t="s">
        <v>31</v>
      </c>
      <c r="I26" s="27" t="s">
        <v>66</v>
      </c>
      <c r="J26" s="27" t="s">
        <v>67</v>
      </c>
      <c r="K26" s="25" t="s">
        <v>31</v>
      </c>
      <c r="L26" s="27" t="s">
        <v>139</v>
      </c>
      <c r="M26" s="25"/>
      <c r="N26" s="25" t="s">
        <v>31</v>
      </c>
      <c r="O26" s="94"/>
      <c r="P26" s="92"/>
    </row>
    <row r="27" spans="1:16" s="11" customFormat="1" ht="15.75">
      <c r="A27" s="6">
        <v>8</v>
      </c>
      <c r="B27" s="104" t="s">
        <v>13</v>
      </c>
      <c r="C27" s="104"/>
      <c r="D27" s="104"/>
      <c r="E27" s="104"/>
      <c r="F27" s="104"/>
      <c r="G27" s="104"/>
      <c r="H27" s="104"/>
      <c r="I27" s="104"/>
      <c r="J27" s="104"/>
      <c r="K27" s="104"/>
      <c r="L27" s="104"/>
      <c r="M27" s="104"/>
      <c r="N27" s="104"/>
      <c r="O27" s="104"/>
      <c r="P27" s="104"/>
    </row>
    <row r="28" spans="1:16" ht="35.25" customHeight="1">
      <c r="A28" s="1" t="s">
        <v>204</v>
      </c>
      <c r="B28" s="26" t="s">
        <v>29</v>
      </c>
      <c r="C28" s="97">
        <v>550</v>
      </c>
      <c r="D28" s="125">
        <v>840.65</v>
      </c>
      <c r="E28" s="125"/>
      <c r="F28" s="18" t="s">
        <v>141</v>
      </c>
      <c r="G28" s="18" t="s">
        <v>142</v>
      </c>
      <c r="H28" s="26" t="s">
        <v>143</v>
      </c>
      <c r="I28" s="18" t="s">
        <v>144</v>
      </c>
      <c r="J28" s="18" t="s">
        <v>145</v>
      </c>
      <c r="K28" s="18" t="s">
        <v>146</v>
      </c>
      <c r="L28" s="26" t="s">
        <v>147</v>
      </c>
      <c r="M28" s="18"/>
      <c r="N28" s="18">
        <v>489240</v>
      </c>
      <c r="O28" s="92" t="s">
        <v>86</v>
      </c>
      <c r="P28" s="123"/>
    </row>
    <row r="29" spans="1:16" ht="33.75" customHeight="1">
      <c r="A29" s="1" t="s">
        <v>205</v>
      </c>
      <c r="B29" s="26" t="s">
        <v>14</v>
      </c>
      <c r="C29" s="98"/>
      <c r="D29" s="100">
        <v>627.29</v>
      </c>
      <c r="E29" s="100"/>
      <c r="F29" s="18" t="s">
        <v>148</v>
      </c>
      <c r="G29" s="19" t="s">
        <v>31</v>
      </c>
      <c r="H29" s="19" t="s">
        <v>31</v>
      </c>
      <c r="I29" s="26" t="s">
        <v>149</v>
      </c>
      <c r="J29" s="19" t="s">
        <v>150</v>
      </c>
      <c r="K29" s="19" t="s">
        <v>31</v>
      </c>
      <c r="L29" s="19" t="s">
        <v>151</v>
      </c>
      <c r="M29" s="18"/>
      <c r="N29" s="19" t="s">
        <v>31</v>
      </c>
      <c r="O29" s="92"/>
      <c r="P29" s="123"/>
    </row>
    <row r="30" spans="1:16" ht="15.75">
      <c r="A30" s="6">
        <v>9</v>
      </c>
      <c r="B30" s="104" t="s">
        <v>15</v>
      </c>
      <c r="C30" s="104"/>
      <c r="D30" s="104"/>
      <c r="E30" s="104"/>
      <c r="F30" s="104"/>
      <c r="G30" s="104"/>
      <c r="H30" s="104"/>
      <c r="I30" s="104"/>
      <c r="J30" s="104"/>
      <c r="K30" s="104"/>
      <c r="L30" s="104"/>
      <c r="M30" s="104"/>
      <c r="N30" s="104"/>
      <c r="O30" s="104"/>
      <c r="P30" s="104"/>
    </row>
    <row r="31" spans="1:16" ht="36.75" customHeight="1">
      <c r="A31" s="1" t="s">
        <v>206</v>
      </c>
      <c r="B31" s="5" t="s">
        <v>30</v>
      </c>
      <c r="C31" s="111">
        <v>550</v>
      </c>
      <c r="D31" s="101">
        <v>137.58</v>
      </c>
      <c r="E31" s="101"/>
      <c r="F31" s="24" t="s">
        <v>152</v>
      </c>
      <c r="G31" s="24" t="s">
        <v>153</v>
      </c>
      <c r="H31" s="24" t="s">
        <v>31</v>
      </c>
      <c r="I31" s="24" t="s">
        <v>154</v>
      </c>
      <c r="J31" s="24" t="s">
        <v>155</v>
      </c>
      <c r="K31" s="24" t="s">
        <v>31</v>
      </c>
      <c r="L31" s="24" t="s">
        <v>156</v>
      </c>
      <c r="M31" s="10"/>
      <c r="N31" s="10">
        <v>2001474.08</v>
      </c>
      <c r="O31" s="93" t="s">
        <v>87</v>
      </c>
      <c r="P31" s="92"/>
    </row>
    <row r="32" spans="1:16" ht="35.25" customHeight="1">
      <c r="A32" s="1" t="s">
        <v>207</v>
      </c>
      <c r="B32" s="43" t="s">
        <v>88</v>
      </c>
      <c r="C32" s="112"/>
      <c r="D32" s="101">
        <v>736.85</v>
      </c>
      <c r="E32" s="101"/>
      <c r="F32" s="10">
        <v>80672.25</v>
      </c>
      <c r="G32" s="24" t="s">
        <v>31</v>
      </c>
      <c r="H32" s="24" t="s">
        <v>31</v>
      </c>
      <c r="I32" s="24" t="s">
        <v>31</v>
      </c>
      <c r="J32" s="24" t="s">
        <v>31</v>
      </c>
      <c r="K32" s="24" t="s">
        <v>31</v>
      </c>
      <c r="L32" s="20" t="s">
        <v>31</v>
      </c>
      <c r="M32" s="28"/>
      <c r="N32" s="10">
        <v>7902475.2</v>
      </c>
      <c r="O32" s="94"/>
      <c r="P32" s="92"/>
    </row>
    <row r="33" spans="1:16" ht="15.75">
      <c r="A33" s="6">
        <v>10</v>
      </c>
      <c r="B33" s="102" t="s">
        <v>16</v>
      </c>
      <c r="C33" s="102"/>
      <c r="D33" s="102"/>
      <c r="E33" s="102"/>
      <c r="F33" s="102"/>
      <c r="G33" s="102"/>
      <c r="H33" s="102"/>
      <c r="I33" s="102"/>
      <c r="J33" s="102"/>
      <c r="K33" s="102"/>
      <c r="L33" s="102"/>
      <c r="M33" s="102"/>
      <c r="N33" s="102"/>
      <c r="O33" s="102"/>
      <c r="P33" s="102"/>
    </row>
    <row r="34" spans="1:16" ht="33" customHeight="1">
      <c r="A34" s="1" t="s">
        <v>208</v>
      </c>
      <c r="B34" s="44" t="s">
        <v>75</v>
      </c>
      <c r="C34" s="105">
        <v>550</v>
      </c>
      <c r="D34" s="107">
        <v>106.17</v>
      </c>
      <c r="E34" s="108"/>
      <c r="F34" s="21" t="s">
        <v>157</v>
      </c>
      <c r="G34" s="21" t="s">
        <v>158</v>
      </c>
      <c r="H34" s="21" t="s">
        <v>31</v>
      </c>
      <c r="I34" s="21" t="s">
        <v>159</v>
      </c>
      <c r="J34" s="21" t="s">
        <v>160</v>
      </c>
      <c r="K34" s="21" t="s">
        <v>31</v>
      </c>
      <c r="L34" s="21" t="s">
        <v>161</v>
      </c>
      <c r="M34" s="16"/>
      <c r="N34" s="21" t="s">
        <v>31</v>
      </c>
      <c r="O34" s="93" t="s">
        <v>89</v>
      </c>
      <c r="P34" s="92"/>
    </row>
    <row r="35" spans="1:16" ht="30" customHeight="1">
      <c r="A35" s="1" t="s">
        <v>209</v>
      </c>
      <c r="B35" s="31" t="s">
        <v>32</v>
      </c>
      <c r="C35" s="106"/>
      <c r="D35" s="95">
        <v>108.23</v>
      </c>
      <c r="E35" s="95"/>
      <c r="F35" s="31" t="s">
        <v>31</v>
      </c>
      <c r="G35" s="21" t="s">
        <v>31</v>
      </c>
      <c r="H35" s="21" t="s">
        <v>31</v>
      </c>
      <c r="I35" s="16" t="s">
        <v>162</v>
      </c>
      <c r="J35" s="16" t="s">
        <v>163</v>
      </c>
      <c r="K35" s="21" t="s">
        <v>31</v>
      </c>
      <c r="L35" s="21" t="s">
        <v>164</v>
      </c>
      <c r="M35" s="16"/>
      <c r="N35" s="21" t="s">
        <v>31</v>
      </c>
      <c r="O35" s="94"/>
      <c r="P35" s="92"/>
    </row>
    <row r="36" spans="1:16" ht="15.75">
      <c r="A36" s="6">
        <v>11</v>
      </c>
      <c r="B36" s="102" t="s">
        <v>17</v>
      </c>
      <c r="C36" s="102"/>
      <c r="D36" s="102"/>
      <c r="E36" s="102"/>
      <c r="F36" s="102"/>
      <c r="G36" s="102"/>
      <c r="H36" s="102"/>
      <c r="I36" s="102"/>
      <c r="J36" s="102"/>
      <c r="K36" s="102"/>
      <c r="L36" s="102"/>
      <c r="M36" s="102"/>
      <c r="N36" s="102"/>
      <c r="O36" s="102"/>
      <c r="P36" s="102"/>
    </row>
    <row r="37" spans="1:16" s="7" customFormat="1" ht="27.75" customHeight="1">
      <c r="A37" s="1" t="s">
        <v>210</v>
      </c>
      <c r="B37" s="30" t="s">
        <v>18</v>
      </c>
      <c r="C37" s="113">
        <v>550</v>
      </c>
      <c r="D37" s="103">
        <v>780.84</v>
      </c>
      <c r="E37" s="103"/>
      <c r="F37" s="103" t="s">
        <v>165</v>
      </c>
      <c r="G37" s="103" t="s">
        <v>166</v>
      </c>
      <c r="H37" s="124" t="s">
        <v>167</v>
      </c>
      <c r="I37" s="103" t="s">
        <v>168</v>
      </c>
      <c r="J37" s="103" t="s">
        <v>169</v>
      </c>
      <c r="K37" s="103" t="s">
        <v>170</v>
      </c>
      <c r="L37" s="103" t="s">
        <v>171</v>
      </c>
      <c r="M37" s="9">
        <v>12126.74</v>
      </c>
      <c r="N37" s="17">
        <v>32040440</v>
      </c>
      <c r="O37" s="93" t="s">
        <v>101</v>
      </c>
      <c r="P37" s="92"/>
    </row>
    <row r="38" spans="1:16" s="7" customFormat="1" ht="20.25" customHeight="1">
      <c r="A38" s="1" t="s">
        <v>211</v>
      </c>
      <c r="B38" s="30" t="s">
        <v>48</v>
      </c>
      <c r="C38" s="114"/>
      <c r="D38" s="103">
        <v>487.93</v>
      </c>
      <c r="E38" s="103"/>
      <c r="F38" s="103"/>
      <c r="G38" s="103"/>
      <c r="H38" s="124"/>
      <c r="I38" s="103"/>
      <c r="J38" s="103"/>
      <c r="K38" s="103"/>
      <c r="L38" s="103"/>
      <c r="M38" s="9">
        <v>14829.68</v>
      </c>
      <c r="N38" s="17">
        <v>1050970</v>
      </c>
      <c r="O38" s="94"/>
      <c r="P38" s="92"/>
    </row>
    <row r="39" spans="1:16" s="7" customFormat="1" ht="15.75">
      <c r="A39" s="6">
        <v>12</v>
      </c>
      <c r="B39" s="102" t="s">
        <v>19</v>
      </c>
      <c r="C39" s="102"/>
      <c r="D39" s="102"/>
      <c r="E39" s="102"/>
      <c r="F39" s="102"/>
      <c r="G39" s="102"/>
      <c r="H39" s="102"/>
      <c r="I39" s="102"/>
      <c r="J39" s="102"/>
      <c r="K39" s="102"/>
      <c r="L39" s="102"/>
      <c r="M39" s="102"/>
      <c r="N39" s="102"/>
      <c r="O39" s="102"/>
      <c r="P39" s="102"/>
    </row>
    <row r="40" spans="1:16" ht="32.25" customHeight="1">
      <c r="A40" s="1" t="s">
        <v>212</v>
      </c>
      <c r="B40" s="26" t="s">
        <v>46</v>
      </c>
      <c r="C40" s="97">
        <v>550</v>
      </c>
      <c r="D40" s="90">
        <v>228.59</v>
      </c>
      <c r="E40" s="91"/>
      <c r="F40" s="109" t="s">
        <v>172</v>
      </c>
      <c r="G40" s="110"/>
      <c r="H40" s="19" t="s">
        <v>31</v>
      </c>
      <c r="I40" s="100" t="s">
        <v>173</v>
      </c>
      <c r="J40" s="100"/>
      <c r="K40" s="19" t="s">
        <v>31</v>
      </c>
      <c r="L40" s="19" t="s">
        <v>174</v>
      </c>
      <c r="M40" s="18"/>
      <c r="N40" s="18">
        <v>30374430</v>
      </c>
      <c r="O40" s="93" t="s">
        <v>90</v>
      </c>
      <c r="P40" s="92"/>
    </row>
    <row r="41" spans="1:16" ht="34.5" customHeight="1">
      <c r="A41" s="1" t="s">
        <v>213</v>
      </c>
      <c r="B41" s="26" t="s">
        <v>47</v>
      </c>
      <c r="C41" s="98"/>
      <c r="D41" s="90">
        <v>330.44</v>
      </c>
      <c r="E41" s="91"/>
      <c r="F41" s="90" t="s">
        <v>175</v>
      </c>
      <c r="G41" s="91"/>
      <c r="H41" s="19" t="s">
        <v>31</v>
      </c>
      <c r="I41" s="100" t="s">
        <v>176</v>
      </c>
      <c r="J41" s="100"/>
      <c r="K41" s="19" t="s">
        <v>31</v>
      </c>
      <c r="L41" s="19" t="s">
        <v>91</v>
      </c>
      <c r="M41" s="18"/>
      <c r="N41" s="18">
        <v>2814250</v>
      </c>
      <c r="O41" s="94"/>
      <c r="P41" s="92"/>
    </row>
    <row r="42" spans="1:16" s="14" customFormat="1" ht="15.75">
      <c r="A42" s="6">
        <v>13</v>
      </c>
      <c r="B42" s="102" t="s">
        <v>20</v>
      </c>
      <c r="C42" s="102"/>
      <c r="D42" s="102"/>
      <c r="E42" s="102"/>
      <c r="F42" s="102"/>
      <c r="G42" s="102"/>
      <c r="H42" s="102"/>
      <c r="I42" s="102"/>
      <c r="J42" s="102"/>
      <c r="K42" s="102"/>
      <c r="L42" s="102"/>
      <c r="M42" s="102"/>
      <c r="N42" s="102"/>
      <c r="O42" s="102"/>
      <c r="P42" s="102"/>
    </row>
    <row r="43" spans="1:16" ht="36.75" customHeight="1">
      <c r="A43" s="1" t="s">
        <v>214</v>
      </c>
      <c r="B43" s="5" t="s">
        <v>26</v>
      </c>
      <c r="C43" s="111">
        <v>550</v>
      </c>
      <c r="D43" s="101">
        <v>282.42</v>
      </c>
      <c r="E43" s="101"/>
      <c r="F43" s="10" t="s">
        <v>177</v>
      </c>
      <c r="G43" s="10" t="s">
        <v>178</v>
      </c>
      <c r="H43" s="10" t="s">
        <v>31</v>
      </c>
      <c r="I43" s="10">
        <v>148278.86</v>
      </c>
      <c r="J43" s="10" t="s">
        <v>179</v>
      </c>
      <c r="K43" s="10" t="s">
        <v>31</v>
      </c>
      <c r="L43" s="24" t="s">
        <v>180</v>
      </c>
      <c r="M43" s="10">
        <v>76378</v>
      </c>
      <c r="N43" s="10">
        <v>58002340</v>
      </c>
      <c r="O43" s="93" t="s">
        <v>92</v>
      </c>
      <c r="P43" s="92"/>
    </row>
    <row r="44" spans="1:16" ht="23.25" customHeight="1">
      <c r="A44" s="1" t="s">
        <v>215</v>
      </c>
      <c r="B44" s="5" t="s">
        <v>21</v>
      </c>
      <c r="C44" s="112"/>
      <c r="D44" s="101">
        <v>695.85</v>
      </c>
      <c r="E44" s="101"/>
      <c r="F44" s="10">
        <v>93550.45</v>
      </c>
      <c r="G44" s="10">
        <v>223887.28</v>
      </c>
      <c r="H44" s="10" t="s">
        <v>31</v>
      </c>
      <c r="I44" s="10">
        <v>167058.98</v>
      </c>
      <c r="J44" s="10">
        <v>274430.61</v>
      </c>
      <c r="K44" s="10" t="s">
        <v>31</v>
      </c>
      <c r="L44" s="10">
        <v>1016.49</v>
      </c>
      <c r="M44" s="10">
        <v>48700.3</v>
      </c>
      <c r="N44" s="10">
        <v>50199740</v>
      </c>
      <c r="O44" s="94"/>
      <c r="P44" s="92"/>
    </row>
    <row r="45" spans="1:16" ht="15.75">
      <c r="A45" s="6">
        <v>14</v>
      </c>
      <c r="B45" s="102" t="s">
        <v>22</v>
      </c>
      <c r="C45" s="102"/>
      <c r="D45" s="102"/>
      <c r="E45" s="102"/>
      <c r="F45" s="102"/>
      <c r="G45" s="102"/>
      <c r="H45" s="102"/>
      <c r="I45" s="102"/>
      <c r="J45" s="102"/>
      <c r="K45" s="102"/>
      <c r="L45" s="102"/>
      <c r="M45" s="102"/>
      <c r="N45" s="102"/>
      <c r="O45" s="102"/>
      <c r="P45" s="102"/>
    </row>
    <row r="46" spans="1:16" ht="39.75" customHeight="1">
      <c r="A46" s="1" t="s">
        <v>216</v>
      </c>
      <c r="B46" s="44" t="s">
        <v>181</v>
      </c>
      <c r="C46" s="105">
        <v>550</v>
      </c>
      <c r="D46" s="95">
        <v>1205</v>
      </c>
      <c r="E46" s="95"/>
      <c r="F46" s="21" t="s">
        <v>182</v>
      </c>
      <c r="G46" s="21" t="s">
        <v>183</v>
      </c>
      <c r="H46" s="21" t="s">
        <v>31</v>
      </c>
      <c r="I46" s="21" t="s">
        <v>184</v>
      </c>
      <c r="J46" s="21" t="s">
        <v>185</v>
      </c>
      <c r="K46" s="21" t="s">
        <v>31</v>
      </c>
      <c r="L46" s="21" t="s">
        <v>186</v>
      </c>
      <c r="M46" s="16">
        <v>40500.91</v>
      </c>
      <c r="N46" s="16">
        <v>667860630</v>
      </c>
      <c r="O46" s="93" t="s">
        <v>94</v>
      </c>
      <c r="P46" s="2"/>
    </row>
    <row r="47" spans="1:16" ht="29.25" customHeight="1">
      <c r="A47" s="1" t="s">
        <v>217</v>
      </c>
      <c r="B47" s="44" t="s">
        <v>93</v>
      </c>
      <c r="C47" s="106"/>
      <c r="D47" s="95">
        <v>265.37</v>
      </c>
      <c r="E47" s="95"/>
      <c r="F47" s="21" t="s">
        <v>187</v>
      </c>
      <c r="G47" s="21" t="s">
        <v>188</v>
      </c>
      <c r="H47" s="21" t="s">
        <v>31</v>
      </c>
      <c r="I47" s="21" t="s">
        <v>189</v>
      </c>
      <c r="J47" s="21" t="s">
        <v>190</v>
      </c>
      <c r="K47" s="21" t="s">
        <v>31</v>
      </c>
      <c r="L47" s="21">
        <v>676.48</v>
      </c>
      <c r="M47" s="16">
        <v>146854.79</v>
      </c>
      <c r="N47" s="16">
        <v>54017430</v>
      </c>
      <c r="O47" s="94"/>
      <c r="P47" s="2"/>
    </row>
    <row r="48" spans="1:16" ht="15.75">
      <c r="A48" s="115" t="s">
        <v>0</v>
      </c>
      <c r="B48" s="115"/>
      <c r="C48" s="34"/>
      <c r="D48" s="34"/>
      <c r="E48" s="34"/>
      <c r="F48" s="34"/>
      <c r="G48" s="34"/>
      <c r="H48" s="34"/>
      <c r="I48" s="34"/>
      <c r="J48" s="34"/>
      <c r="K48" s="34"/>
      <c r="L48" s="34"/>
      <c r="M48" s="35"/>
      <c r="N48" s="35"/>
      <c r="O48" s="33"/>
      <c r="P48" s="33"/>
    </row>
    <row r="49" spans="1:16" ht="16.5" customHeight="1">
      <c r="A49" s="22"/>
      <c r="B49" s="99" t="s">
        <v>191</v>
      </c>
      <c r="C49" s="99"/>
      <c r="D49" s="99"/>
      <c r="E49" s="99"/>
      <c r="F49" s="99"/>
      <c r="G49" s="99"/>
      <c r="H49" s="99"/>
      <c r="I49" s="99"/>
      <c r="J49" s="99"/>
      <c r="K49" s="99"/>
      <c r="L49" s="99"/>
      <c r="M49" s="99"/>
      <c r="N49" s="99"/>
      <c r="O49" s="99"/>
      <c r="P49" s="99"/>
    </row>
    <row r="50" spans="1:16" ht="54.75" customHeight="1">
      <c r="A50" s="22"/>
      <c r="B50" s="99" t="s">
        <v>192</v>
      </c>
      <c r="C50" s="99"/>
      <c r="D50" s="99"/>
      <c r="E50" s="99"/>
      <c r="F50" s="99"/>
      <c r="G50" s="99"/>
      <c r="H50" s="99"/>
      <c r="I50" s="99"/>
      <c r="J50" s="99"/>
      <c r="K50" s="99"/>
      <c r="L50" s="99"/>
      <c r="M50" s="99"/>
      <c r="N50" s="99"/>
      <c r="O50" s="99"/>
      <c r="P50" s="33"/>
    </row>
    <row r="51" spans="1:16" ht="63.75" customHeight="1">
      <c r="A51" s="22"/>
      <c r="B51" s="99" t="s">
        <v>193</v>
      </c>
      <c r="C51" s="99"/>
      <c r="D51" s="99"/>
      <c r="E51" s="99"/>
      <c r="F51" s="99"/>
      <c r="G51" s="99"/>
      <c r="H51" s="99"/>
      <c r="I51" s="99"/>
      <c r="J51" s="99"/>
      <c r="K51" s="99"/>
      <c r="L51" s="99"/>
      <c r="M51" s="99"/>
      <c r="N51" s="99"/>
      <c r="O51" s="99"/>
      <c r="P51" s="32"/>
    </row>
    <row r="52" spans="1:16" ht="66" customHeight="1">
      <c r="A52" s="22"/>
      <c r="B52" s="99" t="s">
        <v>194</v>
      </c>
      <c r="C52" s="99"/>
      <c r="D52" s="99"/>
      <c r="E52" s="99"/>
      <c r="F52" s="99"/>
      <c r="G52" s="99"/>
      <c r="H52" s="99"/>
      <c r="I52" s="99"/>
      <c r="J52" s="99"/>
      <c r="K52" s="99"/>
      <c r="L52" s="99"/>
      <c r="M52" s="99"/>
      <c r="N52" s="99"/>
      <c r="O52" s="99"/>
      <c r="P52" s="32"/>
    </row>
    <row r="53" spans="1:16" ht="66.75" customHeight="1">
      <c r="A53" s="22"/>
      <c r="B53" s="99" t="s">
        <v>195</v>
      </c>
      <c r="C53" s="99"/>
      <c r="D53" s="99"/>
      <c r="E53" s="99"/>
      <c r="F53" s="99"/>
      <c r="G53" s="99"/>
      <c r="H53" s="99"/>
      <c r="I53" s="99"/>
      <c r="J53" s="99"/>
      <c r="K53" s="99"/>
      <c r="L53" s="99"/>
      <c r="M53" s="99"/>
      <c r="N53" s="99"/>
      <c r="O53" s="99"/>
      <c r="P53" s="32"/>
    </row>
    <row r="54" spans="1:16" ht="51" customHeight="1">
      <c r="A54" s="41"/>
      <c r="B54" s="99" t="s">
        <v>229</v>
      </c>
      <c r="C54" s="99"/>
      <c r="D54" s="99"/>
      <c r="E54" s="99"/>
      <c r="F54" s="99"/>
      <c r="G54" s="99"/>
      <c r="H54" s="99"/>
      <c r="I54" s="99"/>
      <c r="J54" s="99"/>
      <c r="K54" s="99"/>
      <c r="L54" s="99"/>
      <c r="M54" s="99"/>
      <c r="N54" s="99"/>
      <c r="O54" s="99"/>
      <c r="P54" s="99"/>
    </row>
    <row r="55" spans="1:16" ht="66" customHeight="1">
      <c r="A55" s="41"/>
      <c r="B55" s="99" t="s">
        <v>225</v>
      </c>
      <c r="C55" s="99"/>
      <c r="D55" s="99"/>
      <c r="E55" s="99"/>
      <c r="F55" s="99"/>
      <c r="G55" s="99"/>
      <c r="H55" s="99"/>
      <c r="I55" s="99"/>
      <c r="J55" s="99"/>
      <c r="K55" s="99"/>
      <c r="L55" s="99"/>
      <c r="M55" s="99"/>
      <c r="N55" s="99"/>
      <c r="O55" s="99"/>
      <c r="P55" s="99"/>
    </row>
    <row r="56" spans="1:16" ht="33" customHeight="1">
      <c r="A56" s="41"/>
      <c r="B56" s="99" t="s">
        <v>41</v>
      </c>
      <c r="C56" s="99"/>
      <c r="D56" s="99"/>
      <c r="E56" s="99"/>
      <c r="F56" s="99"/>
      <c r="G56" s="99"/>
      <c r="H56" s="99"/>
      <c r="I56" s="99"/>
      <c r="J56" s="99"/>
      <c r="K56" s="99"/>
      <c r="L56" s="99"/>
      <c r="M56" s="99"/>
      <c r="N56" s="99"/>
      <c r="O56" s="99"/>
      <c r="P56" s="99"/>
    </row>
    <row r="57" spans="1:16" ht="36" customHeight="1">
      <c r="A57" s="41"/>
      <c r="B57" s="99" t="s">
        <v>42</v>
      </c>
      <c r="C57" s="99"/>
      <c r="D57" s="99"/>
      <c r="E57" s="99"/>
      <c r="F57" s="99"/>
      <c r="G57" s="99"/>
      <c r="H57" s="99"/>
      <c r="I57" s="99"/>
      <c r="J57" s="99"/>
      <c r="K57" s="99"/>
      <c r="L57" s="99"/>
      <c r="M57" s="99"/>
      <c r="N57" s="99"/>
      <c r="O57" s="99"/>
      <c r="P57" s="99"/>
    </row>
    <row r="58" spans="1:16" ht="16.5" customHeight="1">
      <c r="A58" s="41"/>
      <c r="B58" s="99" t="s">
        <v>43</v>
      </c>
      <c r="C58" s="99"/>
      <c r="D58" s="99"/>
      <c r="E58" s="99"/>
      <c r="F58" s="99"/>
      <c r="G58" s="99"/>
      <c r="H58" s="99"/>
      <c r="I58" s="99"/>
      <c r="J58" s="99"/>
      <c r="K58" s="99"/>
      <c r="L58" s="99"/>
      <c r="M58" s="99"/>
      <c r="N58" s="99"/>
      <c r="O58" s="99"/>
      <c r="P58" s="99"/>
    </row>
  </sheetData>
  <sheetProtection/>
  <mergeCells count="133">
    <mergeCell ref="D31:E31"/>
    <mergeCell ref="D32:E32"/>
    <mergeCell ref="D28:E28"/>
    <mergeCell ref="A2:IV2"/>
    <mergeCell ref="F7:F8"/>
    <mergeCell ref="H7:H8"/>
    <mergeCell ref="L3:L5"/>
    <mergeCell ref="I4:K4"/>
    <mergeCell ref="C3:C5"/>
    <mergeCell ref="I7:I8"/>
    <mergeCell ref="L37:L38"/>
    <mergeCell ref="K37:K38"/>
    <mergeCell ref="I40:J40"/>
    <mergeCell ref="D43:E43"/>
    <mergeCell ref="B50:O50"/>
    <mergeCell ref="O40:O41"/>
    <mergeCell ref="B49:P49"/>
    <mergeCell ref="B58:P58"/>
    <mergeCell ref="P37:P38"/>
    <mergeCell ref="D46:E46"/>
    <mergeCell ref="F37:F38"/>
    <mergeCell ref="H37:H38"/>
    <mergeCell ref="C37:C38"/>
    <mergeCell ref="C40:C41"/>
    <mergeCell ref="C43:C44"/>
    <mergeCell ref="B39:P39"/>
    <mergeCell ref="F41:G41"/>
    <mergeCell ref="B56:P56"/>
    <mergeCell ref="B57:P57"/>
    <mergeCell ref="O25:O26"/>
    <mergeCell ref="B55:P55"/>
    <mergeCell ref="D26:E26"/>
    <mergeCell ref="C28:C29"/>
    <mergeCell ref="C31:C32"/>
    <mergeCell ref="C34:C35"/>
    <mergeCell ref="P28:P29"/>
    <mergeCell ref="B53:O53"/>
    <mergeCell ref="A1:P1"/>
    <mergeCell ref="P7:P8"/>
    <mergeCell ref="A3:A5"/>
    <mergeCell ref="G7:G8"/>
    <mergeCell ref="K7:K8"/>
    <mergeCell ref="I3:K3"/>
    <mergeCell ref="C7:C8"/>
    <mergeCell ref="F3:H3"/>
    <mergeCell ref="D4:E4"/>
    <mergeCell ref="J7:J8"/>
    <mergeCell ref="O28:O29"/>
    <mergeCell ref="D20:E20"/>
    <mergeCell ref="P19:P20"/>
    <mergeCell ref="O22:O23"/>
    <mergeCell ref="B27:P27"/>
    <mergeCell ref="D22:E22"/>
    <mergeCell ref="D7:E7"/>
    <mergeCell ref="N3:N5"/>
    <mergeCell ref="O3:O5"/>
    <mergeCell ref="M3:M5"/>
    <mergeCell ref="D3:E3"/>
    <mergeCell ref="F4:H4"/>
    <mergeCell ref="L7:L8"/>
    <mergeCell ref="B6:P6"/>
    <mergeCell ref="D8:E8"/>
    <mergeCell ref="P3:P5"/>
    <mergeCell ref="B3:B5"/>
    <mergeCell ref="C22:C23"/>
    <mergeCell ref="O7:O8"/>
    <mergeCell ref="D10:E10"/>
    <mergeCell ref="P10:P11"/>
    <mergeCell ref="D14:E14"/>
    <mergeCell ref="D13:E13"/>
    <mergeCell ref="B9:P9"/>
    <mergeCell ref="B12:P12"/>
    <mergeCell ref="B15:P15"/>
    <mergeCell ref="O16:O17"/>
    <mergeCell ref="D25:E25"/>
    <mergeCell ref="L16:L17"/>
    <mergeCell ref="C10:C11"/>
    <mergeCell ref="C13:C14"/>
    <mergeCell ref="A48:B48"/>
    <mergeCell ref="B45:P45"/>
    <mergeCell ref="D19:E19"/>
    <mergeCell ref="B33:P33"/>
    <mergeCell ref="O31:O32"/>
    <mergeCell ref="O13:O14"/>
    <mergeCell ref="D16:E16"/>
    <mergeCell ref="C19:C20"/>
    <mergeCell ref="C16:C17"/>
    <mergeCell ref="B24:P24"/>
    <mergeCell ref="I16:I17"/>
    <mergeCell ref="J16:J17"/>
    <mergeCell ref="B18:P18"/>
    <mergeCell ref="D17:E17"/>
    <mergeCell ref="F16:F17"/>
    <mergeCell ref="O43:O44"/>
    <mergeCell ref="B54:P54"/>
    <mergeCell ref="D41:E41"/>
    <mergeCell ref="C46:C47"/>
    <mergeCell ref="D34:E34"/>
    <mergeCell ref="F40:G40"/>
    <mergeCell ref="D35:E35"/>
    <mergeCell ref="G37:G38"/>
    <mergeCell ref="I37:I38"/>
    <mergeCell ref="J37:J38"/>
    <mergeCell ref="B21:P21"/>
    <mergeCell ref="P31:P32"/>
    <mergeCell ref="P34:P35"/>
    <mergeCell ref="P25:P26"/>
    <mergeCell ref="D38:E38"/>
    <mergeCell ref="B36:P36"/>
    <mergeCell ref="D29:E29"/>
    <mergeCell ref="C25:C26"/>
    <mergeCell ref="P22:P23"/>
    <mergeCell ref="B30:P30"/>
    <mergeCell ref="B51:O51"/>
    <mergeCell ref="B52:O52"/>
    <mergeCell ref="D47:E47"/>
    <mergeCell ref="O37:O38"/>
    <mergeCell ref="I41:J41"/>
    <mergeCell ref="D44:E44"/>
    <mergeCell ref="O46:O47"/>
    <mergeCell ref="B42:P42"/>
    <mergeCell ref="D37:E37"/>
    <mergeCell ref="P43:P44"/>
    <mergeCell ref="D5:E5"/>
    <mergeCell ref="D40:E40"/>
    <mergeCell ref="O10:O11"/>
    <mergeCell ref="O19:O20"/>
    <mergeCell ref="P13:P14"/>
    <mergeCell ref="P40:P41"/>
    <mergeCell ref="D11:E11"/>
    <mergeCell ref="O34:O35"/>
    <mergeCell ref="D23:E23"/>
    <mergeCell ref="G16:G17"/>
  </mergeCells>
  <printOptions/>
  <pageMargins left="0.1968503937007874" right="0.1968503937007874" top="0.54" bottom="0.3" header="0.5118110236220472" footer="0.1968503937007874"/>
  <pageSetup fitToHeight="2" horizontalDpi="600" verticalDpi="600" orientation="landscape" paperSize="9" scale="61" r:id="rId1"/>
  <rowBreaks count="1" manualBreakCount="1">
    <brk id="32"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I47"/>
  <sheetViews>
    <sheetView view="pageBreakPreview" zoomScaleSheetLayoutView="100" zoomScalePageLayoutView="0" workbookViewId="0" topLeftCell="B13">
      <selection activeCell="B13" sqref="A1:IV16384"/>
    </sheetView>
  </sheetViews>
  <sheetFormatPr defaultColWidth="9.00390625" defaultRowHeight="12.75"/>
  <cols>
    <col min="1" max="1" width="6.125" style="46" customWidth="1"/>
    <col min="2" max="2" width="65.625" style="46" customWidth="1"/>
    <col min="3" max="3" width="12.375" style="71" customWidth="1"/>
    <col min="4" max="4" width="12.25390625" style="47" customWidth="1"/>
    <col min="5" max="5" width="9.00390625" style="56" customWidth="1"/>
    <col min="6" max="6" width="10.625" style="72" customWidth="1"/>
    <col min="7" max="7" width="13.25390625" style="72" customWidth="1"/>
    <col min="8" max="16384" width="9.125" style="46" customWidth="1"/>
  </cols>
  <sheetData>
    <row r="1" spans="1:7" ht="45.75" customHeight="1">
      <c r="A1" s="132" t="s">
        <v>78</v>
      </c>
      <c r="B1" s="132"/>
      <c r="C1" s="132"/>
      <c r="D1" s="132"/>
      <c r="E1" s="132"/>
      <c r="F1" s="132"/>
      <c r="G1" s="132"/>
    </row>
    <row r="2" spans="3:7" ht="19.5" customHeight="1">
      <c r="C2" s="46"/>
      <c r="D2" s="46"/>
      <c r="E2" s="133" t="s">
        <v>69</v>
      </c>
      <c r="F2" s="133"/>
      <c r="G2" s="133"/>
    </row>
    <row r="3" spans="1:7" ht="22.5" customHeight="1">
      <c r="A3" s="134" t="s">
        <v>23</v>
      </c>
      <c r="B3" s="134" t="s">
        <v>70</v>
      </c>
      <c r="C3" s="137" t="s">
        <v>71</v>
      </c>
      <c r="D3" s="135" t="s">
        <v>218</v>
      </c>
      <c r="E3" s="134" t="s">
        <v>72</v>
      </c>
      <c r="F3" s="134"/>
      <c r="G3" s="134"/>
    </row>
    <row r="4" spans="1:7" ht="15">
      <c r="A4" s="134"/>
      <c r="B4" s="134"/>
      <c r="C4" s="137"/>
      <c r="D4" s="136"/>
      <c r="E4" s="49" t="s">
        <v>73</v>
      </c>
      <c r="F4" s="50" t="s">
        <v>74</v>
      </c>
      <c r="G4" s="50" t="s">
        <v>219</v>
      </c>
    </row>
    <row r="5" spans="1:7" s="75" customFormat="1" ht="15" customHeight="1">
      <c r="A5" s="73">
        <v>1</v>
      </c>
      <c r="B5" s="73">
        <v>2</v>
      </c>
      <c r="C5" s="73">
        <v>3</v>
      </c>
      <c r="D5" s="74">
        <v>4</v>
      </c>
      <c r="E5" s="73" t="s">
        <v>220</v>
      </c>
      <c r="F5" s="73" t="s">
        <v>221</v>
      </c>
      <c r="G5" s="73" t="s">
        <v>222</v>
      </c>
    </row>
    <row r="6" spans="1:7" ht="15">
      <c r="A6" s="48">
        <v>1</v>
      </c>
      <c r="B6" s="129" t="s">
        <v>3</v>
      </c>
      <c r="C6" s="130"/>
      <c r="D6" s="130"/>
      <c r="E6" s="130"/>
      <c r="F6" s="130"/>
      <c r="G6" s="131"/>
    </row>
    <row r="7" spans="1:7" s="56" customFormat="1" ht="28.5">
      <c r="A7" s="51" t="s">
        <v>50</v>
      </c>
      <c r="B7" s="48" t="s">
        <v>68</v>
      </c>
      <c r="C7" s="52">
        <v>739.51</v>
      </c>
      <c r="D7" s="53">
        <v>739.51</v>
      </c>
      <c r="E7" s="54">
        <f>D7-C7</f>
        <v>0</v>
      </c>
      <c r="F7" s="55">
        <f>D7/C7</f>
        <v>1</v>
      </c>
      <c r="G7" s="55">
        <f>(D7*100/C7)-100</f>
        <v>0</v>
      </c>
    </row>
    <row r="8" spans="1:35" s="49" customFormat="1" ht="15">
      <c r="A8" s="51" t="s">
        <v>51</v>
      </c>
      <c r="B8" s="48" t="s">
        <v>25</v>
      </c>
      <c r="C8" s="52">
        <v>561.54</v>
      </c>
      <c r="D8" s="53">
        <v>561.54</v>
      </c>
      <c r="E8" s="54">
        <f>D8-C8</f>
        <v>0</v>
      </c>
      <c r="F8" s="55">
        <f>D8/C8</f>
        <v>1</v>
      </c>
      <c r="G8" s="55">
        <f>(D8*100/C8)-100</f>
        <v>0</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row>
    <row r="9" spans="1:7" s="58" customFormat="1" ht="15">
      <c r="A9" s="48">
        <v>2</v>
      </c>
      <c r="B9" s="129" t="s">
        <v>4</v>
      </c>
      <c r="C9" s="130"/>
      <c r="D9" s="130"/>
      <c r="E9" s="130"/>
      <c r="F9" s="130"/>
      <c r="G9" s="131"/>
    </row>
    <row r="10" spans="1:7" ht="28.5">
      <c r="A10" s="48" t="s">
        <v>52</v>
      </c>
      <c r="B10" s="48" t="s">
        <v>45</v>
      </c>
      <c r="C10" s="52">
        <v>799.76</v>
      </c>
      <c r="D10" s="53">
        <v>799.76</v>
      </c>
      <c r="E10" s="54">
        <f>D10-C10</f>
        <v>0</v>
      </c>
      <c r="F10" s="55">
        <f>D10/C10</f>
        <v>1</v>
      </c>
      <c r="G10" s="55">
        <f>(D10*100/C10)-100</f>
        <v>0</v>
      </c>
    </row>
    <row r="11" spans="1:7" ht="15">
      <c r="A11" s="48" t="s">
        <v>53</v>
      </c>
      <c r="B11" s="48" t="s">
        <v>33</v>
      </c>
      <c r="C11" s="52">
        <v>294</v>
      </c>
      <c r="D11" s="53">
        <v>678.13</v>
      </c>
      <c r="E11" s="54">
        <f>D11-C11</f>
        <v>384.13</v>
      </c>
      <c r="F11" s="55">
        <f>D11/C11</f>
        <v>2.3065646258503403</v>
      </c>
      <c r="G11" s="55">
        <f>(D11*100/C11)-100</f>
        <v>130.656462585034</v>
      </c>
    </row>
    <row r="12" spans="1:7" ht="15">
      <c r="A12" s="48">
        <v>3</v>
      </c>
      <c r="B12" s="129" t="s">
        <v>5</v>
      </c>
      <c r="C12" s="130"/>
      <c r="D12" s="130"/>
      <c r="E12" s="130"/>
      <c r="F12" s="130"/>
      <c r="G12" s="131"/>
    </row>
    <row r="13" spans="1:7" ht="15">
      <c r="A13" s="48" t="s">
        <v>54</v>
      </c>
      <c r="B13" s="48" t="s">
        <v>7</v>
      </c>
      <c r="C13" s="52">
        <v>250.34</v>
      </c>
      <c r="D13" s="53">
        <v>285.13</v>
      </c>
      <c r="E13" s="54">
        <f>D13-C13</f>
        <v>34.78999999999999</v>
      </c>
      <c r="F13" s="55">
        <f>D13/C13</f>
        <v>1.1389709994407606</v>
      </c>
      <c r="G13" s="55">
        <f>(D13*100/C13)-100</f>
        <v>13.89709994407606</v>
      </c>
    </row>
    <row r="14" spans="1:7" ht="15">
      <c r="A14" s="48" t="s">
        <v>55</v>
      </c>
      <c r="B14" s="48" t="s">
        <v>6</v>
      </c>
      <c r="C14" s="52">
        <v>227.93</v>
      </c>
      <c r="D14" s="53">
        <v>244.38</v>
      </c>
      <c r="E14" s="54">
        <f>D14-C14</f>
        <v>16.44999999999999</v>
      </c>
      <c r="F14" s="55">
        <f>D14/C14</f>
        <v>1.0721712806563417</v>
      </c>
      <c r="G14" s="55">
        <f>(D14*100/C14)-100</f>
        <v>7.217128065634185</v>
      </c>
    </row>
    <row r="15" spans="1:7" s="59" customFormat="1" ht="15">
      <c r="A15" s="48">
        <v>4</v>
      </c>
      <c r="B15" s="129" t="s">
        <v>8</v>
      </c>
      <c r="C15" s="130"/>
      <c r="D15" s="130"/>
      <c r="E15" s="130"/>
      <c r="F15" s="130"/>
      <c r="G15" s="131"/>
    </row>
    <row r="16" spans="1:7" ht="15">
      <c r="A16" s="48" t="s">
        <v>196</v>
      </c>
      <c r="B16" s="48" t="s">
        <v>9</v>
      </c>
      <c r="C16" s="52">
        <v>173</v>
      </c>
      <c r="D16" s="53">
        <v>216</v>
      </c>
      <c r="E16" s="54">
        <f>D16-C16</f>
        <v>43</v>
      </c>
      <c r="F16" s="55">
        <f>D16/C16</f>
        <v>1.2485549132947977</v>
      </c>
      <c r="G16" s="55">
        <f>(D16*100/C16)-100</f>
        <v>24.855491329479776</v>
      </c>
    </row>
    <row r="17" spans="1:7" ht="15">
      <c r="A17" s="48" t="s">
        <v>197</v>
      </c>
      <c r="B17" s="48" t="s">
        <v>85</v>
      </c>
      <c r="C17" s="52" t="s">
        <v>31</v>
      </c>
      <c r="D17" s="53">
        <v>130</v>
      </c>
      <c r="E17" s="54" t="s">
        <v>31</v>
      </c>
      <c r="F17" s="55" t="s">
        <v>31</v>
      </c>
      <c r="G17" s="55" t="s">
        <v>31</v>
      </c>
    </row>
    <row r="18" spans="1:7" ht="15">
      <c r="A18" s="48">
        <v>5</v>
      </c>
      <c r="B18" s="129" t="s">
        <v>10</v>
      </c>
      <c r="C18" s="130"/>
      <c r="D18" s="130"/>
      <c r="E18" s="130"/>
      <c r="F18" s="130"/>
      <c r="G18" s="131"/>
    </row>
    <row r="19" spans="1:7" s="45" customFormat="1" ht="28.5">
      <c r="A19" s="48" t="s">
        <v>198</v>
      </c>
      <c r="B19" s="48" t="s">
        <v>11</v>
      </c>
      <c r="C19" s="52">
        <v>801</v>
      </c>
      <c r="D19" s="53">
        <v>801</v>
      </c>
      <c r="E19" s="54">
        <f>D19-C19</f>
        <v>0</v>
      </c>
      <c r="F19" s="55">
        <f>D19/C19</f>
        <v>1</v>
      </c>
      <c r="G19" s="55">
        <f>(D19*100/C19)-100</f>
        <v>0</v>
      </c>
    </row>
    <row r="20" spans="1:7" s="45" customFormat="1" ht="28.5">
      <c r="A20" s="48" t="s">
        <v>199</v>
      </c>
      <c r="B20" s="48" t="s">
        <v>2</v>
      </c>
      <c r="C20" s="60">
        <v>1291</v>
      </c>
      <c r="D20" s="61">
        <v>807.16</v>
      </c>
      <c r="E20" s="54">
        <f>D20-C20</f>
        <v>-483.84000000000003</v>
      </c>
      <c r="F20" s="55">
        <f>D20/C20</f>
        <v>0.6252207591014717</v>
      </c>
      <c r="G20" s="55">
        <f>(D20*100/C20)-100</f>
        <v>-37.47792408985283</v>
      </c>
    </row>
    <row r="21" spans="1:7" s="62" customFormat="1" ht="14.25">
      <c r="A21" s="48">
        <v>6</v>
      </c>
      <c r="B21" s="129" t="s">
        <v>12</v>
      </c>
      <c r="C21" s="130"/>
      <c r="D21" s="130"/>
      <c r="E21" s="130"/>
      <c r="F21" s="130"/>
      <c r="G21" s="131"/>
    </row>
    <row r="22" spans="1:7" ht="28.5">
      <c r="A22" s="48" t="s">
        <v>200</v>
      </c>
      <c r="B22" s="48" t="s">
        <v>27</v>
      </c>
      <c r="C22" s="52">
        <v>498.58</v>
      </c>
      <c r="D22" s="53">
        <v>498.58</v>
      </c>
      <c r="E22" s="54">
        <f>D22-C22</f>
        <v>0</v>
      </c>
      <c r="F22" s="55">
        <f>D22/C22</f>
        <v>1</v>
      </c>
      <c r="G22" s="55">
        <f>(D22*100/C22)-100</f>
        <v>0</v>
      </c>
    </row>
    <row r="23" spans="1:7" ht="15">
      <c r="A23" s="48" t="s">
        <v>201</v>
      </c>
      <c r="B23" s="48" t="s">
        <v>28</v>
      </c>
      <c r="C23" s="60">
        <v>1961.89</v>
      </c>
      <c r="D23" s="61">
        <v>575.81</v>
      </c>
      <c r="E23" s="54">
        <f>D23-C23</f>
        <v>-1386.0800000000002</v>
      </c>
      <c r="F23" s="55">
        <f>D23/C23</f>
        <v>0.2934975967052179</v>
      </c>
      <c r="G23" s="55">
        <f>(D23*100/C23)-100</f>
        <v>-70.65024032947821</v>
      </c>
    </row>
    <row r="24" spans="1:7" ht="15">
      <c r="A24" s="48">
        <v>7</v>
      </c>
      <c r="B24" s="129" t="s">
        <v>44</v>
      </c>
      <c r="C24" s="130"/>
      <c r="D24" s="130"/>
      <c r="E24" s="130"/>
      <c r="F24" s="130"/>
      <c r="G24" s="131"/>
    </row>
    <row r="25" spans="1:7" ht="15">
      <c r="A25" s="48" t="s">
        <v>202</v>
      </c>
      <c r="B25" s="48" t="s">
        <v>99</v>
      </c>
      <c r="C25" s="52">
        <v>505.28</v>
      </c>
      <c r="D25" s="53">
        <v>505.28</v>
      </c>
      <c r="E25" s="54">
        <f>D25-C25</f>
        <v>0</v>
      </c>
      <c r="F25" s="55">
        <f>D25/C25</f>
        <v>1</v>
      </c>
      <c r="G25" s="55">
        <f>(D25*100/C25)-100</f>
        <v>0</v>
      </c>
    </row>
    <row r="26" spans="1:7" ht="15">
      <c r="A26" s="48" t="s">
        <v>203</v>
      </c>
      <c r="B26" s="48" t="s">
        <v>65</v>
      </c>
      <c r="C26" s="52" t="s">
        <v>31</v>
      </c>
      <c r="D26" s="53">
        <v>557.93</v>
      </c>
      <c r="E26" s="54" t="s">
        <v>31</v>
      </c>
      <c r="F26" s="55" t="s">
        <v>31</v>
      </c>
      <c r="G26" s="55" t="s">
        <v>31</v>
      </c>
    </row>
    <row r="27" spans="1:7" s="56" customFormat="1" ht="15">
      <c r="A27" s="48">
        <v>8</v>
      </c>
      <c r="B27" s="129" t="s">
        <v>13</v>
      </c>
      <c r="C27" s="130"/>
      <c r="D27" s="130"/>
      <c r="E27" s="130"/>
      <c r="F27" s="130"/>
      <c r="G27" s="131"/>
    </row>
    <row r="28" spans="1:7" s="66" customFormat="1" ht="15">
      <c r="A28" s="63" t="s">
        <v>204</v>
      </c>
      <c r="B28" s="48" t="s">
        <v>29</v>
      </c>
      <c r="C28" s="64">
        <v>130.35</v>
      </c>
      <c r="D28" s="65">
        <f>'2015 год'!D28:E28</f>
        <v>840.65</v>
      </c>
      <c r="E28" s="54">
        <f>D28-C28</f>
        <v>710.3</v>
      </c>
      <c r="F28" s="55">
        <f>D28/C28</f>
        <v>6.449175297276563</v>
      </c>
      <c r="G28" s="55">
        <f>(D28*100/C28)-100</f>
        <v>544.9175297276563</v>
      </c>
    </row>
    <row r="29" spans="1:7" ht="15">
      <c r="A29" s="63" t="s">
        <v>205</v>
      </c>
      <c r="B29" s="48" t="s">
        <v>14</v>
      </c>
      <c r="C29" s="52">
        <v>232</v>
      </c>
      <c r="D29" s="53">
        <f>'2015 год'!D29:E29</f>
        <v>627.29</v>
      </c>
      <c r="E29" s="54">
        <f>D29-C29</f>
        <v>395.28999999999996</v>
      </c>
      <c r="F29" s="55">
        <f>D29/C29</f>
        <v>2.7038362068965514</v>
      </c>
      <c r="G29" s="55">
        <f>(D29*100/C29)-100</f>
        <v>170.38362068965517</v>
      </c>
    </row>
    <row r="30" spans="1:7" ht="15">
      <c r="A30" s="48">
        <v>9</v>
      </c>
      <c r="B30" s="129" t="s">
        <v>15</v>
      </c>
      <c r="C30" s="130"/>
      <c r="D30" s="130"/>
      <c r="E30" s="130"/>
      <c r="F30" s="130"/>
      <c r="G30" s="131"/>
    </row>
    <row r="31" spans="1:7" ht="27.75" customHeight="1">
      <c r="A31" s="67" t="s">
        <v>206</v>
      </c>
      <c r="B31" s="48" t="s">
        <v>30</v>
      </c>
      <c r="C31" s="52">
        <v>39.94</v>
      </c>
      <c r="D31" s="53">
        <f>'2015 год'!D31:E31</f>
        <v>137.58</v>
      </c>
      <c r="E31" s="54">
        <f>D31-C31</f>
        <v>97.64000000000001</v>
      </c>
      <c r="F31" s="55">
        <f>D31/C31</f>
        <v>3.444667000500752</v>
      </c>
      <c r="G31" s="55">
        <f>(D31*100/C31)-100</f>
        <v>244.4667000500752</v>
      </c>
    </row>
    <row r="32" spans="1:7" ht="26.25" customHeight="1">
      <c r="A32" s="67" t="s">
        <v>207</v>
      </c>
      <c r="B32" s="48" t="s">
        <v>88</v>
      </c>
      <c r="C32" s="52" t="s">
        <v>31</v>
      </c>
      <c r="D32" s="53">
        <f>'2015 год'!D32:E32</f>
        <v>736.85</v>
      </c>
      <c r="E32" s="54" t="s">
        <v>31</v>
      </c>
      <c r="F32" s="55" t="s">
        <v>31</v>
      </c>
      <c r="G32" s="55" t="s">
        <v>31</v>
      </c>
    </row>
    <row r="33" spans="1:7" ht="15">
      <c r="A33" s="48">
        <v>10</v>
      </c>
      <c r="B33" s="129" t="s">
        <v>16</v>
      </c>
      <c r="C33" s="130"/>
      <c r="D33" s="130"/>
      <c r="E33" s="130"/>
      <c r="F33" s="130"/>
      <c r="G33" s="131"/>
    </row>
    <row r="34" spans="1:7" s="66" customFormat="1" ht="28.5">
      <c r="A34" s="63" t="s">
        <v>208</v>
      </c>
      <c r="B34" s="48" t="s">
        <v>75</v>
      </c>
      <c r="C34" s="64">
        <v>105.94</v>
      </c>
      <c r="D34" s="65">
        <v>106.17</v>
      </c>
      <c r="E34" s="54">
        <f>D34-C34</f>
        <v>0.23000000000000398</v>
      </c>
      <c r="F34" s="55">
        <f>D34/C34</f>
        <v>1.0021710402114405</v>
      </c>
      <c r="G34" s="55">
        <f>(D34*100/C34)-100</f>
        <v>0.2171040211440527</v>
      </c>
    </row>
    <row r="35" spans="1:7" s="66" customFormat="1" ht="18.75" customHeight="1">
      <c r="A35" s="63" t="s">
        <v>209</v>
      </c>
      <c r="B35" s="48" t="s">
        <v>32</v>
      </c>
      <c r="C35" s="52">
        <v>101.37</v>
      </c>
      <c r="D35" s="53">
        <v>108.23</v>
      </c>
      <c r="E35" s="54">
        <f>D35-C35</f>
        <v>6.859999999999999</v>
      </c>
      <c r="F35" s="55">
        <f>D35/C35</f>
        <v>1.067672881523133</v>
      </c>
      <c r="G35" s="55">
        <f>(D35*100/C35)-100</f>
        <v>6.767288152313299</v>
      </c>
    </row>
    <row r="36" spans="1:7" ht="15">
      <c r="A36" s="48">
        <v>11</v>
      </c>
      <c r="B36" s="129" t="s">
        <v>17</v>
      </c>
      <c r="C36" s="130"/>
      <c r="D36" s="130"/>
      <c r="E36" s="130"/>
      <c r="F36" s="130"/>
      <c r="G36" s="131"/>
    </row>
    <row r="37" spans="1:7" s="45" customFormat="1" ht="15">
      <c r="A37" s="63" t="s">
        <v>210</v>
      </c>
      <c r="B37" s="48" t="s">
        <v>18</v>
      </c>
      <c r="C37" s="52">
        <v>102.4</v>
      </c>
      <c r="D37" s="53">
        <v>780.84</v>
      </c>
      <c r="E37" s="54">
        <f>D37-C37</f>
        <v>678.44</v>
      </c>
      <c r="F37" s="55">
        <f>D37/C37</f>
        <v>7.625390625</v>
      </c>
      <c r="G37" s="55">
        <f>(D37*100/C37)-100</f>
        <v>662.5390625</v>
      </c>
    </row>
    <row r="38" spans="1:7" s="45" customFormat="1" ht="15">
      <c r="A38" s="68" t="s">
        <v>211</v>
      </c>
      <c r="B38" s="48" t="s">
        <v>48</v>
      </c>
      <c r="C38" s="52">
        <v>76.81</v>
      </c>
      <c r="D38" s="53">
        <v>487.93</v>
      </c>
      <c r="E38" s="54">
        <f>D38-C38</f>
        <v>411.12</v>
      </c>
      <c r="F38" s="55">
        <f>D38/C38</f>
        <v>6.352428069261815</v>
      </c>
      <c r="G38" s="55">
        <f>(D38*100/C38)-100</f>
        <v>535.2428069261815</v>
      </c>
    </row>
    <row r="39" spans="1:7" s="45" customFormat="1" ht="14.25">
      <c r="A39" s="48">
        <v>12</v>
      </c>
      <c r="B39" s="129" t="s">
        <v>19</v>
      </c>
      <c r="C39" s="130"/>
      <c r="D39" s="130"/>
      <c r="E39" s="130"/>
      <c r="F39" s="130"/>
      <c r="G39" s="131"/>
    </row>
    <row r="40" spans="1:7" ht="24.75" customHeight="1">
      <c r="A40" s="67" t="s">
        <v>212</v>
      </c>
      <c r="B40" s="69" t="s">
        <v>46</v>
      </c>
      <c r="C40" s="52">
        <v>144.69</v>
      </c>
      <c r="D40" s="53">
        <v>228.59</v>
      </c>
      <c r="E40" s="54">
        <f>D40-C40</f>
        <v>83.9</v>
      </c>
      <c r="F40" s="55">
        <f>D40/C40</f>
        <v>1.579860391181146</v>
      </c>
      <c r="G40" s="55">
        <f>(D40*100/C40)-100</f>
        <v>57.986039118114604</v>
      </c>
    </row>
    <row r="41" spans="1:7" ht="25.5" customHeight="1">
      <c r="A41" s="67" t="s">
        <v>213</v>
      </c>
      <c r="B41" s="48" t="s">
        <v>47</v>
      </c>
      <c r="C41" s="52">
        <v>231.62</v>
      </c>
      <c r="D41" s="53">
        <v>330.44</v>
      </c>
      <c r="E41" s="54">
        <f>D41-C41</f>
        <v>98.82</v>
      </c>
      <c r="F41" s="55">
        <f>D41/C41</f>
        <v>1.4266470943787237</v>
      </c>
      <c r="G41" s="55">
        <f>(D41*100/C41)-100</f>
        <v>42.664709437872375</v>
      </c>
    </row>
    <row r="42" spans="1:7" s="59" customFormat="1" ht="15">
      <c r="A42" s="48">
        <v>13</v>
      </c>
      <c r="B42" s="129" t="s">
        <v>20</v>
      </c>
      <c r="C42" s="130"/>
      <c r="D42" s="130"/>
      <c r="E42" s="130"/>
      <c r="F42" s="130"/>
      <c r="G42" s="131"/>
    </row>
    <row r="43" spans="1:7" ht="29.25" customHeight="1">
      <c r="A43" s="67" t="s">
        <v>214</v>
      </c>
      <c r="B43" s="48" t="s">
        <v>26</v>
      </c>
      <c r="C43" s="52">
        <v>224.63</v>
      </c>
      <c r="D43" s="53">
        <v>282.42</v>
      </c>
      <c r="E43" s="54">
        <f>D43-C43</f>
        <v>57.79000000000002</v>
      </c>
      <c r="F43" s="55">
        <f>D43/C43</f>
        <v>1.2572675065663537</v>
      </c>
      <c r="G43" s="55">
        <f>(D43*100/C43)-100</f>
        <v>25.72675065663536</v>
      </c>
    </row>
    <row r="44" spans="1:7" ht="22.5" customHeight="1">
      <c r="A44" s="67" t="s">
        <v>215</v>
      </c>
      <c r="B44" s="70" t="s">
        <v>21</v>
      </c>
      <c r="C44" s="52">
        <v>476.89</v>
      </c>
      <c r="D44" s="53">
        <v>695.85</v>
      </c>
      <c r="E44" s="54">
        <f>D44-C44</f>
        <v>218.96000000000004</v>
      </c>
      <c r="F44" s="55">
        <f>D44/C44</f>
        <v>1.459141521105496</v>
      </c>
      <c r="G44" s="55">
        <f>(D44*100/C44)-100</f>
        <v>45.914152110549594</v>
      </c>
    </row>
    <row r="45" spans="1:7" ht="15">
      <c r="A45" s="48">
        <v>14</v>
      </c>
      <c r="B45" s="129" t="s">
        <v>22</v>
      </c>
      <c r="C45" s="130"/>
      <c r="D45" s="130"/>
      <c r="E45" s="130"/>
      <c r="F45" s="130"/>
      <c r="G45" s="131"/>
    </row>
    <row r="46" spans="1:7" ht="28.5" customHeight="1">
      <c r="A46" s="67" t="s">
        <v>216</v>
      </c>
      <c r="B46" s="48" t="s">
        <v>223</v>
      </c>
      <c r="C46" s="64">
        <v>250.13</v>
      </c>
      <c r="D46" s="53">
        <f>'2015 год'!D46:E46</f>
        <v>1205</v>
      </c>
      <c r="E46" s="54">
        <f>D46-C46</f>
        <v>954.87</v>
      </c>
      <c r="F46" s="55">
        <f>D46/C46</f>
        <v>4.817494902650622</v>
      </c>
      <c r="G46" s="55">
        <f>(D46*100/C46)-100</f>
        <v>381.74949026506215</v>
      </c>
    </row>
    <row r="47" spans="1:7" ht="27" customHeight="1">
      <c r="A47" s="63" t="s">
        <v>217</v>
      </c>
      <c r="B47" s="48" t="s">
        <v>93</v>
      </c>
      <c r="C47" s="64" t="s">
        <v>31</v>
      </c>
      <c r="D47" s="53">
        <f>'2015 год'!D47:E47</f>
        <v>265.37</v>
      </c>
      <c r="E47" s="54" t="s">
        <v>31</v>
      </c>
      <c r="F47" s="55" t="s">
        <v>31</v>
      </c>
      <c r="G47" s="55" t="s">
        <v>31</v>
      </c>
    </row>
  </sheetData>
  <sheetProtection/>
  <mergeCells count="22">
    <mergeCell ref="B18:G18"/>
    <mergeCell ref="B21:G21"/>
    <mergeCell ref="B30:G30"/>
    <mergeCell ref="B33:G33"/>
    <mergeCell ref="A3:A4"/>
    <mergeCell ref="B3:B4"/>
    <mergeCell ref="C3:C4"/>
    <mergeCell ref="B12:G12"/>
    <mergeCell ref="B6:G6"/>
    <mergeCell ref="B9:G9"/>
    <mergeCell ref="B15:G15"/>
    <mergeCell ref="B42:G42"/>
    <mergeCell ref="B45:G45"/>
    <mergeCell ref="A1:G1"/>
    <mergeCell ref="E2:G2"/>
    <mergeCell ref="E3:G3"/>
    <mergeCell ref="D3:D4"/>
    <mergeCell ref="B36:G36"/>
    <mergeCell ref="B39:G39"/>
    <mergeCell ref="B24:G24"/>
    <mergeCell ref="B27:G27"/>
  </mergeCells>
  <printOptions/>
  <pageMargins left="0.54" right="0.1968503937007874" top="0.31496062992125984" bottom="0.15748031496062992" header="0.31496062992125984" footer="0.15748031496062992"/>
  <pageSetup fitToHeight="1" fitToWidth="1" horizontalDpi="600" verticalDpi="600" orientation="portrait" paperSize="9" scale="75" r:id="rId1"/>
  <colBreaks count="1" manualBreakCount="1">
    <brk id="8" max="52" man="1"/>
  </colBreaks>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AL10"/>
  <sheetViews>
    <sheetView zoomScalePageLayoutView="0" workbookViewId="0" topLeftCell="A1">
      <selection activeCell="B22" sqref="B22"/>
    </sheetView>
  </sheetViews>
  <sheetFormatPr defaultColWidth="9.00390625" defaultRowHeight="12.75"/>
  <cols>
    <col min="1" max="1" width="39.00390625" style="76" customWidth="1"/>
    <col min="2" max="2" width="37.375" style="76" customWidth="1"/>
    <col min="3" max="16384" width="9.125" style="76" customWidth="1"/>
  </cols>
  <sheetData>
    <row r="1" spans="1:2" ht="33.75" customHeight="1">
      <c r="A1" s="138" t="s">
        <v>226</v>
      </c>
      <c r="B1" s="138"/>
    </row>
    <row r="2" spans="1:2" s="77" customFormat="1" ht="38.25" customHeight="1">
      <c r="A2" s="140" t="s">
        <v>1</v>
      </c>
      <c r="B2" s="81" t="s">
        <v>227</v>
      </c>
    </row>
    <row r="3" spans="1:2" s="77" customFormat="1" ht="23.25" customHeight="1">
      <c r="A3" s="140"/>
      <c r="B3" s="81" t="s">
        <v>228</v>
      </c>
    </row>
    <row r="4" spans="1:2" s="77" customFormat="1" ht="15.75">
      <c r="A4" s="139" t="s">
        <v>3</v>
      </c>
      <c r="B4" s="139"/>
    </row>
    <row r="5" spans="1:2" s="78" customFormat="1" ht="31.5">
      <c r="A5" s="81" t="s">
        <v>76</v>
      </c>
      <c r="B5" s="82">
        <v>739.51</v>
      </c>
    </row>
    <row r="6" spans="1:38" s="80" customFormat="1" ht="22.5" customHeight="1">
      <c r="A6" s="81" t="s">
        <v>25</v>
      </c>
      <c r="B6" s="82">
        <v>561.54</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row>
    <row r="7" spans="1:2" s="78" customFormat="1" ht="15.75">
      <c r="A7" s="139" t="s">
        <v>77</v>
      </c>
      <c r="B7" s="139"/>
    </row>
    <row r="8" spans="1:2" s="78" customFormat="1" ht="41.25" customHeight="1">
      <c r="A8" s="81" t="s">
        <v>181</v>
      </c>
      <c r="B8" s="83">
        <v>1205</v>
      </c>
    </row>
    <row r="9" spans="1:2" s="78" customFormat="1" ht="15.75">
      <c r="A9" s="139" t="s">
        <v>224</v>
      </c>
      <c r="B9" s="139"/>
    </row>
    <row r="10" spans="1:2" s="78" customFormat="1" ht="31.5">
      <c r="A10" s="81" t="s">
        <v>75</v>
      </c>
      <c r="B10" s="84">
        <v>106.17</v>
      </c>
    </row>
  </sheetData>
  <sheetProtection/>
  <mergeCells count="5">
    <mergeCell ref="A1:B1"/>
    <mergeCell ref="A9:B9"/>
    <mergeCell ref="A7:B7"/>
    <mergeCell ref="A4:B4"/>
    <mergeCell ref="A2:A3"/>
  </mergeCells>
  <printOptions/>
  <pageMargins left="1.27" right="0.1968503937007874" top="0.9055118110236221" bottom="0.2362204724409449"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E12" sqref="E12"/>
    </sheetView>
  </sheetViews>
  <sheetFormatPr defaultColWidth="9.00390625" defaultRowHeight="12.75"/>
  <cols>
    <col min="1" max="1" width="6.125" style="46" customWidth="1"/>
    <col min="2" max="2" width="70.00390625" style="46" customWidth="1"/>
    <col min="3" max="3" width="12.25390625" style="45" customWidth="1"/>
    <col min="4" max="16384" width="9.125" style="46" customWidth="1"/>
  </cols>
  <sheetData>
    <row r="1" spans="1:3" ht="45.75" customHeight="1">
      <c r="A1" s="132" t="s">
        <v>234</v>
      </c>
      <c r="B1" s="132"/>
      <c r="C1" s="132"/>
    </row>
    <row r="2" spans="2:3" ht="19.5" customHeight="1">
      <c r="B2" s="133" t="s">
        <v>233</v>
      </c>
      <c r="C2" s="133"/>
    </row>
    <row r="3" spans="1:3" ht="22.5" customHeight="1">
      <c r="A3" s="134" t="s">
        <v>23</v>
      </c>
      <c r="B3" s="134" t="s">
        <v>70</v>
      </c>
      <c r="C3" s="134" t="s">
        <v>231</v>
      </c>
    </row>
    <row r="4" spans="1:3" ht="15">
      <c r="A4" s="134"/>
      <c r="B4" s="134"/>
      <c r="C4" s="134"/>
    </row>
    <row r="5" spans="1:3" ht="15">
      <c r="A5" s="134">
        <v>1</v>
      </c>
      <c r="B5" s="141" t="s">
        <v>16</v>
      </c>
      <c r="C5" s="141"/>
    </row>
    <row r="6" spans="1:3" ht="15">
      <c r="A6" s="134"/>
      <c r="B6" s="63" t="s">
        <v>75</v>
      </c>
      <c r="C6" s="48">
        <v>106.17</v>
      </c>
    </row>
    <row r="7" spans="1:3" ht="15">
      <c r="A7" s="134">
        <v>2</v>
      </c>
      <c r="B7" s="141" t="s">
        <v>15</v>
      </c>
      <c r="C7" s="141"/>
    </row>
    <row r="8" spans="1:3" ht="15">
      <c r="A8" s="134"/>
      <c r="B8" s="63" t="s">
        <v>30</v>
      </c>
      <c r="C8" s="85">
        <v>137.58</v>
      </c>
    </row>
    <row r="9" spans="1:3" ht="15">
      <c r="A9" s="134">
        <v>3</v>
      </c>
      <c r="B9" s="141" t="s">
        <v>8</v>
      </c>
      <c r="C9" s="141"/>
    </row>
    <row r="10" spans="1:3" ht="15">
      <c r="A10" s="134"/>
      <c r="B10" s="63" t="s">
        <v>9</v>
      </c>
      <c r="C10" s="85">
        <v>216</v>
      </c>
    </row>
    <row r="11" spans="1:3" ht="15">
      <c r="A11" s="134">
        <v>4</v>
      </c>
      <c r="B11" s="141" t="s">
        <v>232</v>
      </c>
      <c r="C11" s="141"/>
    </row>
    <row r="12" spans="1:3" ht="15">
      <c r="A12" s="134"/>
      <c r="B12" s="63" t="s">
        <v>46</v>
      </c>
      <c r="C12" s="85">
        <v>228.59</v>
      </c>
    </row>
    <row r="13" spans="1:3" ht="15">
      <c r="A13" s="134">
        <v>5</v>
      </c>
      <c r="B13" s="141" t="s">
        <v>20</v>
      </c>
      <c r="C13" s="141"/>
    </row>
    <row r="14" spans="1:3" ht="15">
      <c r="A14" s="134"/>
      <c r="B14" s="63" t="s">
        <v>26</v>
      </c>
      <c r="C14" s="85">
        <v>282.42</v>
      </c>
    </row>
    <row r="15" spans="1:3" ht="15">
      <c r="A15" s="134">
        <v>6</v>
      </c>
      <c r="B15" s="141" t="s">
        <v>5</v>
      </c>
      <c r="C15" s="141"/>
    </row>
    <row r="16" spans="1:3" ht="15">
      <c r="A16" s="134"/>
      <c r="B16" s="63" t="s">
        <v>7</v>
      </c>
      <c r="C16" s="85">
        <v>285.13</v>
      </c>
    </row>
    <row r="17" spans="1:3" ht="15">
      <c r="A17" s="134">
        <v>7</v>
      </c>
      <c r="B17" s="141" t="s">
        <v>12</v>
      </c>
      <c r="C17" s="141"/>
    </row>
    <row r="18" spans="1:3" ht="15">
      <c r="A18" s="134"/>
      <c r="B18" s="63" t="s">
        <v>27</v>
      </c>
      <c r="C18" s="85">
        <v>498.58</v>
      </c>
    </row>
    <row r="19" spans="1:3" ht="15">
      <c r="A19" s="134">
        <v>8</v>
      </c>
      <c r="B19" s="141" t="s">
        <v>44</v>
      </c>
      <c r="C19" s="141"/>
    </row>
    <row r="20" spans="1:3" ht="15">
      <c r="A20" s="134"/>
      <c r="B20" s="63" t="s">
        <v>99</v>
      </c>
      <c r="C20" s="85">
        <v>505.28</v>
      </c>
    </row>
    <row r="21" spans="1:3" ht="15">
      <c r="A21" s="145">
        <v>9</v>
      </c>
      <c r="B21" s="144" t="s">
        <v>3</v>
      </c>
      <c r="C21" s="144"/>
    </row>
    <row r="22" spans="1:3" ht="15">
      <c r="A22" s="146"/>
      <c r="B22" s="86" t="s">
        <v>68</v>
      </c>
      <c r="C22" s="87">
        <v>739.51</v>
      </c>
    </row>
    <row r="23" spans="1:3" ht="15">
      <c r="A23" s="142">
        <v>10</v>
      </c>
      <c r="B23" s="141" t="s">
        <v>17</v>
      </c>
      <c r="C23" s="141"/>
    </row>
    <row r="24" spans="1:3" ht="15">
      <c r="A24" s="143"/>
      <c r="B24" s="63" t="s">
        <v>18</v>
      </c>
      <c r="C24" s="85">
        <v>780.84</v>
      </c>
    </row>
    <row r="25" spans="1:3" ht="15">
      <c r="A25" s="142">
        <v>11</v>
      </c>
      <c r="B25" s="141" t="s">
        <v>4</v>
      </c>
      <c r="C25" s="141"/>
    </row>
    <row r="26" spans="1:3" ht="15">
      <c r="A26" s="143"/>
      <c r="B26" s="63" t="s">
        <v>45</v>
      </c>
      <c r="C26" s="85">
        <v>799.76</v>
      </c>
    </row>
    <row r="27" spans="1:3" ht="15">
      <c r="A27" s="142">
        <v>12</v>
      </c>
      <c r="B27" s="141" t="s">
        <v>10</v>
      </c>
      <c r="C27" s="141"/>
    </row>
    <row r="28" spans="1:3" ht="15">
      <c r="A28" s="143"/>
      <c r="B28" s="63" t="s">
        <v>11</v>
      </c>
      <c r="C28" s="85">
        <v>801</v>
      </c>
    </row>
    <row r="29" spans="1:3" s="58" customFormat="1" ht="15">
      <c r="A29" s="142">
        <v>13</v>
      </c>
      <c r="B29" s="141" t="s">
        <v>13</v>
      </c>
      <c r="C29" s="141"/>
    </row>
    <row r="30" spans="1:3" ht="15">
      <c r="A30" s="143"/>
      <c r="B30" s="63" t="s">
        <v>29</v>
      </c>
      <c r="C30" s="48">
        <v>840.65</v>
      </c>
    </row>
    <row r="31" spans="1:3" ht="15">
      <c r="A31" s="142">
        <v>14</v>
      </c>
      <c r="B31" s="141" t="s">
        <v>22</v>
      </c>
      <c r="C31" s="141"/>
    </row>
    <row r="32" spans="1:3" ht="15">
      <c r="A32" s="143"/>
      <c r="B32" s="63" t="s">
        <v>223</v>
      </c>
      <c r="C32" s="85">
        <v>1205</v>
      </c>
    </row>
  </sheetData>
  <sheetProtection/>
  <mergeCells count="33">
    <mergeCell ref="B2:C2"/>
    <mergeCell ref="A21:A22"/>
    <mergeCell ref="A23:A24"/>
    <mergeCell ref="A25:A26"/>
    <mergeCell ref="A27:A28"/>
    <mergeCell ref="A29:A30"/>
    <mergeCell ref="A13:A14"/>
    <mergeCell ref="A15:A16"/>
    <mergeCell ref="A17:A18"/>
    <mergeCell ref="A31:A32"/>
    <mergeCell ref="A19:A20"/>
    <mergeCell ref="B21:C21"/>
    <mergeCell ref="B29:C29"/>
    <mergeCell ref="B25:C25"/>
    <mergeCell ref="B15:C15"/>
    <mergeCell ref="B9:C9"/>
    <mergeCell ref="B13:C13"/>
    <mergeCell ref="B31:C31"/>
    <mergeCell ref="A5:A6"/>
    <mergeCell ref="A7:A8"/>
    <mergeCell ref="A9:A10"/>
    <mergeCell ref="B11:C11"/>
    <mergeCell ref="A11:A12"/>
    <mergeCell ref="B27:C27"/>
    <mergeCell ref="B17:C17"/>
    <mergeCell ref="A1:C1"/>
    <mergeCell ref="A3:A4"/>
    <mergeCell ref="B3:B4"/>
    <mergeCell ref="C3:C4"/>
    <mergeCell ref="B19:C19"/>
    <mergeCell ref="B7:C7"/>
    <mergeCell ref="B5:C5"/>
    <mergeCell ref="B23:C23"/>
  </mergeCells>
  <printOptions/>
  <pageMargins left="0.7086614173228347" right="0.1968503937007874"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tarif</dc:creator>
  <cp:keywords/>
  <dc:description/>
  <cp:lastModifiedBy>tarif18</cp:lastModifiedBy>
  <cp:lastPrinted>2015-01-28T13:03:55Z</cp:lastPrinted>
  <dcterms:created xsi:type="dcterms:W3CDTF">2006-06-08T14:11:14Z</dcterms:created>
  <dcterms:modified xsi:type="dcterms:W3CDTF">2015-09-14T10:37:03Z</dcterms:modified>
  <cp:category/>
  <cp:version/>
  <cp:contentType/>
  <cp:contentStatus/>
</cp:coreProperties>
</file>