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8" yWindow="105" windowWidth="15120" windowHeight="8012"/>
  </bookViews>
  <sheets>
    <sheet name="ТП ЭЭ" sheetId="1" r:id="rId1"/>
    <sheet name="ТП ЭЭ - сжат" sheetId="2" state="hidden" r:id="rId2"/>
  </sheets>
  <definedNames>
    <definedName name="_xlnm.Print_Area" localSheetId="0">'ТП ЭЭ'!$A$1:$I$53</definedName>
    <definedName name="_xlnm.Print_Area" localSheetId="1">'ТП ЭЭ - сжат'!$A$1:$H$31</definedName>
  </definedNames>
  <calcPr calcId="145621"/>
</workbook>
</file>

<file path=xl/calcChain.xml><?xml version="1.0" encoding="utf-8"?>
<calcChain xmlns="http://schemas.openxmlformats.org/spreadsheetml/2006/main">
  <c r="D11" i="1" l="1"/>
  <c r="D15" i="1"/>
  <c r="D21" i="1"/>
  <c r="D25" i="1"/>
  <c r="D29" i="1"/>
  <c r="D33" i="1"/>
  <c r="D39" i="1"/>
  <c r="D43" i="1"/>
  <c r="D49" i="1"/>
  <c r="D53" i="1"/>
  <c r="C29" i="1"/>
  <c r="F29" i="1"/>
  <c r="E29" i="1"/>
  <c r="H29" i="1" s="1"/>
  <c r="I27" i="1"/>
  <c r="H27" i="1"/>
  <c r="G27" i="1"/>
  <c r="G31" i="1"/>
  <c r="F7" i="1"/>
  <c r="F11" i="1"/>
  <c r="F15" i="1"/>
  <c r="F21" i="1"/>
  <c r="F25" i="1"/>
  <c r="F49" i="1"/>
  <c r="F43" i="1"/>
  <c r="F33" i="1"/>
  <c r="F39" i="1"/>
  <c r="C39" i="1"/>
  <c r="E39" i="1"/>
  <c r="I37" i="1"/>
  <c r="H37" i="1"/>
  <c r="G37" i="1"/>
  <c r="I29" i="1" l="1"/>
  <c r="G29" i="1"/>
  <c r="G39" i="1"/>
  <c r="H39" i="1"/>
  <c r="I39" i="1"/>
  <c r="I35" i="1"/>
  <c r="I38" i="1"/>
  <c r="I45" i="1"/>
  <c r="I52" i="1"/>
  <c r="I51" i="1"/>
  <c r="I48" i="1"/>
  <c r="I47" i="1"/>
  <c r="I42" i="1"/>
  <c r="I41" i="1"/>
  <c r="I32" i="1"/>
  <c r="I31" i="1"/>
  <c r="I28" i="1"/>
  <c r="I24" i="1"/>
  <c r="I23" i="1"/>
  <c r="I20" i="1"/>
  <c r="I19" i="1"/>
  <c r="I17" i="1"/>
  <c r="I14" i="1"/>
  <c r="I13" i="1"/>
  <c r="I10" i="1"/>
  <c r="I9" i="1"/>
  <c r="I7" i="1"/>
  <c r="I6" i="1"/>
  <c r="I5" i="1"/>
  <c r="H5" i="1"/>
  <c r="G5" i="1"/>
  <c r="G6" i="1"/>
  <c r="G7" i="1"/>
  <c r="G9" i="1"/>
  <c r="G10" i="1"/>
  <c r="G13" i="1"/>
  <c r="G14" i="1"/>
  <c r="G17" i="1"/>
  <c r="G19" i="1"/>
  <c r="G20" i="1"/>
  <c r="G23" i="1"/>
  <c r="G24" i="1"/>
  <c r="G32" i="1"/>
  <c r="G35" i="1"/>
  <c r="G38" i="1"/>
  <c r="G41" i="1"/>
  <c r="G42" i="1"/>
  <c r="G45" i="1"/>
  <c r="G47" i="1"/>
  <c r="G48" i="1"/>
  <c r="G51" i="1"/>
  <c r="E53" i="1"/>
  <c r="I53" i="1" s="1"/>
  <c r="E49" i="1"/>
  <c r="C49" i="1"/>
  <c r="E43" i="1"/>
  <c r="I43" i="1" s="1"/>
  <c r="C43" i="1"/>
  <c r="E33" i="1"/>
  <c r="I33" i="1" s="1"/>
  <c r="C33" i="1"/>
  <c r="E25" i="1"/>
  <c r="I25" i="1" s="1"/>
  <c r="C25" i="1"/>
  <c r="E21" i="1"/>
  <c r="I21" i="1" s="1"/>
  <c r="C21" i="1"/>
  <c r="E15" i="1"/>
  <c r="I15" i="1" s="1"/>
  <c r="C15" i="1"/>
  <c r="E11" i="1"/>
  <c r="C11" i="1"/>
  <c r="H7" i="1"/>
  <c r="H49" i="1" l="1"/>
  <c r="G33" i="1"/>
  <c r="G11" i="1"/>
  <c r="G21" i="1"/>
  <c r="G49" i="1"/>
  <c r="H11" i="1"/>
  <c r="G15" i="1"/>
  <c r="H21" i="1"/>
  <c r="G25" i="1"/>
  <c r="G43" i="1"/>
  <c r="H53" i="1"/>
  <c r="I11" i="1"/>
  <c r="I49" i="1"/>
  <c r="H15" i="1"/>
  <c r="H25" i="1"/>
  <c r="H33" i="1"/>
  <c r="H43" i="1"/>
  <c r="G31" i="2" l="1"/>
  <c r="F31" i="2"/>
  <c r="G29" i="2"/>
  <c r="F29" i="2"/>
  <c r="G27" i="2"/>
  <c r="F27" i="2"/>
  <c r="G25" i="2"/>
  <c r="F25" i="2"/>
  <c r="G23" i="2"/>
  <c r="F23" i="2"/>
  <c r="G21" i="2"/>
  <c r="F21" i="2"/>
  <c r="G19" i="2"/>
  <c r="F19" i="2"/>
  <c r="G17" i="2"/>
  <c r="F17" i="2"/>
  <c r="G15" i="2"/>
  <c r="F15" i="2"/>
  <c r="G13" i="2"/>
  <c r="F13" i="2"/>
  <c r="G11" i="2"/>
  <c r="F11" i="2"/>
  <c r="G9" i="2"/>
  <c r="F9" i="2"/>
  <c r="G7" i="2"/>
  <c r="F7" i="2"/>
  <c r="G5" i="2"/>
  <c r="F5" i="2"/>
  <c r="H52" i="1"/>
  <c r="H51" i="1"/>
  <c r="H48" i="1"/>
  <c r="H47" i="1"/>
  <c r="H45" i="1"/>
  <c r="H42" i="1"/>
  <c r="H41" i="1"/>
  <c r="H38" i="1"/>
  <c r="H35" i="1"/>
  <c r="H32" i="1"/>
  <c r="H31" i="1"/>
  <c r="H28" i="1"/>
  <c r="H24" i="1"/>
  <c r="H23" i="1"/>
  <c r="H20" i="1"/>
  <c r="H19" i="1"/>
  <c r="H17" i="1"/>
  <c r="H14" i="1"/>
  <c r="H13" i="1"/>
  <c r="H10" i="1"/>
  <c r="H9" i="1"/>
  <c r="H6" i="1"/>
</calcChain>
</file>

<file path=xl/sharedStrings.xml><?xml version="1.0" encoding="utf-8"?>
<sst xmlns="http://schemas.openxmlformats.org/spreadsheetml/2006/main" count="141" uniqueCount="95">
  <si>
    <t>№ п/п</t>
  </si>
  <si>
    <t>Установлено на:</t>
  </si>
  <si>
    <t>Рост (снижение),%</t>
  </si>
  <si>
    <t>2014 г.</t>
  </si>
  <si>
    <t>2015 г.</t>
  </si>
  <si>
    <t>2016 г.</t>
  </si>
  <si>
    <t>2015 к 2014</t>
  </si>
  <si>
    <t>2016 к 2015</t>
  </si>
  <si>
    <t>Чувашская Республика</t>
  </si>
  <si>
    <t>1.1.</t>
  </si>
  <si>
    <t>1.2.</t>
  </si>
  <si>
    <t>ООО "Коммунальные технологии"</t>
  </si>
  <si>
    <t>Ульяновская область</t>
  </si>
  <si>
    <t>2.1.</t>
  </si>
  <si>
    <t>Филиал ОАО "МРСК Волги" - "Ульяновские распределительные сети"</t>
  </si>
  <si>
    <t>2.2.</t>
  </si>
  <si>
    <t xml:space="preserve">МУП "Ульяновская городская электросеть" </t>
  </si>
  <si>
    <t>Удмуртская Республика</t>
  </si>
  <si>
    <t>3.1.</t>
  </si>
  <si>
    <t>Филиал ОАО "МРСК Центра и Приволжья" - "Удмуртэнерго"</t>
  </si>
  <si>
    <t>3.2.</t>
  </si>
  <si>
    <t>МУП г. Ижевска "Ижевские электрические сети"</t>
  </si>
  <si>
    <t xml:space="preserve">Республика Татарстан  </t>
  </si>
  <si>
    <t>4.1.</t>
  </si>
  <si>
    <t>ОАО "Сетевая компания"</t>
  </si>
  <si>
    <t>-</t>
  </si>
  <si>
    <t>Саратовская область</t>
  </si>
  <si>
    <t>5.1.</t>
  </si>
  <si>
    <t>Филиал ОАО «МРСК Волги» - «Саратовские распределительные сети»</t>
  </si>
  <si>
    <t>5.2.</t>
  </si>
  <si>
    <t>ЗАО «Саратовское предприятие городских электрических сетей»</t>
  </si>
  <si>
    <t xml:space="preserve">Самарская область </t>
  </si>
  <si>
    <t>6.1.</t>
  </si>
  <si>
    <t>Филиал ОАО "МРСК Волги" - "Самарские распределительные сети"</t>
  </si>
  <si>
    <t>6.2.</t>
  </si>
  <si>
    <t>Пермский край</t>
  </si>
  <si>
    <t>7.1.</t>
  </si>
  <si>
    <t>Филиал ОАО "МРСК Урала" - "Пермэнерго"</t>
  </si>
  <si>
    <t xml:space="preserve">Пензенская область </t>
  </si>
  <si>
    <t>8.1.</t>
  </si>
  <si>
    <t>Филиал ОАО "МРСК Волги" - "Пензаэнерго"</t>
  </si>
  <si>
    <t>8.2.</t>
  </si>
  <si>
    <t>ЗАО "Пензенская горэлектросеть"</t>
  </si>
  <si>
    <t>Оренбургская область</t>
  </si>
  <si>
    <t>9.1.</t>
  </si>
  <si>
    <t xml:space="preserve">Филиал ОАО "МРСК Волги"- "Оренбургэнерго" </t>
  </si>
  <si>
    <t xml:space="preserve">Нижегородская область </t>
  </si>
  <si>
    <t>10.1.</t>
  </si>
  <si>
    <t>Филиал ОАО "МРСК Центра и Приволжья" - "Нижновэнерго"</t>
  </si>
  <si>
    <t>Республика Мордовия</t>
  </si>
  <si>
    <t>11.1.</t>
  </si>
  <si>
    <t xml:space="preserve">Филиал ОАО «МРСК Волги» - «Мордовэнерго»                   </t>
  </si>
  <si>
    <t>11.2.</t>
  </si>
  <si>
    <t>МП г. Саранск "Горсвет"</t>
  </si>
  <si>
    <t>Республика Марий Эл</t>
  </si>
  <si>
    <t>12.1.</t>
  </si>
  <si>
    <t>Филиал  ОАО "МРСК Центра и Приволжья" - "Мариэнерго"</t>
  </si>
  <si>
    <t>Кировская область</t>
  </si>
  <si>
    <t>13.1.</t>
  </si>
  <si>
    <t xml:space="preserve">ОАО "МРСК Центра и Приволжья", филиал "Кировэнерго"                                   </t>
  </si>
  <si>
    <t>13.2.</t>
  </si>
  <si>
    <t xml:space="preserve">МУП "Горэлектросеть"                                   </t>
  </si>
  <si>
    <t>Республика Башкортостан</t>
  </si>
  <si>
    <t>14.1.</t>
  </si>
  <si>
    <t xml:space="preserve">ООО "Башкирские распределительные электрические сети" </t>
  </si>
  <si>
    <t>14.2.</t>
  </si>
  <si>
    <t>ООО "Электрические сети" г. Уфы</t>
  </si>
  <si>
    <t>Наименование субъкекта Росийской Федерации (региона ПФО),                                                                                                                            сетевой организации</t>
  </si>
  <si>
    <t xml:space="preserve">ПАО "МРСК Волги" на территории Чувашской Республики                       </t>
  </si>
  <si>
    <r>
      <t>Анализ установленных органиами регулирования субъкектов Росийской Федерации (по регионам ПФО) стандартизированных тарифных  ставок С</t>
    </r>
    <r>
      <rPr>
        <b/>
        <sz val="8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 xml:space="preserve"> за технологическое присоединение к электрическим сетям территроиальных сетевых организаций, не включающее в себя строительство и реконструкцию объектов электорсетевого хозяйства, в руб./кВт</t>
    </r>
  </si>
  <si>
    <t>х</t>
  </si>
  <si>
    <t>Среднее значение по региону</t>
  </si>
  <si>
    <t>Среднее значение по Чувашии</t>
  </si>
  <si>
    <t>ООО "Электросети" г.Нижний Новгород</t>
  </si>
  <si>
    <t>10.2.</t>
  </si>
  <si>
    <t>ЗАО "Самарские городские электрические сети"</t>
  </si>
  <si>
    <t>ПАО "МРСК Волги" - "Самарские распределительные сети"</t>
  </si>
  <si>
    <t>ПАО "МРСК Урала" - "Пермэнерго"</t>
  </si>
  <si>
    <t>ПАО "МРСК Волги" - "Пензаэнерго"</t>
  </si>
  <si>
    <t xml:space="preserve">ПАО "МРСК Волги"- "Оренбургэнерго" </t>
  </si>
  <si>
    <t>ПАО "МРСК Центра и Приволжья" - "Нижновэнерго"</t>
  </si>
  <si>
    <t xml:space="preserve">ПАО «МРСК Волги» - «Мордовэнерго»                   </t>
  </si>
  <si>
    <t>ПАО "МРСК Центра и Приволжья" - "Мариэнерго"</t>
  </si>
  <si>
    <t xml:space="preserve">ПАО "МРСК Центра и Приволжья" - Кировэнерго"                                   </t>
  </si>
  <si>
    <t>ПАО «МРСК Волги» - «Саратовские распределительные сети»</t>
  </si>
  <si>
    <t>ПАО "МРСК Центра и Приволжья" - "Удмуртэнерго"</t>
  </si>
  <si>
    <t>ПАО "МРСК Волги" - "Ульяновские распределительные сети"</t>
  </si>
  <si>
    <t>ПАО "МРСК Волги" - "Чувашэнерго"</t>
  </si>
  <si>
    <t>Наименование субъкекта Росийской Федерации (региона ПФО), сетевой организации</t>
  </si>
  <si>
    <t xml:space="preserve">2015  к 2014 </t>
  </si>
  <si>
    <t xml:space="preserve">2016 к 2015 </t>
  </si>
  <si>
    <t xml:space="preserve">2017 к 2016 </t>
  </si>
  <si>
    <t>7.2.</t>
  </si>
  <si>
    <t>ООО "Центральные электрические сети"</t>
  </si>
  <si>
    <t>Мониторинг платы за технологическое присоединение к электрическим сетям по регионам, входящим в ПФО, на 2017 год , в руб./кВт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</si>
</sst>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2" fontId="2" fillId="7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2" fontId="2" fillId="7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3" borderId="13" xfId="0" applyNumberFormat="1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2" fontId="2" fillId="7" borderId="9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" fontId="2" fillId="0" borderId="18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66"/>
      <color rgb="FFFF0066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53"/>
  <sheetViews>
    <sheetView tabSelected="1" zoomScaleNormal="100" workbookViewId="0">
      <selection activeCell="L19" sqref="L19"/>
    </sheetView>
  </sheetViews>
  <sheetFormatPr defaultRowHeight="14.4" x14ac:dyDescent="0.3"/>
  <cols>
    <col min="1" max="1" width="6.88671875" style="1" customWidth="1"/>
    <col min="2" max="2" width="41.5546875" style="1" customWidth="1"/>
    <col min="3" max="3" width="8.6640625" style="25" hidden="1" customWidth="1"/>
    <col min="4" max="4" width="9.44140625" style="26" hidden="1" customWidth="1"/>
    <col min="5" max="5" width="10" style="27" customWidth="1"/>
    <col min="6" max="6" width="9" style="11" customWidth="1"/>
    <col min="7" max="7" width="8.44140625" style="29" hidden="1" customWidth="1"/>
    <col min="8" max="8" width="8.6640625" style="29" hidden="1" customWidth="1"/>
    <col min="9" max="9" width="10.44140625" style="1" customWidth="1"/>
    <col min="10" max="10" width="11.44140625" style="1" customWidth="1"/>
    <col min="11" max="255" width="9.109375" style="1"/>
    <col min="256" max="256" width="6.109375" style="1" customWidth="1"/>
    <col min="257" max="257" width="65.5546875" style="1" customWidth="1"/>
    <col min="258" max="258" width="9.109375" style="1" customWidth="1"/>
    <col min="259" max="259" width="8.5546875" style="1" customWidth="1"/>
    <col min="260" max="260" width="9.33203125" style="1" customWidth="1"/>
    <col min="261" max="261" width="8.6640625" style="1" customWidth="1"/>
    <col min="262" max="262" width="8" style="1" customWidth="1"/>
    <col min="263" max="511" width="9.109375" style="1"/>
    <col min="512" max="512" width="6.109375" style="1" customWidth="1"/>
    <col min="513" max="513" width="65.5546875" style="1" customWidth="1"/>
    <col min="514" max="514" width="9.109375" style="1" customWidth="1"/>
    <col min="515" max="515" width="8.5546875" style="1" customWidth="1"/>
    <col min="516" max="516" width="9.33203125" style="1" customWidth="1"/>
    <col min="517" max="517" width="8.6640625" style="1" customWidth="1"/>
    <col min="518" max="518" width="8" style="1" customWidth="1"/>
    <col min="519" max="767" width="9.109375" style="1"/>
    <col min="768" max="768" width="6.109375" style="1" customWidth="1"/>
    <col min="769" max="769" width="65.5546875" style="1" customWidth="1"/>
    <col min="770" max="770" width="9.109375" style="1" customWidth="1"/>
    <col min="771" max="771" width="8.5546875" style="1" customWidth="1"/>
    <col min="772" max="772" width="9.33203125" style="1" customWidth="1"/>
    <col min="773" max="773" width="8.6640625" style="1" customWidth="1"/>
    <col min="774" max="774" width="8" style="1" customWidth="1"/>
    <col min="775" max="1023" width="9.109375" style="1"/>
    <col min="1024" max="1024" width="6.109375" style="1" customWidth="1"/>
    <col min="1025" max="1025" width="65.5546875" style="1" customWidth="1"/>
    <col min="1026" max="1026" width="9.109375" style="1" customWidth="1"/>
    <col min="1027" max="1027" width="8.5546875" style="1" customWidth="1"/>
    <col min="1028" max="1028" width="9.33203125" style="1" customWidth="1"/>
    <col min="1029" max="1029" width="8.6640625" style="1" customWidth="1"/>
    <col min="1030" max="1030" width="8" style="1" customWidth="1"/>
    <col min="1031" max="1279" width="9.109375" style="1"/>
    <col min="1280" max="1280" width="6.109375" style="1" customWidth="1"/>
    <col min="1281" max="1281" width="65.5546875" style="1" customWidth="1"/>
    <col min="1282" max="1282" width="9.109375" style="1" customWidth="1"/>
    <col min="1283" max="1283" width="8.5546875" style="1" customWidth="1"/>
    <col min="1284" max="1284" width="9.33203125" style="1" customWidth="1"/>
    <col min="1285" max="1285" width="8.6640625" style="1" customWidth="1"/>
    <col min="1286" max="1286" width="8" style="1" customWidth="1"/>
    <col min="1287" max="1535" width="9.109375" style="1"/>
    <col min="1536" max="1536" width="6.109375" style="1" customWidth="1"/>
    <col min="1537" max="1537" width="65.5546875" style="1" customWidth="1"/>
    <col min="1538" max="1538" width="9.109375" style="1" customWidth="1"/>
    <col min="1539" max="1539" width="8.5546875" style="1" customWidth="1"/>
    <col min="1540" max="1540" width="9.33203125" style="1" customWidth="1"/>
    <col min="1541" max="1541" width="8.6640625" style="1" customWidth="1"/>
    <col min="1542" max="1542" width="8" style="1" customWidth="1"/>
    <col min="1543" max="1791" width="9.109375" style="1"/>
    <col min="1792" max="1792" width="6.109375" style="1" customWidth="1"/>
    <col min="1793" max="1793" width="65.5546875" style="1" customWidth="1"/>
    <col min="1794" max="1794" width="9.109375" style="1" customWidth="1"/>
    <col min="1795" max="1795" width="8.5546875" style="1" customWidth="1"/>
    <col min="1796" max="1796" width="9.33203125" style="1" customWidth="1"/>
    <col min="1797" max="1797" width="8.6640625" style="1" customWidth="1"/>
    <col min="1798" max="1798" width="8" style="1" customWidth="1"/>
    <col min="1799" max="2047" width="9.109375" style="1"/>
    <col min="2048" max="2048" width="6.109375" style="1" customWidth="1"/>
    <col min="2049" max="2049" width="65.5546875" style="1" customWidth="1"/>
    <col min="2050" max="2050" width="9.109375" style="1" customWidth="1"/>
    <col min="2051" max="2051" width="8.5546875" style="1" customWidth="1"/>
    <col min="2052" max="2052" width="9.33203125" style="1" customWidth="1"/>
    <col min="2053" max="2053" width="8.6640625" style="1" customWidth="1"/>
    <col min="2054" max="2054" width="8" style="1" customWidth="1"/>
    <col min="2055" max="2303" width="9.109375" style="1"/>
    <col min="2304" max="2304" width="6.109375" style="1" customWidth="1"/>
    <col min="2305" max="2305" width="65.5546875" style="1" customWidth="1"/>
    <col min="2306" max="2306" width="9.109375" style="1" customWidth="1"/>
    <col min="2307" max="2307" width="8.5546875" style="1" customWidth="1"/>
    <col min="2308" max="2308" width="9.33203125" style="1" customWidth="1"/>
    <col min="2309" max="2309" width="8.6640625" style="1" customWidth="1"/>
    <col min="2310" max="2310" width="8" style="1" customWidth="1"/>
    <col min="2311" max="2559" width="9.109375" style="1"/>
    <col min="2560" max="2560" width="6.109375" style="1" customWidth="1"/>
    <col min="2561" max="2561" width="65.5546875" style="1" customWidth="1"/>
    <col min="2562" max="2562" width="9.109375" style="1" customWidth="1"/>
    <col min="2563" max="2563" width="8.5546875" style="1" customWidth="1"/>
    <col min="2564" max="2564" width="9.33203125" style="1" customWidth="1"/>
    <col min="2565" max="2565" width="8.6640625" style="1" customWidth="1"/>
    <col min="2566" max="2566" width="8" style="1" customWidth="1"/>
    <col min="2567" max="2815" width="9.109375" style="1"/>
    <col min="2816" max="2816" width="6.109375" style="1" customWidth="1"/>
    <col min="2817" max="2817" width="65.5546875" style="1" customWidth="1"/>
    <col min="2818" max="2818" width="9.109375" style="1" customWidth="1"/>
    <col min="2819" max="2819" width="8.5546875" style="1" customWidth="1"/>
    <col min="2820" max="2820" width="9.33203125" style="1" customWidth="1"/>
    <col min="2821" max="2821" width="8.6640625" style="1" customWidth="1"/>
    <col min="2822" max="2822" width="8" style="1" customWidth="1"/>
    <col min="2823" max="3071" width="9.109375" style="1"/>
    <col min="3072" max="3072" width="6.109375" style="1" customWidth="1"/>
    <col min="3073" max="3073" width="65.5546875" style="1" customWidth="1"/>
    <col min="3074" max="3074" width="9.109375" style="1" customWidth="1"/>
    <col min="3075" max="3075" width="8.5546875" style="1" customWidth="1"/>
    <col min="3076" max="3076" width="9.33203125" style="1" customWidth="1"/>
    <col min="3077" max="3077" width="8.6640625" style="1" customWidth="1"/>
    <col min="3078" max="3078" width="8" style="1" customWidth="1"/>
    <col min="3079" max="3327" width="9.109375" style="1"/>
    <col min="3328" max="3328" width="6.109375" style="1" customWidth="1"/>
    <col min="3329" max="3329" width="65.5546875" style="1" customWidth="1"/>
    <col min="3330" max="3330" width="9.109375" style="1" customWidth="1"/>
    <col min="3331" max="3331" width="8.5546875" style="1" customWidth="1"/>
    <col min="3332" max="3332" width="9.33203125" style="1" customWidth="1"/>
    <col min="3333" max="3333" width="8.6640625" style="1" customWidth="1"/>
    <col min="3334" max="3334" width="8" style="1" customWidth="1"/>
    <col min="3335" max="3583" width="9.109375" style="1"/>
    <col min="3584" max="3584" width="6.109375" style="1" customWidth="1"/>
    <col min="3585" max="3585" width="65.5546875" style="1" customWidth="1"/>
    <col min="3586" max="3586" width="9.109375" style="1" customWidth="1"/>
    <col min="3587" max="3587" width="8.5546875" style="1" customWidth="1"/>
    <col min="3588" max="3588" width="9.33203125" style="1" customWidth="1"/>
    <col min="3589" max="3589" width="8.6640625" style="1" customWidth="1"/>
    <col min="3590" max="3590" width="8" style="1" customWidth="1"/>
    <col min="3591" max="3839" width="9.109375" style="1"/>
    <col min="3840" max="3840" width="6.109375" style="1" customWidth="1"/>
    <col min="3841" max="3841" width="65.5546875" style="1" customWidth="1"/>
    <col min="3842" max="3842" width="9.109375" style="1" customWidth="1"/>
    <col min="3843" max="3843" width="8.5546875" style="1" customWidth="1"/>
    <col min="3844" max="3844" width="9.33203125" style="1" customWidth="1"/>
    <col min="3845" max="3845" width="8.6640625" style="1" customWidth="1"/>
    <col min="3846" max="3846" width="8" style="1" customWidth="1"/>
    <col min="3847" max="4095" width="9.109375" style="1"/>
    <col min="4096" max="4096" width="6.109375" style="1" customWidth="1"/>
    <col min="4097" max="4097" width="65.5546875" style="1" customWidth="1"/>
    <col min="4098" max="4098" width="9.109375" style="1" customWidth="1"/>
    <col min="4099" max="4099" width="8.5546875" style="1" customWidth="1"/>
    <col min="4100" max="4100" width="9.33203125" style="1" customWidth="1"/>
    <col min="4101" max="4101" width="8.6640625" style="1" customWidth="1"/>
    <col min="4102" max="4102" width="8" style="1" customWidth="1"/>
    <col min="4103" max="4351" width="9.109375" style="1"/>
    <col min="4352" max="4352" width="6.109375" style="1" customWidth="1"/>
    <col min="4353" max="4353" width="65.5546875" style="1" customWidth="1"/>
    <col min="4354" max="4354" width="9.109375" style="1" customWidth="1"/>
    <col min="4355" max="4355" width="8.5546875" style="1" customWidth="1"/>
    <col min="4356" max="4356" width="9.33203125" style="1" customWidth="1"/>
    <col min="4357" max="4357" width="8.6640625" style="1" customWidth="1"/>
    <col min="4358" max="4358" width="8" style="1" customWidth="1"/>
    <col min="4359" max="4607" width="9.109375" style="1"/>
    <col min="4608" max="4608" width="6.109375" style="1" customWidth="1"/>
    <col min="4609" max="4609" width="65.5546875" style="1" customWidth="1"/>
    <col min="4610" max="4610" width="9.109375" style="1" customWidth="1"/>
    <col min="4611" max="4611" width="8.5546875" style="1" customWidth="1"/>
    <col min="4612" max="4612" width="9.33203125" style="1" customWidth="1"/>
    <col min="4613" max="4613" width="8.6640625" style="1" customWidth="1"/>
    <col min="4614" max="4614" width="8" style="1" customWidth="1"/>
    <col min="4615" max="4863" width="9.109375" style="1"/>
    <col min="4864" max="4864" width="6.109375" style="1" customWidth="1"/>
    <col min="4865" max="4865" width="65.5546875" style="1" customWidth="1"/>
    <col min="4866" max="4866" width="9.109375" style="1" customWidth="1"/>
    <col min="4867" max="4867" width="8.5546875" style="1" customWidth="1"/>
    <col min="4868" max="4868" width="9.33203125" style="1" customWidth="1"/>
    <col min="4869" max="4869" width="8.6640625" style="1" customWidth="1"/>
    <col min="4870" max="4870" width="8" style="1" customWidth="1"/>
    <col min="4871" max="5119" width="9.109375" style="1"/>
    <col min="5120" max="5120" width="6.109375" style="1" customWidth="1"/>
    <col min="5121" max="5121" width="65.5546875" style="1" customWidth="1"/>
    <col min="5122" max="5122" width="9.109375" style="1" customWidth="1"/>
    <col min="5123" max="5123" width="8.5546875" style="1" customWidth="1"/>
    <col min="5124" max="5124" width="9.33203125" style="1" customWidth="1"/>
    <col min="5125" max="5125" width="8.6640625" style="1" customWidth="1"/>
    <col min="5126" max="5126" width="8" style="1" customWidth="1"/>
    <col min="5127" max="5375" width="9.109375" style="1"/>
    <col min="5376" max="5376" width="6.109375" style="1" customWidth="1"/>
    <col min="5377" max="5377" width="65.5546875" style="1" customWidth="1"/>
    <col min="5378" max="5378" width="9.109375" style="1" customWidth="1"/>
    <col min="5379" max="5379" width="8.5546875" style="1" customWidth="1"/>
    <col min="5380" max="5380" width="9.33203125" style="1" customWidth="1"/>
    <col min="5381" max="5381" width="8.6640625" style="1" customWidth="1"/>
    <col min="5382" max="5382" width="8" style="1" customWidth="1"/>
    <col min="5383" max="5631" width="9.109375" style="1"/>
    <col min="5632" max="5632" width="6.109375" style="1" customWidth="1"/>
    <col min="5633" max="5633" width="65.5546875" style="1" customWidth="1"/>
    <col min="5634" max="5634" width="9.109375" style="1" customWidth="1"/>
    <col min="5635" max="5635" width="8.5546875" style="1" customWidth="1"/>
    <col min="5636" max="5636" width="9.33203125" style="1" customWidth="1"/>
    <col min="5637" max="5637" width="8.6640625" style="1" customWidth="1"/>
    <col min="5638" max="5638" width="8" style="1" customWidth="1"/>
    <col min="5639" max="5887" width="9.109375" style="1"/>
    <col min="5888" max="5888" width="6.109375" style="1" customWidth="1"/>
    <col min="5889" max="5889" width="65.5546875" style="1" customWidth="1"/>
    <col min="5890" max="5890" width="9.109375" style="1" customWidth="1"/>
    <col min="5891" max="5891" width="8.5546875" style="1" customWidth="1"/>
    <col min="5892" max="5892" width="9.33203125" style="1" customWidth="1"/>
    <col min="5893" max="5893" width="8.6640625" style="1" customWidth="1"/>
    <col min="5894" max="5894" width="8" style="1" customWidth="1"/>
    <col min="5895" max="6143" width="9.109375" style="1"/>
    <col min="6144" max="6144" width="6.109375" style="1" customWidth="1"/>
    <col min="6145" max="6145" width="65.5546875" style="1" customWidth="1"/>
    <col min="6146" max="6146" width="9.109375" style="1" customWidth="1"/>
    <col min="6147" max="6147" width="8.5546875" style="1" customWidth="1"/>
    <col min="6148" max="6148" width="9.33203125" style="1" customWidth="1"/>
    <col min="6149" max="6149" width="8.6640625" style="1" customWidth="1"/>
    <col min="6150" max="6150" width="8" style="1" customWidth="1"/>
    <col min="6151" max="6399" width="9.109375" style="1"/>
    <col min="6400" max="6400" width="6.109375" style="1" customWidth="1"/>
    <col min="6401" max="6401" width="65.5546875" style="1" customWidth="1"/>
    <col min="6402" max="6402" width="9.109375" style="1" customWidth="1"/>
    <col min="6403" max="6403" width="8.5546875" style="1" customWidth="1"/>
    <col min="6404" max="6404" width="9.33203125" style="1" customWidth="1"/>
    <col min="6405" max="6405" width="8.6640625" style="1" customWidth="1"/>
    <col min="6406" max="6406" width="8" style="1" customWidth="1"/>
    <col min="6407" max="6655" width="9.109375" style="1"/>
    <col min="6656" max="6656" width="6.109375" style="1" customWidth="1"/>
    <col min="6657" max="6657" width="65.5546875" style="1" customWidth="1"/>
    <col min="6658" max="6658" width="9.109375" style="1" customWidth="1"/>
    <col min="6659" max="6659" width="8.5546875" style="1" customWidth="1"/>
    <col min="6660" max="6660" width="9.33203125" style="1" customWidth="1"/>
    <col min="6661" max="6661" width="8.6640625" style="1" customWidth="1"/>
    <col min="6662" max="6662" width="8" style="1" customWidth="1"/>
    <col min="6663" max="6911" width="9.109375" style="1"/>
    <col min="6912" max="6912" width="6.109375" style="1" customWidth="1"/>
    <col min="6913" max="6913" width="65.5546875" style="1" customWidth="1"/>
    <col min="6914" max="6914" width="9.109375" style="1" customWidth="1"/>
    <col min="6915" max="6915" width="8.5546875" style="1" customWidth="1"/>
    <col min="6916" max="6916" width="9.33203125" style="1" customWidth="1"/>
    <col min="6917" max="6917" width="8.6640625" style="1" customWidth="1"/>
    <col min="6918" max="6918" width="8" style="1" customWidth="1"/>
    <col min="6919" max="7167" width="9.109375" style="1"/>
    <col min="7168" max="7168" width="6.109375" style="1" customWidth="1"/>
    <col min="7169" max="7169" width="65.5546875" style="1" customWidth="1"/>
    <col min="7170" max="7170" width="9.109375" style="1" customWidth="1"/>
    <col min="7171" max="7171" width="8.5546875" style="1" customWidth="1"/>
    <col min="7172" max="7172" width="9.33203125" style="1" customWidth="1"/>
    <col min="7173" max="7173" width="8.6640625" style="1" customWidth="1"/>
    <col min="7174" max="7174" width="8" style="1" customWidth="1"/>
    <col min="7175" max="7423" width="9.109375" style="1"/>
    <col min="7424" max="7424" width="6.109375" style="1" customWidth="1"/>
    <col min="7425" max="7425" width="65.5546875" style="1" customWidth="1"/>
    <col min="7426" max="7426" width="9.109375" style="1" customWidth="1"/>
    <col min="7427" max="7427" width="8.5546875" style="1" customWidth="1"/>
    <col min="7428" max="7428" width="9.33203125" style="1" customWidth="1"/>
    <col min="7429" max="7429" width="8.6640625" style="1" customWidth="1"/>
    <col min="7430" max="7430" width="8" style="1" customWidth="1"/>
    <col min="7431" max="7679" width="9.109375" style="1"/>
    <col min="7680" max="7680" width="6.109375" style="1" customWidth="1"/>
    <col min="7681" max="7681" width="65.5546875" style="1" customWidth="1"/>
    <col min="7682" max="7682" width="9.109375" style="1" customWidth="1"/>
    <col min="7683" max="7683" width="8.5546875" style="1" customWidth="1"/>
    <col min="7684" max="7684" width="9.33203125" style="1" customWidth="1"/>
    <col min="7685" max="7685" width="8.6640625" style="1" customWidth="1"/>
    <col min="7686" max="7686" width="8" style="1" customWidth="1"/>
    <col min="7687" max="7935" width="9.109375" style="1"/>
    <col min="7936" max="7936" width="6.109375" style="1" customWidth="1"/>
    <col min="7937" max="7937" width="65.5546875" style="1" customWidth="1"/>
    <col min="7938" max="7938" width="9.109375" style="1" customWidth="1"/>
    <col min="7939" max="7939" width="8.5546875" style="1" customWidth="1"/>
    <col min="7940" max="7940" width="9.33203125" style="1" customWidth="1"/>
    <col min="7941" max="7941" width="8.6640625" style="1" customWidth="1"/>
    <col min="7942" max="7942" width="8" style="1" customWidth="1"/>
    <col min="7943" max="8191" width="9.109375" style="1"/>
    <col min="8192" max="8192" width="6.109375" style="1" customWidth="1"/>
    <col min="8193" max="8193" width="65.5546875" style="1" customWidth="1"/>
    <col min="8194" max="8194" width="9.109375" style="1" customWidth="1"/>
    <col min="8195" max="8195" width="8.5546875" style="1" customWidth="1"/>
    <col min="8196" max="8196" width="9.33203125" style="1" customWidth="1"/>
    <col min="8197" max="8197" width="8.6640625" style="1" customWidth="1"/>
    <col min="8198" max="8198" width="8" style="1" customWidth="1"/>
    <col min="8199" max="8447" width="9.109375" style="1"/>
    <col min="8448" max="8448" width="6.109375" style="1" customWidth="1"/>
    <col min="8449" max="8449" width="65.5546875" style="1" customWidth="1"/>
    <col min="8450" max="8450" width="9.109375" style="1" customWidth="1"/>
    <col min="8451" max="8451" width="8.5546875" style="1" customWidth="1"/>
    <col min="8452" max="8452" width="9.33203125" style="1" customWidth="1"/>
    <col min="8453" max="8453" width="8.6640625" style="1" customWidth="1"/>
    <col min="8454" max="8454" width="8" style="1" customWidth="1"/>
    <col min="8455" max="8703" width="9.109375" style="1"/>
    <col min="8704" max="8704" width="6.109375" style="1" customWidth="1"/>
    <col min="8705" max="8705" width="65.5546875" style="1" customWidth="1"/>
    <col min="8706" max="8706" width="9.109375" style="1" customWidth="1"/>
    <col min="8707" max="8707" width="8.5546875" style="1" customWidth="1"/>
    <col min="8708" max="8708" width="9.33203125" style="1" customWidth="1"/>
    <col min="8709" max="8709" width="8.6640625" style="1" customWidth="1"/>
    <col min="8710" max="8710" width="8" style="1" customWidth="1"/>
    <col min="8711" max="8959" width="9.109375" style="1"/>
    <col min="8960" max="8960" width="6.109375" style="1" customWidth="1"/>
    <col min="8961" max="8961" width="65.5546875" style="1" customWidth="1"/>
    <col min="8962" max="8962" width="9.109375" style="1" customWidth="1"/>
    <col min="8963" max="8963" width="8.5546875" style="1" customWidth="1"/>
    <col min="8964" max="8964" width="9.33203125" style="1" customWidth="1"/>
    <col min="8965" max="8965" width="8.6640625" style="1" customWidth="1"/>
    <col min="8966" max="8966" width="8" style="1" customWidth="1"/>
    <col min="8967" max="9215" width="9.109375" style="1"/>
    <col min="9216" max="9216" width="6.109375" style="1" customWidth="1"/>
    <col min="9217" max="9217" width="65.5546875" style="1" customWidth="1"/>
    <col min="9218" max="9218" width="9.109375" style="1" customWidth="1"/>
    <col min="9219" max="9219" width="8.5546875" style="1" customWidth="1"/>
    <col min="9220" max="9220" width="9.33203125" style="1" customWidth="1"/>
    <col min="9221" max="9221" width="8.6640625" style="1" customWidth="1"/>
    <col min="9222" max="9222" width="8" style="1" customWidth="1"/>
    <col min="9223" max="9471" width="9.109375" style="1"/>
    <col min="9472" max="9472" width="6.109375" style="1" customWidth="1"/>
    <col min="9473" max="9473" width="65.5546875" style="1" customWidth="1"/>
    <col min="9474" max="9474" width="9.109375" style="1" customWidth="1"/>
    <col min="9475" max="9475" width="8.5546875" style="1" customWidth="1"/>
    <col min="9476" max="9476" width="9.33203125" style="1" customWidth="1"/>
    <col min="9477" max="9477" width="8.6640625" style="1" customWidth="1"/>
    <col min="9478" max="9478" width="8" style="1" customWidth="1"/>
    <col min="9479" max="9727" width="9.109375" style="1"/>
    <col min="9728" max="9728" width="6.109375" style="1" customWidth="1"/>
    <col min="9729" max="9729" width="65.5546875" style="1" customWidth="1"/>
    <col min="9730" max="9730" width="9.109375" style="1" customWidth="1"/>
    <col min="9731" max="9731" width="8.5546875" style="1" customWidth="1"/>
    <col min="9732" max="9732" width="9.33203125" style="1" customWidth="1"/>
    <col min="9733" max="9733" width="8.6640625" style="1" customWidth="1"/>
    <col min="9734" max="9734" width="8" style="1" customWidth="1"/>
    <col min="9735" max="9983" width="9.109375" style="1"/>
    <col min="9984" max="9984" width="6.109375" style="1" customWidth="1"/>
    <col min="9985" max="9985" width="65.5546875" style="1" customWidth="1"/>
    <col min="9986" max="9986" width="9.109375" style="1" customWidth="1"/>
    <col min="9987" max="9987" width="8.5546875" style="1" customWidth="1"/>
    <col min="9988" max="9988" width="9.33203125" style="1" customWidth="1"/>
    <col min="9989" max="9989" width="8.6640625" style="1" customWidth="1"/>
    <col min="9990" max="9990" width="8" style="1" customWidth="1"/>
    <col min="9991" max="10239" width="9.109375" style="1"/>
    <col min="10240" max="10240" width="6.109375" style="1" customWidth="1"/>
    <col min="10241" max="10241" width="65.5546875" style="1" customWidth="1"/>
    <col min="10242" max="10242" width="9.109375" style="1" customWidth="1"/>
    <col min="10243" max="10243" width="8.5546875" style="1" customWidth="1"/>
    <col min="10244" max="10244" width="9.33203125" style="1" customWidth="1"/>
    <col min="10245" max="10245" width="8.6640625" style="1" customWidth="1"/>
    <col min="10246" max="10246" width="8" style="1" customWidth="1"/>
    <col min="10247" max="10495" width="9.109375" style="1"/>
    <col min="10496" max="10496" width="6.109375" style="1" customWidth="1"/>
    <col min="10497" max="10497" width="65.5546875" style="1" customWidth="1"/>
    <col min="10498" max="10498" width="9.109375" style="1" customWidth="1"/>
    <col min="10499" max="10499" width="8.5546875" style="1" customWidth="1"/>
    <col min="10500" max="10500" width="9.33203125" style="1" customWidth="1"/>
    <col min="10501" max="10501" width="8.6640625" style="1" customWidth="1"/>
    <col min="10502" max="10502" width="8" style="1" customWidth="1"/>
    <col min="10503" max="10751" width="9.109375" style="1"/>
    <col min="10752" max="10752" width="6.109375" style="1" customWidth="1"/>
    <col min="10753" max="10753" width="65.5546875" style="1" customWidth="1"/>
    <col min="10754" max="10754" width="9.109375" style="1" customWidth="1"/>
    <col min="10755" max="10755" width="8.5546875" style="1" customWidth="1"/>
    <col min="10756" max="10756" width="9.33203125" style="1" customWidth="1"/>
    <col min="10757" max="10757" width="8.6640625" style="1" customWidth="1"/>
    <col min="10758" max="10758" width="8" style="1" customWidth="1"/>
    <col min="10759" max="11007" width="9.109375" style="1"/>
    <col min="11008" max="11008" width="6.109375" style="1" customWidth="1"/>
    <col min="11009" max="11009" width="65.5546875" style="1" customWidth="1"/>
    <col min="11010" max="11010" width="9.109375" style="1" customWidth="1"/>
    <col min="11011" max="11011" width="8.5546875" style="1" customWidth="1"/>
    <col min="11012" max="11012" width="9.33203125" style="1" customWidth="1"/>
    <col min="11013" max="11013" width="8.6640625" style="1" customWidth="1"/>
    <col min="11014" max="11014" width="8" style="1" customWidth="1"/>
    <col min="11015" max="11263" width="9.109375" style="1"/>
    <col min="11264" max="11264" width="6.109375" style="1" customWidth="1"/>
    <col min="11265" max="11265" width="65.5546875" style="1" customWidth="1"/>
    <col min="11266" max="11266" width="9.109375" style="1" customWidth="1"/>
    <col min="11267" max="11267" width="8.5546875" style="1" customWidth="1"/>
    <col min="11268" max="11268" width="9.33203125" style="1" customWidth="1"/>
    <col min="11269" max="11269" width="8.6640625" style="1" customWidth="1"/>
    <col min="11270" max="11270" width="8" style="1" customWidth="1"/>
    <col min="11271" max="11519" width="9.109375" style="1"/>
    <col min="11520" max="11520" width="6.109375" style="1" customWidth="1"/>
    <col min="11521" max="11521" width="65.5546875" style="1" customWidth="1"/>
    <col min="11522" max="11522" width="9.109375" style="1" customWidth="1"/>
    <col min="11523" max="11523" width="8.5546875" style="1" customWidth="1"/>
    <col min="11524" max="11524" width="9.33203125" style="1" customWidth="1"/>
    <col min="11525" max="11525" width="8.6640625" style="1" customWidth="1"/>
    <col min="11526" max="11526" width="8" style="1" customWidth="1"/>
    <col min="11527" max="11775" width="9.109375" style="1"/>
    <col min="11776" max="11776" width="6.109375" style="1" customWidth="1"/>
    <col min="11777" max="11777" width="65.5546875" style="1" customWidth="1"/>
    <col min="11778" max="11778" width="9.109375" style="1" customWidth="1"/>
    <col min="11779" max="11779" width="8.5546875" style="1" customWidth="1"/>
    <col min="11780" max="11780" width="9.33203125" style="1" customWidth="1"/>
    <col min="11781" max="11781" width="8.6640625" style="1" customWidth="1"/>
    <col min="11782" max="11782" width="8" style="1" customWidth="1"/>
    <col min="11783" max="12031" width="9.109375" style="1"/>
    <col min="12032" max="12032" width="6.109375" style="1" customWidth="1"/>
    <col min="12033" max="12033" width="65.5546875" style="1" customWidth="1"/>
    <col min="12034" max="12034" width="9.109375" style="1" customWidth="1"/>
    <col min="12035" max="12035" width="8.5546875" style="1" customWidth="1"/>
    <col min="12036" max="12036" width="9.33203125" style="1" customWidth="1"/>
    <col min="12037" max="12037" width="8.6640625" style="1" customWidth="1"/>
    <col min="12038" max="12038" width="8" style="1" customWidth="1"/>
    <col min="12039" max="12287" width="9.109375" style="1"/>
    <col min="12288" max="12288" width="6.109375" style="1" customWidth="1"/>
    <col min="12289" max="12289" width="65.5546875" style="1" customWidth="1"/>
    <col min="12290" max="12290" width="9.109375" style="1" customWidth="1"/>
    <col min="12291" max="12291" width="8.5546875" style="1" customWidth="1"/>
    <col min="12292" max="12292" width="9.33203125" style="1" customWidth="1"/>
    <col min="12293" max="12293" width="8.6640625" style="1" customWidth="1"/>
    <col min="12294" max="12294" width="8" style="1" customWidth="1"/>
    <col min="12295" max="12543" width="9.109375" style="1"/>
    <col min="12544" max="12544" width="6.109375" style="1" customWidth="1"/>
    <col min="12545" max="12545" width="65.5546875" style="1" customWidth="1"/>
    <col min="12546" max="12546" width="9.109375" style="1" customWidth="1"/>
    <col min="12547" max="12547" width="8.5546875" style="1" customWidth="1"/>
    <col min="12548" max="12548" width="9.33203125" style="1" customWidth="1"/>
    <col min="12549" max="12549" width="8.6640625" style="1" customWidth="1"/>
    <col min="12550" max="12550" width="8" style="1" customWidth="1"/>
    <col min="12551" max="12799" width="9.109375" style="1"/>
    <col min="12800" max="12800" width="6.109375" style="1" customWidth="1"/>
    <col min="12801" max="12801" width="65.5546875" style="1" customWidth="1"/>
    <col min="12802" max="12802" width="9.109375" style="1" customWidth="1"/>
    <col min="12803" max="12803" width="8.5546875" style="1" customWidth="1"/>
    <col min="12804" max="12804" width="9.33203125" style="1" customWidth="1"/>
    <col min="12805" max="12805" width="8.6640625" style="1" customWidth="1"/>
    <col min="12806" max="12806" width="8" style="1" customWidth="1"/>
    <col min="12807" max="13055" width="9.109375" style="1"/>
    <col min="13056" max="13056" width="6.109375" style="1" customWidth="1"/>
    <col min="13057" max="13057" width="65.5546875" style="1" customWidth="1"/>
    <col min="13058" max="13058" width="9.109375" style="1" customWidth="1"/>
    <col min="13059" max="13059" width="8.5546875" style="1" customWidth="1"/>
    <col min="13060" max="13060" width="9.33203125" style="1" customWidth="1"/>
    <col min="13061" max="13061" width="8.6640625" style="1" customWidth="1"/>
    <col min="13062" max="13062" width="8" style="1" customWidth="1"/>
    <col min="13063" max="13311" width="9.109375" style="1"/>
    <col min="13312" max="13312" width="6.109375" style="1" customWidth="1"/>
    <col min="13313" max="13313" width="65.5546875" style="1" customWidth="1"/>
    <col min="13314" max="13314" width="9.109375" style="1" customWidth="1"/>
    <col min="13315" max="13315" width="8.5546875" style="1" customWidth="1"/>
    <col min="13316" max="13316" width="9.33203125" style="1" customWidth="1"/>
    <col min="13317" max="13317" width="8.6640625" style="1" customWidth="1"/>
    <col min="13318" max="13318" width="8" style="1" customWidth="1"/>
    <col min="13319" max="13567" width="9.109375" style="1"/>
    <col min="13568" max="13568" width="6.109375" style="1" customWidth="1"/>
    <col min="13569" max="13569" width="65.5546875" style="1" customWidth="1"/>
    <col min="13570" max="13570" width="9.109375" style="1" customWidth="1"/>
    <col min="13571" max="13571" width="8.5546875" style="1" customWidth="1"/>
    <col min="13572" max="13572" width="9.33203125" style="1" customWidth="1"/>
    <col min="13573" max="13573" width="8.6640625" style="1" customWidth="1"/>
    <col min="13574" max="13574" width="8" style="1" customWidth="1"/>
    <col min="13575" max="13823" width="9.109375" style="1"/>
    <col min="13824" max="13824" width="6.109375" style="1" customWidth="1"/>
    <col min="13825" max="13825" width="65.5546875" style="1" customWidth="1"/>
    <col min="13826" max="13826" width="9.109375" style="1" customWidth="1"/>
    <col min="13827" max="13827" width="8.5546875" style="1" customWidth="1"/>
    <col min="13828" max="13828" width="9.33203125" style="1" customWidth="1"/>
    <col min="13829" max="13829" width="8.6640625" style="1" customWidth="1"/>
    <col min="13830" max="13830" width="8" style="1" customWidth="1"/>
    <col min="13831" max="14079" width="9.109375" style="1"/>
    <col min="14080" max="14080" width="6.109375" style="1" customWidth="1"/>
    <col min="14081" max="14081" width="65.5546875" style="1" customWidth="1"/>
    <col min="14082" max="14082" width="9.109375" style="1" customWidth="1"/>
    <col min="14083" max="14083" width="8.5546875" style="1" customWidth="1"/>
    <col min="14084" max="14084" width="9.33203125" style="1" customWidth="1"/>
    <col min="14085" max="14085" width="8.6640625" style="1" customWidth="1"/>
    <col min="14086" max="14086" width="8" style="1" customWidth="1"/>
    <col min="14087" max="14335" width="9.109375" style="1"/>
    <col min="14336" max="14336" width="6.109375" style="1" customWidth="1"/>
    <col min="14337" max="14337" width="65.5546875" style="1" customWidth="1"/>
    <col min="14338" max="14338" width="9.109375" style="1" customWidth="1"/>
    <col min="14339" max="14339" width="8.5546875" style="1" customWidth="1"/>
    <col min="14340" max="14340" width="9.33203125" style="1" customWidth="1"/>
    <col min="14341" max="14341" width="8.6640625" style="1" customWidth="1"/>
    <col min="14342" max="14342" width="8" style="1" customWidth="1"/>
    <col min="14343" max="14591" width="9.109375" style="1"/>
    <col min="14592" max="14592" width="6.109375" style="1" customWidth="1"/>
    <col min="14593" max="14593" width="65.5546875" style="1" customWidth="1"/>
    <col min="14594" max="14594" width="9.109375" style="1" customWidth="1"/>
    <col min="14595" max="14595" width="8.5546875" style="1" customWidth="1"/>
    <col min="14596" max="14596" width="9.33203125" style="1" customWidth="1"/>
    <col min="14597" max="14597" width="8.6640625" style="1" customWidth="1"/>
    <col min="14598" max="14598" width="8" style="1" customWidth="1"/>
    <col min="14599" max="14847" width="9.109375" style="1"/>
    <col min="14848" max="14848" width="6.109375" style="1" customWidth="1"/>
    <col min="14849" max="14849" width="65.5546875" style="1" customWidth="1"/>
    <col min="14850" max="14850" width="9.109375" style="1" customWidth="1"/>
    <col min="14851" max="14851" width="8.5546875" style="1" customWidth="1"/>
    <col min="14852" max="14852" width="9.33203125" style="1" customWidth="1"/>
    <col min="14853" max="14853" width="8.6640625" style="1" customWidth="1"/>
    <col min="14854" max="14854" width="8" style="1" customWidth="1"/>
    <col min="14855" max="15103" width="9.109375" style="1"/>
    <col min="15104" max="15104" width="6.109375" style="1" customWidth="1"/>
    <col min="15105" max="15105" width="65.5546875" style="1" customWidth="1"/>
    <col min="15106" max="15106" width="9.109375" style="1" customWidth="1"/>
    <col min="15107" max="15107" width="8.5546875" style="1" customWidth="1"/>
    <col min="15108" max="15108" width="9.33203125" style="1" customWidth="1"/>
    <col min="15109" max="15109" width="8.6640625" style="1" customWidth="1"/>
    <col min="15110" max="15110" width="8" style="1" customWidth="1"/>
    <col min="15111" max="15359" width="9.109375" style="1"/>
    <col min="15360" max="15360" width="6.109375" style="1" customWidth="1"/>
    <col min="15361" max="15361" width="65.5546875" style="1" customWidth="1"/>
    <col min="15362" max="15362" width="9.109375" style="1" customWidth="1"/>
    <col min="15363" max="15363" width="8.5546875" style="1" customWidth="1"/>
    <col min="15364" max="15364" width="9.33203125" style="1" customWidth="1"/>
    <col min="15365" max="15365" width="8.6640625" style="1" customWidth="1"/>
    <col min="15366" max="15366" width="8" style="1" customWidth="1"/>
    <col min="15367" max="15615" width="9.109375" style="1"/>
    <col min="15616" max="15616" width="6.109375" style="1" customWidth="1"/>
    <col min="15617" max="15617" width="65.5546875" style="1" customWidth="1"/>
    <col min="15618" max="15618" width="9.109375" style="1" customWidth="1"/>
    <col min="15619" max="15619" width="8.5546875" style="1" customWidth="1"/>
    <col min="15620" max="15620" width="9.33203125" style="1" customWidth="1"/>
    <col min="15621" max="15621" width="8.6640625" style="1" customWidth="1"/>
    <col min="15622" max="15622" width="8" style="1" customWidth="1"/>
    <col min="15623" max="15871" width="9.109375" style="1"/>
    <col min="15872" max="15872" width="6.109375" style="1" customWidth="1"/>
    <col min="15873" max="15873" width="65.5546875" style="1" customWidth="1"/>
    <col min="15874" max="15874" width="9.109375" style="1" customWidth="1"/>
    <col min="15875" max="15875" width="8.5546875" style="1" customWidth="1"/>
    <col min="15876" max="15876" width="9.33203125" style="1" customWidth="1"/>
    <col min="15877" max="15877" width="8.6640625" style="1" customWidth="1"/>
    <col min="15878" max="15878" width="8" style="1" customWidth="1"/>
    <col min="15879" max="16127" width="9.109375" style="1"/>
    <col min="16128" max="16128" width="6.109375" style="1" customWidth="1"/>
    <col min="16129" max="16129" width="65.5546875" style="1" customWidth="1"/>
    <col min="16130" max="16130" width="9.109375" style="1" customWidth="1"/>
    <col min="16131" max="16131" width="8.5546875" style="1" customWidth="1"/>
    <col min="16132" max="16132" width="9.33203125" style="1" customWidth="1"/>
    <col min="16133" max="16133" width="8.6640625" style="1" customWidth="1"/>
    <col min="16134" max="16134" width="8" style="1" customWidth="1"/>
    <col min="16135" max="16382" width="9.109375" style="1"/>
    <col min="16383" max="16384" width="9.109375" style="1" customWidth="1"/>
  </cols>
  <sheetData>
    <row r="1" spans="1:33" ht="34.700000000000003" customHeight="1" thickBot="1" x14ac:dyDescent="0.35">
      <c r="A1" s="117" t="s">
        <v>94</v>
      </c>
      <c r="B1" s="117"/>
      <c r="C1" s="117"/>
      <c r="D1" s="117"/>
      <c r="E1" s="117"/>
      <c r="F1" s="117"/>
      <c r="G1" s="117"/>
      <c r="H1" s="117"/>
      <c r="I1" s="117"/>
    </row>
    <row r="2" spans="1:33" ht="44.55" customHeight="1" x14ac:dyDescent="0.3">
      <c r="A2" s="104" t="s">
        <v>0</v>
      </c>
      <c r="B2" s="106" t="s">
        <v>88</v>
      </c>
      <c r="C2" s="109" t="s">
        <v>1</v>
      </c>
      <c r="D2" s="110"/>
      <c r="E2" s="110"/>
      <c r="F2" s="111"/>
      <c r="G2" s="108" t="s">
        <v>2</v>
      </c>
      <c r="H2" s="108"/>
      <c r="I2" s="108"/>
    </row>
    <row r="3" spans="1:33" ht="31.6" customHeight="1" thickBot="1" x14ac:dyDescent="0.35">
      <c r="A3" s="105"/>
      <c r="B3" s="107"/>
      <c r="C3" s="86">
        <v>2014</v>
      </c>
      <c r="D3" s="87">
        <v>2015</v>
      </c>
      <c r="E3" s="88">
        <v>2016</v>
      </c>
      <c r="F3" s="89">
        <v>2017</v>
      </c>
      <c r="G3" s="90" t="s">
        <v>89</v>
      </c>
      <c r="H3" s="90" t="s">
        <v>90</v>
      </c>
      <c r="I3" s="90" t="s">
        <v>91</v>
      </c>
    </row>
    <row r="4" spans="1:33" ht="15.05" x14ac:dyDescent="0.3">
      <c r="A4" s="75">
        <v>1</v>
      </c>
      <c r="B4" s="116" t="s">
        <v>8</v>
      </c>
      <c r="C4" s="103"/>
      <c r="D4" s="103"/>
      <c r="E4" s="103"/>
      <c r="F4" s="103"/>
      <c r="G4" s="103"/>
      <c r="H4" s="103"/>
      <c r="I4" s="103"/>
    </row>
    <row r="5" spans="1:33" s="11" customFormat="1" ht="14.4" customHeight="1" x14ac:dyDescent="0.3">
      <c r="A5" s="76" t="s">
        <v>9</v>
      </c>
      <c r="B5" s="58" t="s">
        <v>87</v>
      </c>
      <c r="C5" s="7">
        <v>739.51</v>
      </c>
      <c r="D5" s="8">
        <v>739.51</v>
      </c>
      <c r="E5" s="9">
        <v>739.78</v>
      </c>
      <c r="F5" s="37">
        <v>643.75</v>
      </c>
      <c r="G5" s="33">
        <f>(D5*100/C5)-100</f>
        <v>0</v>
      </c>
      <c r="H5" s="33">
        <f>(E5*100/D5)-100</f>
        <v>3.651066246568746E-2</v>
      </c>
      <c r="I5" s="33">
        <f t="shared" ref="I5:I7" si="0">(F5*100/E5)-100</f>
        <v>-12.980886209413612</v>
      </c>
    </row>
    <row r="6" spans="1:33" s="38" customFormat="1" ht="14.4" customHeight="1" x14ac:dyDescent="0.3">
      <c r="A6" s="76" t="s">
        <v>10</v>
      </c>
      <c r="B6" s="58" t="s">
        <v>11</v>
      </c>
      <c r="C6" s="7">
        <v>561.54</v>
      </c>
      <c r="D6" s="8">
        <v>561.54</v>
      </c>
      <c r="E6" s="9">
        <v>560.04</v>
      </c>
      <c r="F6" s="37">
        <v>643.75</v>
      </c>
      <c r="G6" s="33">
        <f>(D6*100/C6)-100</f>
        <v>0</v>
      </c>
      <c r="H6" s="33">
        <f>(E6*100/D6)-100</f>
        <v>-0.26712255582860678</v>
      </c>
      <c r="I6" s="33">
        <f t="shared" si="0"/>
        <v>14.947146632383408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s="39" customFormat="1" ht="15.75" customHeight="1" thickBot="1" x14ac:dyDescent="0.35">
      <c r="A7" s="77"/>
      <c r="B7" s="59" t="s">
        <v>72</v>
      </c>
      <c r="C7" s="60">
        <v>685.87</v>
      </c>
      <c r="D7" s="61">
        <v>685.87</v>
      </c>
      <c r="E7" s="62">
        <v>581.21</v>
      </c>
      <c r="F7" s="63">
        <f>(F5+F6)/2</f>
        <v>643.75</v>
      </c>
      <c r="G7" s="65">
        <f>(D7*100/C7)-100</f>
        <v>0</v>
      </c>
      <c r="H7" s="65">
        <f>(E7*100/D7)-100</f>
        <v>-15.259451499555311</v>
      </c>
      <c r="I7" s="65">
        <f t="shared" si="0"/>
        <v>10.760310386951346</v>
      </c>
    </row>
    <row r="8" spans="1:33" s="13" customFormat="1" ht="15.05" x14ac:dyDescent="0.3">
      <c r="A8" s="75">
        <v>2</v>
      </c>
      <c r="B8" s="112" t="s">
        <v>12</v>
      </c>
      <c r="C8" s="113"/>
      <c r="D8" s="113"/>
      <c r="E8" s="113"/>
      <c r="F8" s="113"/>
      <c r="G8" s="113"/>
      <c r="H8" s="113"/>
      <c r="I8" s="113"/>
    </row>
    <row r="9" spans="1:33" ht="28.8" x14ac:dyDescent="0.3">
      <c r="A9" s="76" t="s">
        <v>13</v>
      </c>
      <c r="B9" s="57" t="s">
        <v>86</v>
      </c>
      <c r="C9" s="45">
        <v>799.76</v>
      </c>
      <c r="D9" s="46">
        <v>799.76</v>
      </c>
      <c r="E9" s="47">
        <v>861.88</v>
      </c>
      <c r="F9" s="48">
        <v>733.15</v>
      </c>
      <c r="G9" s="49">
        <f>(D9*100/C9)-100</f>
        <v>0</v>
      </c>
      <c r="H9" s="49">
        <f>(E9*100/D9)-100</f>
        <v>7.7673301990597139</v>
      </c>
      <c r="I9" s="49">
        <f t="shared" ref="I9:I33" si="1">(F9*100/E9)-100</f>
        <v>-14.935953961108268</v>
      </c>
    </row>
    <row r="10" spans="1:33" ht="14.4" customHeight="1" x14ac:dyDescent="0.3">
      <c r="A10" s="76" t="s">
        <v>15</v>
      </c>
      <c r="B10" s="58" t="s">
        <v>16</v>
      </c>
      <c r="C10" s="7">
        <v>294</v>
      </c>
      <c r="D10" s="8">
        <v>678.13</v>
      </c>
      <c r="E10" s="9">
        <v>678.13</v>
      </c>
      <c r="F10" s="37">
        <v>733.15</v>
      </c>
      <c r="G10" s="33">
        <f>(D10*100/C10)-100</f>
        <v>130.65646258503401</v>
      </c>
      <c r="H10" s="33">
        <f>(E10*100/D10)-100</f>
        <v>0</v>
      </c>
      <c r="I10" s="33">
        <f t="shared" si="1"/>
        <v>8.1134885641396153</v>
      </c>
    </row>
    <row r="11" spans="1:33" s="39" customFormat="1" ht="15.75" thickBot="1" x14ac:dyDescent="0.35">
      <c r="A11" s="77"/>
      <c r="B11" s="59" t="s">
        <v>71</v>
      </c>
      <c r="C11" s="60">
        <f>(C9+C10)/2</f>
        <v>546.88</v>
      </c>
      <c r="D11" s="61">
        <f t="shared" ref="D11:E11" si="2">(D9+D10)/2</f>
        <v>738.94499999999994</v>
      </c>
      <c r="E11" s="62">
        <f t="shared" si="2"/>
        <v>770.005</v>
      </c>
      <c r="F11" s="63">
        <f>(F9+F10)/2</f>
        <v>733.15</v>
      </c>
      <c r="G11" s="65">
        <f>(D11*100/C11)-100</f>
        <v>35.120136044470456</v>
      </c>
      <c r="H11" s="65">
        <f>(E11*100/D11)-100</f>
        <v>4.2032898253591355</v>
      </c>
      <c r="I11" s="65">
        <f t="shared" si="1"/>
        <v>-4.7863325562821046</v>
      </c>
    </row>
    <row r="12" spans="1:33" ht="15.05" x14ac:dyDescent="0.3">
      <c r="A12" s="75">
        <v>3</v>
      </c>
      <c r="B12" s="112" t="s">
        <v>17</v>
      </c>
      <c r="C12" s="113"/>
      <c r="D12" s="113"/>
      <c r="E12" s="113"/>
      <c r="F12" s="113"/>
      <c r="G12" s="113"/>
      <c r="H12" s="113"/>
      <c r="I12" s="113"/>
    </row>
    <row r="13" spans="1:33" ht="28.8" x14ac:dyDescent="0.3">
      <c r="A13" s="76" t="s">
        <v>18</v>
      </c>
      <c r="B13" s="57" t="s">
        <v>85</v>
      </c>
      <c r="C13" s="45">
        <v>250.34</v>
      </c>
      <c r="D13" s="46">
        <v>285.13</v>
      </c>
      <c r="E13" s="47">
        <v>301.95999999999998</v>
      </c>
      <c r="F13" s="48">
        <v>306.89</v>
      </c>
      <c r="G13" s="49">
        <f>(D13*100/C13)-100</f>
        <v>13.897099944076061</v>
      </c>
      <c r="H13" s="49">
        <f>(E13*100/D13)-100</f>
        <v>5.9025707571984611</v>
      </c>
      <c r="I13" s="49">
        <f t="shared" si="1"/>
        <v>1.6326665783547583</v>
      </c>
    </row>
    <row r="14" spans="1:33" ht="14.4" customHeight="1" x14ac:dyDescent="0.3">
      <c r="A14" s="76" t="s">
        <v>20</v>
      </c>
      <c r="B14" s="58" t="s">
        <v>21</v>
      </c>
      <c r="C14" s="7">
        <v>227.93</v>
      </c>
      <c r="D14" s="8">
        <v>244.38</v>
      </c>
      <c r="E14" s="9">
        <v>263.93</v>
      </c>
      <c r="F14" s="37">
        <v>306.89</v>
      </c>
      <c r="G14" s="33">
        <f>(D14*100/C14)-100</f>
        <v>7.217128065634185</v>
      </c>
      <c r="H14" s="33">
        <f>(E14*100/D14)-100</f>
        <v>7.9998363204844907</v>
      </c>
      <c r="I14" s="33">
        <f t="shared" si="1"/>
        <v>16.277043155382103</v>
      </c>
    </row>
    <row r="15" spans="1:33" s="39" customFormat="1" ht="15.75" customHeight="1" thickBot="1" x14ac:dyDescent="0.35">
      <c r="A15" s="77"/>
      <c r="B15" s="59" t="s">
        <v>71</v>
      </c>
      <c r="C15" s="60">
        <f>(C13+C14)/2</f>
        <v>239.13499999999999</v>
      </c>
      <c r="D15" s="61">
        <f t="shared" ref="D15" si="3">(D13+D14)/2</f>
        <v>264.755</v>
      </c>
      <c r="E15" s="62">
        <f t="shared" ref="E15" si="4">(E13+E14)/2</f>
        <v>282.94499999999999</v>
      </c>
      <c r="F15" s="63">
        <f>(F13+F14)/2</f>
        <v>306.89</v>
      </c>
      <c r="G15" s="65">
        <f>(D15*100/C15)-100</f>
        <v>10.713613649193974</v>
      </c>
      <c r="H15" s="65">
        <f>(E15*100/D15)-100</f>
        <v>6.8705029177919243</v>
      </c>
      <c r="I15" s="65">
        <f t="shared" si="1"/>
        <v>8.4627754510594002</v>
      </c>
    </row>
    <row r="16" spans="1:33" s="14" customFormat="1" ht="15.05" x14ac:dyDescent="0.3">
      <c r="A16" s="75">
        <v>4</v>
      </c>
      <c r="B16" s="112" t="s">
        <v>22</v>
      </c>
      <c r="C16" s="113"/>
      <c r="D16" s="113"/>
      <c r="E16" s="113"/>
      <c r="F16" s="113"/>
      <c r="G16" s="113"/>
      <c r="H16" s="113"/>
      <c r="I16" s="113"/>
    </row>
    <row r="17" spans="1:9" ht="15.75" thickBot="1" x14ac:dyDescent="0.35">
      <c r="A17" s="76" t="s">
        <v>23</v>
      </c>
      <c r="B17" s="58" t="s">
        <v>24</v>
      </c>
      <c r="C17" s="7">
        <v>173</v>
      </c>
      <c r="D17" s="8">
        <v>216</v>
      </c>
      <c r="E17" s="9">
        <v>812</v>
      </c>
      <c r="F17" s="37">
        <v>998</v>
      </c>
      <c r="G17" s="33">
        <f>(D17*100/C17)-100</f>
        <v>24.855491329479776</v>
      </c>
      <c r="H17" s="33">
        <f>(E17*100/D17)-100</f>
        <v>275.92592592592592</v>
      </c>
      <c r="I17" s="44">
        <f t="shared" si="1"/>
        <v>22.906403940886705</v>
      </c>
    </row>
    <row r="18" spans="1:9" ht="15.05" x14ac:dyDescent="0.3">
      <c r="A18" s="75">
        <v>5</v>
      </c>
      <c r="B18" s="114" t="s">
        <v>26</v>
      </c>
      <c r="C18" s="113"/>
      <c r="D18" s="113"/>
      <c r="E18" s="113"/>
      <c r="F18" s="113"/>
      <c r="G18" s="113"/>
      <c r="H18" s="113"/>
      <c r="I18" s="113"/>
    </row>
    <row r="19" spans="1:9" ht="29.95" customHeight="1" x14ac:dyDescent="0.3">
      <c r="A19" s="76" t="s">
        <v>27</v>
      </c>
      <c r="B19" s="78" t="s">
        <v>84</v>
      </c>
      <c r="C19" s="7">
        <v>801</v>
      </c>
      <c r="D19" s="8">
        <v>801</v>
      </c>
      <c r="E19" s="9">
        <v>844.28</v>
      </c>
      <c r="F19" s="101">
        <v>771.15</v>
      </c>
      <c r="G19" s="33">
        <f>(D19*100/C19)-100</f>
        <v>0</v>
      </c>
      <c r="H19" s="33">
        <f>(E19*100/D19)-100</f>
        <v>5.403245942571786</v>
      </c>
      <c r="I19" s="33">
        <f t="shared" si="1"/>
        <v>-8.6618183541005322</v>
      </c>
    </row>
    <row r="20" spans="1:9" ht="28.8" x14ac:dyDescent="0.3">
      <c r="A20" s="76" t="s">
        <v>29</v>
      </c>
      <c r="B20" s="78" t="s">
        <v>30</v>
      </c>
      <c r="C20" s="16">
        <v>1291</v>
      </c>
      <c r="D20" s="17">
        <v>807.16</v>
      </c>
      <c r="E20" s="18">
        <v>843.86</v>
      </c>
      <c r="F20" s="85">
        <v>771.15</v>
      </c>
      <c r="G20" s="33">
        <f>(D20*100/C20)-100</f>
        <v>-37.477924089852827</v>
      </c>
      <c r="H20" s="33">
        <f>(E20*100/D20)-100</f>
        <v>4.5468060855344703</v>
      </c>
      <c r="I20" s="33">
        <f t="shared" si="1"/>
        <v>-8.6163581636764377</v>
      </c>
    </row>
    <row r="21" spans="1:9" s="39" customFormat="1" ht="15.75" thickBot="1" x14ac:dyDescent="0.35">
      <c r="A21" s="77"/>
      <c r="B21" s="82" t="s">
        <v>71</v>
      </c>
      <c r="C21" s="60">
        <f>(C19+C20)/2</f>
        <v>1046</v>
      </c>
      <c r="D21" s="61">
        <f t="shared" ref="D21:E21" si="5">(D19+D20)/2</f>
        <v>804.07999999999993</v>
      </c>
      <c r="E21" s="62">
        <f t="shared" si="5"/>
        <v>844.06999999999994</v>
      </c>
      <c r="F21" s="63">
        <f>(F19+F20)/2</f>
        <v>771.15</v>
      </c>
      <c r="G21" s="65">
        <f>(D21*100/C21)-100</f>
        <v>-23.128107074569783</v>
      </c>
      <c r="H21" s="65">
        <f>(E21*100/D21)-100</f>
        <v>4.973385732762921</v>
      </c>
      <c r="I21" s="65">
        <f t="shared" si="1"/>
        <v>-8.6390939140118661</v>
      </c>
    </row>
    <row r="22" spans="1:9" s="19" customFormat="1" ht="15.05" x14ac:dyDescent="0.3">
      <c r="A22" s="75">
        <v>6</v>
      </c>
      <c r="B22" s="114" t="s">
        <v>31</v>
      </c>
      <c r="C22" s="113"/>
      <c r="D22" s="113"/>
      <c r="E22" s="113"/>
      <c r="F22" s="113"/>
      <c r="G22" s="113"/>
      <c r="H22" s="113"/>
      <c r="I22" s="113"/>
    </row>
    <row r="23" spans="1:9" ht="28.8" x14ac:dyDescent="0.3">
      <c r="A23" s="76" t="s">
        <v>32</v>
      </c>
      <c r="B23" s="78" t="s">
        <v>76</v>
      </c>
      <c r="C23" s="7">
        <v>498.58</v>
      </c>
      <c r="D23" s="8">
        <v>498.58</v>
      </c>
      <c r="E23" s="9">
        <v>589.19000000000005</v>
      </c>
      <c r="F23" s="37">
        <v>589.19000000000005</v>
      </c>
      <c r="G23" s="33">
        <f>(D23*100/C23)-100</f>
        <v>0</v>
      </c>
      <c r="H23" s="33">
        <f>(E23*100/D23)-100</f>
        <v>18.173613061093519</v>
      </c>
      <c r="I23" s="33">
        <f t="shared" si="1"/>
        <v>0</v>
      </c>
    </row>
    <row r="24" spans="1:9" ht="14.4" customHeight="1" x14ac:dyDescent="0.3">
      <c r="A24" s="76" t="s">
        <v>34</v>
      </c>
      <c r="B24" s="78" t="s">
        <v>75</v>
      </c>
      <c r="C24" s="16">
        <v>1961.89</v>
      </c>
      <c r="D24" s="17">
        <v>575.80999999999995</v>
      </c>
      <c r="E24" s="18">
        <v>575.80999999999995</v>
      </c>
      <c r="F24" s="36">
        <v>589.19000000000005</v>
      </c>
      <c r="G24" s="33">
        <f>(D24*100/C24)-100</f>
        <v>-70.650240329478208</v>
      </c>
      <c r="H24" s="33">
        <f>(E24*100/D24)-100</f>
        <v>0</v>
      </c>
      <c r="I24" s="33">
        <f t="shared" si="1"/>
        <v>2.3236831593755056</v>
      </c>
    </row>
    <row r="25" spans="1:9" s="39" customFormat="1" ht="15.75" customHeight="1" thickBot="1" x14ac:dyDescent="0.35">
      <c r="A25" s="92"/>
      <c r="B25" s="100" t="s">
        <v>71</v>
      </c>
      <c r="C25" s="93">
        <f>(C23+C24)/2</f>
        <v>1230.2350000000001</v>
      </c>
      <c r="D25" s="94">
        <f t="shared" ref="D25:E25" si="6">(D23+D24)/2</f>
        <v>537.19499999999994</v>
      </c>
      <c r="E25" s="95">
        <f t="shared" si="6"/>
        <v>582.5</v>
      </c>
      <c r="F25" s="96">
        <f>(F23+F24)/2</f>
        <v>589.19000000000005</v>
      </c>
      <c r="G25" s="97">
        <f>(D25*100/C25)-100</f>
        <v>-56.333952456238045</v>
      </c>
      <c r="H25" s="97">
        <f>(E25*100/D25)-100</f>
        <v>8.4336227999143887</v>
      </c>
      <c r="I25" s="98">
        <f t="shared" si="1"/>
        <v>1.148497854077263</v>
      </c>
    </row>
    <row r="26" spans="1:9" ht="15.05" x14ac:dyDescent="0.3">
      <c r="A26" s="75">
        <v>7</v>
      </c>
      <c r="B26" s="114" t="s">
        <v>35</v>
      </c>
      <c r="C26" s="113"/>
      <c r="D26" s="113"/>
      <c r="E26" s="113"/>
      <c r="F26" s="113"/>
      <c r="G26" s="113"/>
      <c r="H26" s="113"/>
      <c r="I26" s="113"/>
    </row>
    <row r="27" spans="1:9" s="43" customFormat="1" ht="15.05" x14ac:dyDescent="0.3">
      <c r="A27" s="76" t="s">
        <v>36</v>
      </c>
      <c r="B27" s="78" t="s">
        <v>77</v>
      </c>
      <c r="C27" s="7">
        <v>505.28</v>
      </c>
      <c r="D27" s="8">
        <v>505.28</v>
      </c>
      <c r="E27" s="9">
        <v>626.98</v>
      </c>
      <c r="F27" s="37">
        <v>764.37</v>
      </c>
      <c r="G27" s="33">
        <f>(D27*100/C27)-100</f>
        <v>0</v>
      </c>
      <c r="H27" s="33">
        <f>(E27*100/D27)-100</f>
        <v>24.085655478150741</v>
      </c>
      <c r="I27" s="44">
        <f t="shared" ref="I27" si="7">(F27*100/E27)-100</f>
        <v>21.912979680372572</v>
      </c>
    </row>
    <row r="28" spans="1:9" ht="15.05" x14ac:dyDescent="0.3">
      <c r="A28" s="76" t="s">
        <v>92</v>
      </c>
      <c r="B28" s="78" t="s">
        <v>93</v>
      </c>
      <c r="C28" s="7" t="s">
        <v>70</v>
      </c>
      <c r="D28" s="8">
        <v>139.11000000000001</v>
      </c>
      <c r="E28" s="9">
        <v>460.52</v>
      </c>
      <c r="F28" s="37">
        <v>525.98</v>
      </c>
      <c r="G28" s="33" t="s">
        <v>70</v>
      </c>
      <c r="H28" s="33">
        <f>(E28*100/D28)-100</f>
        <v>231.04737258284808</v>
      </c>
      <c r="I28" s="44">
        <f t="shared" si="1"/>
        <v>14.214366368453057</v>
      </c>
    </row>
    <row r="29" spans="1:9" s="43" customFormat="1" ht="15.75" thickBot="1" x14ac:dyDescent="0.35">
      <c r="A29" s="77"/>
      <c r="B29" s="82" t="s">
        <v>71</v>
      </c>
      <c r="C29" s="60">
        <f>C27</f>
        <v>505.28</v>
      </c>
      <c r="D29" s="61">
        <f>(D27+D28)/2</f>
        <v>322.19499999999999</v>
      </c>
      <c r="E29" s="62">
        <f t="shared" ref="E29" si="8">(E27+E28)/2</f>
        <v>543.75</v>
      </c>
      <c r="F29" s="63">
        <f>(F27+F28)/2</f>
        <v>645.17499999999995</v>
      </c>
      <c r="G29" s="64">
        <f>(D29*100/C29)-100</f>
        <v>-36.234365104496511</v>
      </c>
      <c r="H29" s="64">
        <f>(E29*100/D29)-100</f>
        <v>68.764257670044543</v>
      </c>
      <c r="I29" s="65">
        <f t="shared" ref="I29" si="9">(F29*100/E29)-100</f>
        <v>18.652873563218378</v>
      </c>
    </row>
    <row r="30" spans="1:9" s="11" customFormat="1" ht="15.05" x14ac:dyDescent="0.3">
      <c r="A30" s="99">
        <v>8</v>
      </c>
      <c r="B30" s="103" t="s">
        <v>38</v>
      </c>
      <c r="C30" s="103"/>
      <c r="D30" s="103"/>
      <c r="E30" s="103"/>
      <c r="F30" s="103"/>
      <c r="G30" s="103"/>
      <c r="H30" s="103"/>
      <c r="I30" s="103"/>
    </row>
    <row r="31" spans="1:9" s="24" customFormat="1" ht="14.4" customHeight="1" x14ac:dyDescent="0.3">
      <c r="A31" s="76" t="s">
        <v>39</v>
      </c>
      <c r="B31" s="57" t="s">
        <v>78</v>
      </c>
      <c r="C31" s="42">
        <v>130.35</v>
      </c>
      <c r="D31" s="70">
        <v>840.65</v>
      </c>
      <c r="E31" s="71">
        <v>902.77</v>
      </c>
      <c r="F31" s="72">
        <v>774.97</v>
      </c>
      <c r="G31" s="49">
        <f>(D31*100/C31)-100</f>
        <v>544.9175297276563</v>
      </c>
      <c r="H31" s="49">
        <f>(E31*100/D31)-100</f>
        <v>7.389520014274666</v>
      </c>
      <c r="I31" s="49">
        <f t="shared" si="1"/>
        <v>-14.15642965539395</v>
      </c>
    </row>
    <row r="32" spans="1:9" ht="14.4" customHeight="1" x14ac:dyDescent="0.3">
      <c r="A32" s="76" t="s">
        <v>41</v>
      </c>
      <c r="B32" s="58" t="s">
        <v>42</v>
      </c>
      <c r="C32" s="7">
        <v>232</v>
      </c>
      <c r="D32" s="8">
        <v>627.29</v>
      </c>
      <c r="E32" s="9">
        <v>674</v>
      </c>
      <c r="F32" s="37">
        <v>899.01</v>
      </c>
      <c r="G32" s="33">
        <f>(D32*100/C32)-100</f>
        <v>170.38362068965517</v>
      </c>
      <c r="H32" s="33">
        <f>(E32*100/D32)-100</f>
        <v>7.4463166956272318</v>
      </c>
      <c r="I32" s="33">
        <f t="shared" si="1"/>
        <v>33.384272997032639</v>
      </c>
    </row>
    <row r="33" spans="1:9" s="39" customFormat="1" ht="15.75" customHeight="1" thickBot="1" x14ac:dyDescent="0.35">
      <c r="A33" s="77"/>
      <c r="B33" s="59" t="s">
        <v>71</v>
      </c>
      <c r="C33" s="60">
        <f>(C31+C32)/2</f>
        <v>181.17500000000001</v>
      </c>
      <c r="D33" s="61">
        <f t="shared" ref="D33:E33" si="10">(D31+D32)/2</f>
        <v>733.97</v>
      </c>
      <c r="E33" s="62">
        <f t="shared" si="10"/>
        <v>788.38499999999999</v>
      </c>
      <c r="F33" s="63">
        <f>(F31+F32)/2</f>
        <v>836.99</v>
      </c>
      <c r="G33" s="65">
        <f>(D33*100/C33)-100</f>
        <v>305.11659997240235</v>
      </c>
      <c r="H33" s="65">
        <f>(E33*100/D33)-100</f>
        <v>7.4137907543905044</v>
      </c>
      <c r="I33" s="65">
        <f t="shared" si="1"/>
        <v>6.1651350545735966</v>
      </c>
    </row>
    <row r="34" spans="1:9" ht="15.05" x14ac:dyDescent="0.3">
      <c r="A34" s="75">
        <v>9</v>
      </c>
      <c r="B34" s="112" t="s">
        <v>43</v>
      </c>
      <c r="C34" s="113"/>
      <c r="D34" s="113"/>
      <c r="E34" s="113"/>
      <c r="F34" s="113"/>
      <c r="G34" s="113"/>
      <c r="H34" s="113"/>
      <c r="I34" s="113"/>
    </row>
    <row r="35" spans="1:9" ht="15.75" thickBot="1" x14ac:dyDescent="0.35">
      <c r="A35" s="80" t="s">
        <v>44</v>
      </c>
      <c r="B35" s="74" t="s">
        <v>79</v>
      </c>
      <c r="C35" s="50">
        <v>39.94</v>
      </c>
      <c r="D35" s="51">
        <v>137.58000000000001</v>
      </c>
      <c r="E35" s="52">
        <v>171.81</v>
      </c>
      <c r="F35" s="53">
        <v>420.69</v>
      </c>
      <c r="G35" s="54">
        <f>(D35*100/C35)-100</f>
        <v>244.46670005007519</v>
      </c>
      <c r="H35" s="54">
        <f>(E35*100/D35)-100</f>
        <v>24.880069777583941</v>
      </c>
      <c r="I35" s="55">
        <f t="shared" ref="I35:I45" si="11">(F35*100/E35)-100</f>
        <v>144.85769163610965</v>
      </c>
    </row>
    <row r="36" spans="1:9" ht="15.05" x14ac:dyDescent="0.3">
      <c r="A36" s="75">
        <v>10</v>
      </c>
      <c r="B36" s="112" t="s">
        <v>46</v>
      </c>
      <c r="C36" s="113"/>
      <c r="D36" s="113"/>
      <c r="E36" s="113"/>
      <c r="F36" s="113"/>
      <c r="G36" s="113"/>
      <c r="H36" s="113"/>
      <c r="I36" s="113"/>
    </row>
    <row r="37" spans="1:9" s="24" customFormat="1" ht="28.8" x14ac:dyDescent="0.3">
      <c r="A37" s="76" t="s">
        <v>47</v>
      </c>
      <c r="B37" s="58" t="s">
        <v>80</v>
      </c>
      <c r="C37" s="41">
        <v>105.94</v>
      </c>
      <c r="D37" s="22">
        <v>106.17</v>
      </c>
      <c r="E37" s="23">
        <v>113.54</v>
      </c>
      <c r="F37" s="40">
        <v>119.75</v>
      </c>
      <c r="G37" s="32">
        <f>(D37*100/C37)-100</f>
        <v>0.21710402114405269</v>
      </c>
      <c r="H37" s="32">
        <f>(E37*100/D37)-100</f>
        <v>6.9416972779504533</v>
      </c>
      <c r="I37" s="44">
        <f t="shared" ref="I37" si="12">(F37*100/E37)-100</f>
        <v>5.4694380834947935</v>
      </c>
    </row>
    <row r="38" spans="1:9" s="24" customFormat="1" ht="15.05" customHeight="1" x14ac:dyDescent="0.3">
      <c r="A38" s="76" t="s">
        <v>74</v>
      </c>
      <c r="B38" s="58" t="s">
        <v>73</v>
      </c>
      <c r="C38" s="41">
        <v>90.74</v>
      </c>
      <c r="D38" s="22">
        <v>94.43</v>
      </c>
      <c r="E38" s="23">
        <v>119.75</v>
      </c>
      <c r="F38" s="40">
        <v>119.07</v>
      </c>
      <c r="G38" s="32">
        <f>(D38*100/C38)-100</f>
        <v>4.0665638086841653</v>
      </c>
      <c r="H38" s="32">
        <f>(E38*100/D38)-100</f>
        <v>26.813512654876618</v>
      </c>
      <c r="I38" s="44">
        <f t="shared" si="11"/>
        <v>-0.56784968684759463</v>
      </c>
    </row>
    <row r="39" spans="1:9" s="24" customFormat="1" ht="15.75" customHeight="1" thickBot="1" x14ac:dyDescent="0.35">
      <c r="A39" s="81"/>
      <c r="B39" s="59" t="s">
        <v>71</v>
      </c>
      <c r="C39" s="60">
        <f>(C37+C38)/2</f>
        <v>98.34</v>
      </c>
      <c r="D39" s="61">
        <f t="shared" ref="D39:E39" si="13">(D37+D38)/2</f>
        <v>100.30000000000001</v>
      </c>
      <c r="E39" s="62">
        <f t="shared" si="13"/>
        <v>116.64500000000001</v>
      </c>
      <c r="F39" s="63">
        <f>(F37+F38)/2</f>
        <v>119.41</v>
      </c>
      <c r="G39" s="64">
        <f>(D39*100/C39)-100</f>
        <v>1.993085214561745</v>
      </c>
      <c r="H39" s="64">
        <f>(E39*100/D39)-100</f>
        <v>16.296111665004986</v>
      </c>
      <c r="I39" s="65">
        <f t="shared" si="11"/>
        <v>2.3704402246131338</v>
      </c>
    </row>
    <row r="40" spans="1:9" ht="15.05" x14ac:dyDescent="0.3">
      <c r="A40" s="75">
        <v>11</v>
      </c>
      <c r="B40" s="102" t="s">
        <v>49</v>
      </c>
      <c r="C40" s="103"/>
      <c r="D40" s="103"/>
      <c r="E40" s="103"/>
      <c r="F40" s="103"/>
      <c r="G40" s="103"/>
      <c r="H40" s="103"/>
      <c r="I40" s="103"/>
    </row>
    <row r="41" spans="1:9" ht="14.4" customHeight="1" x14ac:dyDescent="0.3">
      <c r="A41" s="76" t="s">
        <v>50</v>
      </c>
      <c r="B41" s="79" t="s">
        <v>81</v>
      </c>
      <c r="C41" s="45">
        <v>102.4</v>
      </c>
      <c r="D41" s="46">
        <v>780.84</v>
      </c>
      <c r="E41" s="47">
        <v>790.53</v>
      </c>
      <c r="F41" s="73">
        <v>677.74</v>
      </c>
      <c r="G41" s="49">
        <f>(D41*100/C41)-100</f>
        <v>662.5390625</v>
      </c>
      <c r="H41" s="49">
        <f>(E41*100/D41)-100</f>
        <v>1.2409712617181441</v>
      </c>
      <c r="I41" s="49">
        <f t="shared" si="11"/>
        <v>-14.267643226696009</v>
      </c>
    </row>
    <row r="42" spans="1:9" ht="14.4" customHeight="1" x14ac:dyDescent="0.3">
      <c r="A42" s="83" t="s">
        <v>52</v>
      </c>
      <c r="B42" s="78" t="s">
        <v>53</v>
      </c>
      <c r="C42" s="7">
        <v>76.81</v>
      </c>
      <c r="D42" s="8">
        <v>487.93</v>
      </c>
      <c r="E42" s="9">
        <v>575.15</v>
      </c>
      <c r="F42" s="73">
        <v>677.74</v>
      </c>
      <c r="G42" s="33">
        <f>(D42*100/C42)-100</f>
        <v>535.24280692618152</v>
      </c>
      <c r="H42" s="33">
        <f>(E42*100/D42)-100</f>
        <v>17.875514930420351</v>
      </c>
      <c r="I42" s="33">
        <f t="shared" si="11"/>
        <v>17.837085977571078</v>
      </c>
    </row>
    <row r="43" spans="1:9" s="39" customFormat="1" ht="15.75" thickBot="1" x14ac:dyDescent="0.35">
      <c r="A43" s="77"/>
      <c r="B43" s="82" t="s">
        <v>71</v>
      </c>
      <c r="C43" s="60">
        <f>(C41+C42)/2</f>
        <v>89.605000000000004</v>
      </c>
      <c r="D43" s="61">
        <f t="shared" ref="D43:E43" si="14">(D41+D42)/2</f>
        <v>634.38499999999999</v>
      </c>
      <c r="E43" s="62">
        <f t="shared" si="14"/>
        <v>682.83999999999992</v>
      </c>
      <c r="F43" s="63">
        <f>(F41+F42)/2</f>
        <v>677.74</v>
      </c>
      <c r="G43" s="65">
        <f>(D43*100/C43)-100</f>
        <v>607.97946543161652</v>
      </c>
      <c r="H43" s="65">
        <f>(E43*100/D43)-100</f>
        <v>7.6381061973407043</v>
      </c>
      <c r="I43" s="65">
        <f t="shared" si="11"/>
        <v>-0.7468806748286454</v>
      </c>
    </row>
    <row r="44" spans="1:9" s="15" customFormat="1" ht="15.05" x14ac:dyDescent="0.3">
      <c r="A44" s="75">
        <v>12</v>
      </c>
      <c r="B44" s="114" t="s">
        <v>54</v>
      </c>
      <c r="C44" s="113"/>
      <c r="D44" s="113"/>
      <c r="E44" s="113"/>
      <c r="F44" s="113"/>
      <c r="G44" s="113"/>
      <c r="H44" s="113"/>
      <c r="I44" s="113"/>
    </row>
    <row r="45" spans="1:9" ht="15.75" thickBot="1" x14ac:dyDescent="0.35">
      <c r="A45" s="80" t="s">
        <v>55</v>
      </c>
      <c r="B45" s="84" t="s">
        <v>82</v>
      </c>
      <c r="C45" s="66">
        <v>144.69</v>
      </c>
      <c r="D45" s="67">
        <v>228.59</v>
      </c>
      <c r="E45" s="68">
        <v>310.02999999999997</v>
      </c>
      <c r="F45" s="69">
        <v>390.31</v>
      </c>
      <c r="G45" s="91">
        <f>(D45*100/C45)-100</f>
        <v>57.986039118114604</v>
      </c>
      <c r="H45" s="91">
        <f>(E45*100/D45)-100</f>
        <v>35.627105297694555</v>
      </c>
      <c r="I45" s="56">
        <f t="shared" si="11"/>
        <v>25.894268296616474</v>
      </c>
    </row>
    <row r="46" spans="1:9" s="14" customFormat="1" ht="15.05" x14ac:dyDescent="0.3">
      <c r="A46" s="75">
        <v>13</v>
      </c>
      <c r="B46" s="114" t="s">
        <v>57</v>
      </c>
      <c r="C46" s="113"/>
      <c r="D46" s="113"/>
      <c r="E46" s="113"/>
      <c r="F46" s="113"/>
      <c r="G46" s="113"/>
      <c r="H46" s="113"/>
      <c r="I46" s="113"/>
    </row>
    <row r="47" spans="1:9" ht="14.4" customHeight="1" x14ac:dyDescent="0.3">
      <c r="A47" s="76" t="s">
        <v>58</v>
      </c>
      <c r="B47" s="79" t="s">
        <v>83</v>
      </c>
      <c r="C47" s="45">
        <v>224.63</v>
      </c>
      <c r="D47" s="46">
        <v>282.42</v>
      </c>
      <c r="E47" s="47">
        <v>301.69</v>
      </c>
      <c r="F47" s="48">
        <v>501.4</v>
      </c>
      <c r="G47" s="49">
        <f>(D47*100/C47)-100</f>
        <v>25.72675065663536</v>
      </c>
      <c r="H47" s="49">
        <f>(E47*100/D47)-100</f>
        <v>6.823171163515326</v>
      </c>
      <c r="I47" s="49">
        <f t="shared" ref="I47:I53" si="15">(F47*100/E47)-100</f>
        <v>66.197089727866341</v>
      </c>
    </row>
    <row r="48" spans="1:9" ht="14.4" customHeight="1" x14ac:dyDescent="0.3">
      <c r="A48" s="76" t="s">
        <v>60</v>
      </c>
      <c r="B48" s="78" t="s">
        <v>61</v>
      </c>
      <c r="C48" s="7">
        <v>476.89</v>
      </c>
      <c r="D48" s="8">
        <v>695.85</v>
      </c>
      <c r="E48" s="9">
        <v>699.29</v>
      </c>
      <c r="F48" s="37">
        <v>501.4</v>
      </c>
      <c r="G48" s="33">
        <f>(D48*100/C48)-100</f>
        <v>45.914152110549594</v>
      </c>
      <c r="H48" s="33">
        <f>(E48*100/D48)-100</f>
        <v>0.49435941654091664</v>
      </c>
      <c r="I48" s="33">
        <f t="shared" si="15"/>
        <v>-28.298702970155446</v>
      </c>
    </row>
    <row r="49" spans="1:9" s="39" customFormat="1" ht="15.75" customHeight="1" thickBot="1" x14ac:dyDescent="0.35">
      <c r="A49" s="77"/>
      <c r="B49" s="82" t="s">
        <v>71</v>
      </c>
      <c r="C49" s="60">
        <f>(C47+C48)/2</f>
        <v>350.76</v>
      </c>
      <c r="D49" s="61">
        <f t="shared" ref="D49:E49" si="16">(D47+D48)/2</f>
        <v>489.13499999999999</v>
      </c>
      <c r="E49" s="62">
        <f t="shared" si="16"/>
        <v>500.49</v>
      </c>
      <c r="F49" s="63">
        <f>(F47+F48)/2</f>
        <v>501.4</v>
      </c>
      <c r="G49" s="65">
        <f>(D49*100/C49)-100</f>
        <v>39.450051317139923</v>
      </c>
      <c r="H49" s="65">
        <f>(E49*100/D49)-100</f>
        <v>2.3214449998466762</v>
      </c>
      <c r="I49" s="65">
        <f t="shared" si="15"/>
        <v>0.1818218146216708</v>
      </c>
    </row>
    <row r="50" spans="1:9" ht="15.05" x14ac:dyDescent="0.3">
      <c r="A50" s="75">
        <v>14</v>
      </c>
      <c r="B50" s="115" t="s">
        <v>62</v>
      </c>
      <c r="C50" s="115"/>
      <c r="D50" s="115"/>
      <c r="E50" s="115"/>
      <c r="F50" s="115"/>
      <c r="G50" s="115"/>
      <c r="H50" s="115"/>
      <c r="I50" s="115"/>
    </row>
    <row r="51" spans="1:9" ht="29.95" customHeight="1" x14ac:dyDescent="0.3">
      <c r="A51" s="76" t="s">
        <v>63</v>
      </c>
      <c r="B51" s="78" t="s">
        <v>64</v>
      </c>
      <c r="C51" s="41">
        <v>250.13</v>
      </c>
      <c r="D51" s="8">
        <v>1205</v>
      </c>
      <c r="E51" s="9">
        <v>1283.32</v>
      </c>
      <c r="F51" s="37">
        <v>813.83</v>
      </c>
      <c r="G51" s="33">
        <f>(D51*100/C51)-100</f>
        <v>381.74949026506215</v>
      </c>
      <c r="H51" s="33">
        <f>(E51*100/D51)-100</f>
        <v>6.4995850622406692</v>
      </c>
      <c r="I51" s="33">
        <f t="shared" si="15"/>
        <v>-36.584016457313837</v>
      </c>
    </row>
    <row r="52" spans="1:9" ht="14.4" customHeight="1" x14ac:dyDescent="0.3">
      <c r="A52" s="76" t="s">
        <v>65</v>
      </c>
      <c r="B52" s="78" t="s">
        <v>66</v>
      </c>
      <c r="C52" s="41" t="s">
        <v>25</v>
      </c>
      <c r="D52" s="8">
        <v>265.37</v>
      </c>
      <c r="E52" s="9">
        <v>795.12</v>
      </c>
      <c r="F52" s="37">
        <v>813.83</v>
      </c>
      <c r="G52" s="33" t="s">
        <v>25</v>
      </c>
      <c r="H52" s="33">
        <f>(E52*100/D52)-100</f>
        <v>199.6269359761842</v>
      </c>
      <c r="I52" s="33">
        <f t="shared" si="15"/>
        <v>2.3531039339973887</v>
      </c>
    </row>
    <row r="53" spans="1:9" s="39" customFormat="1" ht="15.75" customHeight="1" thickBot="1" x14ac:dyDescent="0.35">
      <c r="A53" s="77"/>
      <c r="B53" s="82" t="s">
        <v>71</v>
      </c>
      <c r="C53" s="60" t="s">
        <v>25</v>
      </c>
      <c r="D53" s="61">
        <f t="shared" ref="D53:E53" si="17">(D51+D52)/2</f>
        <v>735.18499999999995</v>
      </c>
      <c r="E53" s="62">
        <f t="shared" si="17"/>
        <v>1039.22</v>
      </c>
      <c r="F53" s="63">
        <v>813.83</v>
      </c>
      <c r="G53" s="65" t="s">
        <v>25</v>
      </c>
      <c r="H53" s="65">
        <f>(E53*100/D53)-100</f>
        <v>41.354897066724703</v>
      </c>
      <c r="I53" s="65">
        <f t="shared" si="15"/>
        <v>-21.688381670868537</v>
      </c>
    </row>
  </sheetData>
  <mergeCells count="19">
    <mergeCell ref="A1:I1"/>
    <mergeCell ref="B12:I12"/>
    <mergeCell ref="B8:I8"/>
    <mergeCell ref="B4:I4"/>
    <mergeCell ref="B22:I22"/>
    <mergeCell ref="B18:I18"/>
    <mergeCell ref="B16:I16"/>
    <mergeCell ref="B50:I50"/>
    <mergeCell ref="B46:I46"/>
    <mergeCell ref="B44:I44"/>
    <mergeCell ref="B40:I40"/>
    <mergeCell ref="A2:A3"/>
    <mergeCell ref="B2:B3"/>
    <mergeCell ref="G2:I2"/>
    <mergeCell ref="C2:F2"/>
    <mergeCell ref="B34:I34"/>
    <mergeCell ref="B30:I30"/>
    <mergeCell ref="B26:I26"/>
    <mergeCell ref="B36:I36"/>
  </mergeCells>
  <pageMargins left="0.63" right="0.19" top="0.21" bottom="0.2" header="0.2" footer="0.2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31"/>
  <sheetViews>
    <sheetView zoomScaleNormal="100" workbookViewId="0">
      <selection activeCell="J3" sqref="J3"/>
    </sheetView>
  </sheetViews>
  <sheetFormatPr defaultRowHeight="14.4" x14ac:dyDescent="0.3"/>
  <cols>
    <col min="1" max="1" width="4.88671875" style="1" customWidth="1"/>
    <col min="2" max="2" width="37.44140625" style="1" customWidth="1"/>
    <col min="3" max="3" width="9.109375" style="25" customWidth="1"/>
    <col min="4" max="4" width="9.5546875" style="26" customWidth="1"/>
    <col min="5" max="5" width="8.6640625" style="35" customWidth="1"/>
    <col min="6" max="6" width="8.33203125" style="28" customWidth="1"/>
    <col min="7" max="7" width="8.44140625" style="29" customWidth="1"/>
    <col min="8" max="8" width="8.109375" style="1" customWidth="1"/>
    <col min="9" max="256" width="9.109375" style="1"/>
    <col min="257" max="257" width="6.109375" style="1" customWidth="1"/>
    <col min="258" max="258" width="65.5546875" style="1" customWidth="1"/>
    <col min="259" max="259" width="9.109375" style="1" customWidth="1"/>
    <col min="260" max="260" width="8.5546875" style="1" customWidth="1"/>
    <col min="261" max="261" width="9.33203125" style="1" customWidth="1"/>
    <col min="262" max="262" width="8.6640625" style="1" customWidth="1"/>
    <col min="263" max="263" width="8" style="1" customWidth="1"/>
    <col min="264" max="512" width="9.109375" style="1"/>
    <col min="513" max="513" width="6.109375" style="1" customWidth="1"/>
    <col min="514" max="514" width="65.5546875" style="1" customWidth="1"/>
    <col min="515" max="515" width="9.109375" style="1" customWidth="1"/>
    <col min="516" max="516" width="8.5546875" style="1" customWidth="1"/>
    <col min="517" max="517" width="9.33203125" style="1" customWidth="1"/>
    <col min="518" max="518" width="8.6640625" style="1" customWidth="1"/>
    <col min="519" max="519" width="8" style="1" customWidth="1"/>
    <col min="520" max="768" width="9.109375" style="1"/>
    <col min="769" max="769" width="6.109375" style="1" customWidth="1"/>
    <col min="770" max="770" width="65.5546875" style="1" customWidth="1"/>
    <col min="771" max="771" width="9.109375" style="1" customWidth="1"/>
    <col min="772" max="772" width="8.5546875" style="1" customWidth="1"/>
    <col min="773" max="773" width="9.33203125" style="1" customWidth="1"/>
    <col min="774" max="774" width="8.6640625" style="1" customWidth="1"/>
    <col min="775" max="775" width="8" style="1" customWidth="1"/>
    <col min="776" max="1024" width="9.109375" style="1"/>
    <col min="1025" max="1025" width="6.109375" style="1" customWidth="1"/>
    <col min="1026" max="1026" width="65.5546875" style="1" customWidth="1"/>
    <col min="1027" max="1027" width="9.109375" style="1" customWidth="1"/>
    <col min="1028" max="1028" width="8.5546875" style="1" customWidth="1"/>
    <col min="1029" max="1029" width="9.33203125" style="1" customWidth="1"/>
    <col min="1030" max="1030" width="8.6640625" style="1" customWidth="1"/>
    <col min="1031" max="1031" width="8" style="1" customWidth="1"/>
    <col min="1032" max="1280" width="9.109375" style="1"/>
    <col min="1281" max="1281" width="6.109375" style="1" customWidth="1"/>
    <col min="1282" max="1282" width="65.5546875" style="1" customWidth="1"/>
    <col min="1283" max="1283" width="9.109375" style="1" customWidth="1"/>
    <col min="1284" max="1284" width="8.5546875" style="1" customWidth="1"/>
    <col min="1285" max="1285" width="9.33203125" style="1" customWidth="1"/>
    <col min="1286" max="1286" width="8.6640625" style="1" customWidth="1"/>
    <col min="1287" max="1287" width="8" style="1" customWidth="1"/>
    <col min="1288" max="1536" width="9.109375" style="1"/>
    <col min="1537" max="1537" width="6.109375" style="1" customWidth="1"/>
    <col min="1538" max="1538" width="65.5546875" style="1" customWidth="1"/>
    <col min="1539" max="1539" width="9.109375" style="1" customWidth="1"/>
    <col min="1540" max="1540" width="8.5546875" style="1" customWidth="1"/>
    <col min="1541" max="1541" width="9.33203125" style="1" customWidth="1"/>
    <col min="1542" max="1542" width="8.6640625" style="1" customWidth="1"/>
    <col min="1543" max="1543" width="8" style="1" customWidth="1"/>
    <col min="1544" max="1792" width="9.109375" style="1"/>
    <col min="1793" max="1793" width="6.109375" style="1" customWidth="1"/>
    <col min="1794" max="1794" width="65.5546875" style="1" customWidth="1"/>
    <col min="1795" max="1795" width="9.109375" style="1" customWidth="1"/>
    <col min="1796" max="1796" width="8.5546875" style="1" customWidth="1"/>
    <col min="1797" max="1797" width="9.33203125" style="1" customWidth="1"/>
    <col min="1798" max="1798" width="8.6640625" style="1" customWidth="1"/>
    <col min="1799" max="1799" width="8" style="1" customWidth="1"/>
    <col min="1800" max="2048" width="9.109375" style="1"/>
    <col min="2049" max="2049" width="6.109375" style="1" customWidth="1"/>
    <col min="2050" max="2050" width="65.5546875" style="1" customWidth="1"/>
    <col min="2051" max="2051" width="9.109375" style="1" customWidth="1"/>
    <col min="2052" max="2052" width="8.5546875" style="1" customWidth="1"/>
    <col min="2053" max="2053" width="9.33203125" style="1" customWidth="1"/>
    <col min="2054" max="2054" width="8.6640625" style="1" customWidth="1"/>
    <col min="2055" max="2055" width="8" style="1" customWidth="1"/>
    <col min="2056" max="2304" width="9.109375" style="1"/>
    <col min="2305" max="2305" width="6.109375" style="1" customWidth="1"/>
    <col min="2306" max="2306" width="65.5546875" style="1" customWidth="1"/>
    <col min="2307" max="2307" width="9.109375" style="1" customWidth="1"/>
    <col min="2308" max="2308" width="8.5546875" style="1" customWidth="1"/>
    <col min="2309" max="2309" width="9.33203125" style="1" customWidth="1"/>
    <col min="2310" max="2310" width="8.6640625" style="1" customWidth="1"/>
    <col min="2311" max="2311" width="8" style="1" customWidth="1"/>
    <col min="2312" max="2560" width="9.109375" style="1"/>
    <col min="2561" max="2561" width="6.109375" style="1" customWidth="1"/>
    <col min="2562" max="2562" width="65.5546875" style="1" customWidth="1"/>
    <col min="2563" max="2563" width="9.109375" style="1" customWidth="1"/>
    <col min="2564" max="2564" width="8.5546875" style="1" customWidth="1"/>
    <col min="2565" max="2565" width="9.33203125" style="1" customWidth="1"/>
    <col min="2566" max="2566" width="8.6640625" style="1" customWidth="1"/>
    <col min="2567" max="2567" width="8" style="1" customWidth="1"/>
    <col min="2568" max="2816" width="9.109375" style="1"/>
    <col min="2817" max="2817" width="6.109375" style="1" customWidth="1"/>
    <col min="2818" max="2818" width="65.5546875" style="1" customWidth="1"/>
    <col min="2819" max="2819" width="9.109375" style="1" customWidth="1"/>
    <col min="2820" max="2820" width="8.5546875" style="1" customWidth="1"/>
    <col min="2821" max="2821" width="9.33203125" style="1" customWidth="1"/>
    <col min="2822" max="2822" width="8.6640625" style="1" customWidth="1"/>
    <col min="2823" max="2823" width="8" style="1" customWidth="1"/>
    <col min="2824" max="3072" width="9.109375" style="1"/>
    <col min="3073" max="3073" width="6.109375" style="1" customWidth="1"/>
    <col min="3074" max="3074" width="65.5546875" style="1" customWidth="1"/>
    <col min="3075" max="3075" width="9.109375" style="1" customWidth="1"/>
    <col min="3076" max="3076" width="8.5546875" style="1" customWidth="1"/>
    <col min="3077" max="3077" width="9.33203125" style="1" customWidth="1"/>
    <col min="3078" max="3078" width="8.6640625" style="1" customWidth="1"/>
    <col min="3079" max="3079" width="8" style="1" customWidth="1"/>
    <col min="3080" max="3328" width="9.109375" style="1"/>
    <col min="3329" max="3329" width="6.109375" style="1" customWidth="1"/>
    <col min="3330" max="3330" width="65.5546875" style="1" customWidth="1"/>
    <col min="3331" max="3331" width="9.109375" style="1" customWidth="1"/>
    <col min="3332" max="3332" width="8.5546875" style="1" customWidth="1"/>
    <col min="3333" max="3333" width="9.33203125" style="1" customWidth="1"/>
    <col min="3334" max="3334" width="8.6640625" style="1" customWidth="1"/>
    <col min="3335" max="3335" width="8" style="1" customWidth="1"/>
    <col min="3336" max="3584" width="9.109375" style="1"/>
    <col min="3585" max="3585" width="6.109375" style="1" customWidth="1"/>
    <col min="3586" max="3586" width="65.5546875" style="1" customWidth="1"/>
    <col min="3587" max="3587" width="9.109375" style="1" customWidth="1"/>
    <col min="3588" max="3588" width="8.5546875" style="1" customWidth="1"/>
    <col min="3589" max="3589" width="9.33203125" style="1" customWidth="1"/>
    <col min="3590" max="3590" width="8.6640625" style="1" customWidth="1"/>
    <col min="3591" max="3591" width="8" style="1" customWidth="1"/>
    <col min="3592" max="3840" width="9.109375" style="1"/>
    <col min="3841" max="3841" width="6.109375" style="1" customWidth="1"/>
    <col min="3842" max="3842" width="65.5546875" style="1" customWidth="1"/>
    <col min="3843" max="3843" width="9.109375" style="1" customWidth="1"/>
    <col min="3844" max="3844" width="8.5546875" style="1" customWidth="1"/>
    <col min="3845" max="3845" width="9.33203125" style="1" customWidth="1"/>
    <col min="3846" max="3846" width="8.6640625" style="1" customWidth="1"/>
    <col min="3847" max="3847" width="8" style="1" customWidth="1"/>
    <col min="3848" max="4096" width="9.109375" style="1"/>
    <col min="4097" max="4097" width="6.109375" style="1" customWidth="1"/>
    <col min="4098" max="4098" width="65.5546875" style="1" customWidth="1"/>
    <col min="4099" max="4099" width="9.109375" style="1" customWidth="1"/>
    <col min="4100" max="4100" width="8.5546875" style="1" customWidth="1"/>
    <col min="4101" max="4101" width="9.33203125" style="1" customWidth="1"/>
    <col min="4102" max="4102" width="8.6640625" style="1" customWidth="1"/>
    <col min="4103" max="4103" width="8" style="1" customWidth="1"/>
    <col min="4104" max="4352" width="9.109375" style="1"/>
    <col min="4353" max="4353" width="6.109375" style="1" customWidth="1"/>
    <col min="4354" max="4354" width="65.5546875" style="1" customWidth="1"/>
    <col min="4355" max="4355" width="9.109375" style="1" customWidth="1"/>
    <col min="4356" max="4356" width="8.5546875" style="1" customWidth="1"/>
    <col min="4357" max="4357" width="9.33203125" style="1" customWidth="1"/>
    <col min="4358" max="4358" width="8.6640625" style="1" customWidth="1"/>
    <col min="4359" max="4359" width="8" style="1" customWidth="1"/>
    <col min="4360" max="4608" width="9.109375" style="1"/>
    <col min="4609" max="4609" width="6.109375" style="1" customWidth="1"/>
    <col min="4610" max="4610" width="65.5546875" style="1" customWidth="1"/>
    <col min="4611" max="4611" width="9.109375" style="1" customWidth="1"/>
    <col min="4612" max="4612" width="8.5546875" style="1" customWidth="1"/>
    <col min="4613" max="4613" width="9.33203125" style="1" customWidth="1"/>
    <col min="4614" max="4614" width="8.6640625" style="1" customWidth="1"/>
    <col min="4615" max="4615" width="8" style="1" customWidth="1"/>
    <col min="4616" max="4864" width="9.109375" style="1"/>
    <col min="4865" max="4865" width="6.109375" style="1" customWidth="1"/>
    <col min="4866" max="4866" width="65.5546875" style="1" customWidth="1"/>
    <col min="4867" max="4867" width="9.109375" style="1" customWidth="1"/>
    <col min="4868" max="4868" width="8.5546875" style="1" customWidth="1"/>
    <col min="4869" max="4869" width="9.33203125" style="1" customWidth="1"/>
    <col min="4870" max="4870" width="8.6640625" style="1" customWidth="1"/>
    <col min="4871" max="4871" width="8" style="1" customWidth="1"/>
    <col min="4872" max="5120" width="9.109375" style="1"/>
    <col min="5121" max="5121" width="6.109375" style="1" customWidth="1"/>
    <col min="5122" max="5122" width="65.5546875" style="1" customWidth="1"/>
    <col min="5123" max="5123" width="9.109375" style="1" customWidth="1"/>
    <col min="5124" max="5124" width="8.5546875" style="1" customWidth="1"/>
    <col min="5125" max="5125" width="9.33203125" style="1" customWidth="1"/>
    <col min="5126" max="5126" width="8.6640625" style="1" customWidth="1"/>
    <col min="5127" max="5127" width="8" style="1" customWidth="1"/>
    <col min="5128" max="5376" width="9.109375" style="1"/>
    <col min="5377" max="5377" width="6.109375" style="1" customWidth="1"/>
    <col min="5378" max="5378" width="65.5546875" style="1" customWidth="1"/>
    <col min="5379" max="5379" width="9.109375" style="1" customWidth="1"/>
    <col min="5380" max="5380" width="8.5546875" style="1" customWidth="1"/>
    <col min="5381" max="5381" width="9.33203125" style="1" customWidth="1"/>
    <col min="5382" max="5382" width="8.6640625" style="1" customWidth="1"/>
    <col min="5383" max="5383" width="8" style="1" customWidth="1"/>
    <col min="5384" max="5632" width="9.109375" style="1"/>
    <col min="5633" max="5633" width="6.109375" style="1" customWidth="1"/>
    <col min="5634" max="5634" width="65.5546875" style="1" customWidth="1"/>
    <col min="5635" max="5635" width="9.109375" style="1" customWidth="1"/>
    <col min="5636" max="5636" width="8.5546875" style="1" customWidth="1"/>
    <col min="5637" max="5637" width="9.33203125" style="1" customWidth="1"/>
    <col min="5638" max="5638" width="8.6640625" style="1" customWidth="1"/>
    <col min="5639" max="5639" width="8" style="1" customWidth="1"/>
    <col min="5640" max="5888" width="9.109375" style="1"/>
    <col min="5889" max="5889" width="6.109375" style="1" customWidth="1"/>
    <col min="5890" max="5890" width="65.5546875" style="1" customWidth="1"/>
    <col min="5891" max="5891" width="9.109375" style="1" customWidth="1"/>
    <col min="5892" max="5892" width="8.5546875" style="1" customWidth="1"/>
    <col min="5893" max="5893" width="9.33203125" style="1" customWidth="1"/>
    <col min="5894" max="5894" width="8.6640625" style="1" customWidth="1"/>
    <col min="5895" max="5895" width="8" style="1" customWidth="1"/>
    <col min="5896" max="6144" width="9.109375" style="1"/>
    <col min="6145" max="6145" width="6.109375" style="1" customWidth="1"/>
    <col min="6146" max="6146" width="65.5546875" style="1" customWidth="1"/>
    <col min="6147" max="6147" width="9.109375" style="1" customWidth="1"/>
    <col min="6148" max="6148" width="8.5546875" style="1" customWidth="1"/>
    <col min="6149" max="6149" width="9.33203125" style="1" customWidth="1"/>
    <col min="6150" max="6150" width="8.6640625" style="1" customWidth="1"/>
    <col min="6151" max="6151" width="8" style="1" customWidth="1"/>
    <col min="6152" max="6400" width="9.109375" style="1"/>
    <col min="6401" max="6401" width="6.109375" style="1" customWidth="1"/>
    <col min="6402" max="6402" width="65.5546875" style="1" customWidth="1"/>
    <col min="6403" max="6403" width="9.109375" style="1" customWidth="1"/>
    <col min="6404" max="6404" width="8.5546875" style="1" customWidth="1"/>
    <col min="6405" max="6405" width="9.33203125" style="1" customWidth="1"/>
    <col min="6406" max="6406" width="8.6640625" style="1" customWidth="1"/>
    <col min="6407" max="6407" width="8" style="1" customWidth="1"/>
    <col min="6408" max="6656" width="9.109375" style="1"/>
    <col min="6657" max="6657" width="6.109375" style="1" customWidth="1"/>
    <col min="6658" max="6658" width="65.5546875" style="1" customWidth="1"/>
    <col min="6659" max="6659" width="9.109375" style="1" customWidth="1"/>
    <col min="6660" max="6660" width="8.5546875" style="1" customWidth="1"/>
    <col min="6661" max="6661" width="9.33203125" style="1" customWidth="1"/>
    <col min="6662" max="6662" width="8.6640625" style="1" customWidth="1"/>
    <col min="6663" max="6663" width="8" style="1" customWidth="1"/>
    <col min="6664" max="6912" width="9.109375" style="1"/>
    <col min="6913" max="6913" width="6.109375" style="1" customWidth="1"/>
    <col min="6914" max="6914" width="65.5546875" style="1" customWidth="1"/>
    <col min="6915" max="6915" width="9.109375" style="1" customWidth="1"/>
    <col min="6916" max="6916" width="8.5546875" style="1" customWidth="1"/>
    <col min="6917" max="6917" width="9.33203125" style="1" customWidth="1"/>
    <col min="6918" max="6918" width="8.6640625" style="1" customWidth="1"/>
    <col min="6919" max="6919" width="8" style="1" customWidth="1"/>
    <col min="6920" max="7168" width="9.109375" style="1"/>
    <col min="7169" max="7169" width="6.109375" style="1" customWidth="1"/>
    <col min="7170" max="7170" width="65.5546875" style="1" customWidth="1"/>
    <col min="7171" max="7171" width="9.109375" style="1" customWidth="1"/>
    <col min="7172" max="7172" width="8.5546875" style="1" customWidth="1"/>
    <col min="7173" max="7173" width="9.33203125" style="1" customWidth="1"/>
    <col min="7174" max="7174" width="8.6640625" style="1" customWidth="1"/>
    <col min="7175" max="7175" width="8" style="1" customWidth="1"/>
    <col min="7176" max="7424" width="9.109375" style="1"/>
    <col min="7425" max="7425" width="6.109375" style="1" customWidth="1"/>
    <col min="7426" max="7426" width="65.5546875" style="1" customWidth="1"/>
    <col min="7427" max="7427" width="9.109375" style="1" customWidth="1"/>
    <col min="7428" max="7428" width="8.5546875" style="1" customWidth="1"/>
    <col min="7429" max="7429" width="9.33203125" style="1" customWidth="1"/>
    <col min="7430" max="7430" width="8.6640625" style="1" customWidth="1"/>
    <col min="7431" max="7431" width="8" style="1" customWidth="1"/>
    <col min="7432" max="7680" width="9.109375" style="1"/>
    <col min="7681" max="7681" width="6.109375" style="1" customWidth="1"/>
    <col min="7682" max="7682" width="65.5546875" style="1" customWidth="1"/>
    <col min="7683" max="7683" width="9.109375" style="1" customWidth="1"/>
    <col min="7684" max="7684" width="8.5546875" style="1" customWidth="1"/>
    <col min="7685" max="7685" width="9.33203125" style="1" customWidth="1"/>
    <col min="7686" max="7686" width="8.6640625" style="1" customWidth="1"/>
    <col min="7687" max="7687" width="8" style="1" customWidth="1"/>
    <col min="7688" max="7936" width="9.109375" style="1"/>
    <col min="7937" max="7937" width="6.109375" style="1" customWidth="1"/>
    <col min="7938" max="7938" width="65.5546875" style="1" customWidth="1"/>
    <col min="7939" max="7939" width="9.109375" style="1" customWidth="1"/>
    <col min="7940" max="7940" width="8.5546875" style="1" customWidth="1"/>
    <col min="7941" max="7941" width="9.33203125" style="1" customWidth="1"/>
    <col min="7942" max="7942" width="8.6640625" style="1" customWidth="1"/>
    <col min="7943" max="7943" width="8" style="1" customWidth="1"/>
    <col min="7944" max="8192" width="9.109375" style="1"/>
    <col min="8193" max="8193" width="6.109375" style="1" customWidth="1"/>
    <col min="8194" max="8194" width="65.5546875" style="1" customWidth="1"/>
    <col min="8195" max="8195" width="9.109375" style="1" customWidth="1"/>
    <col min="8196" max="8196" width="8.5546875" style="1" customWidth="1"/>
    <col min="8197" max="8197" width="9.33203125" style="1" customWidth="1"/>
    <col min="8198" max="8198" width="8.6640625" style="1" customWidth="1"/>
    <col min="8199" max="8199" width="8" style="1" customWidth="1"/>
    <col min="8200" max="8448" width="9.109375" style="1"/>
    <col min="8449" max="8449" width="6.109375" style="1" customWidth="1"/>
    <col min="8450" max="8450" width="65.5546875" style="1" customWidth="1"/>
    <col min="8451" max="8451" width="9.109375" style="1" customWidth="1"/>
    <col min="8452" max="8452" width="8.5546875" style="1" customWidth="1"/>
    <col min="8453" max="8453" width="9.33203125" style="1" customWidth="1"/>
    <col min="8454" max="8454" width="8.6640625" style="1" customWidth="1"/>
    <col min="8455" max="8455" width="8" style="1" customWidth="1"/>
    <col min="8456" max="8704" width="9.109375" style="1"/>
    <col min="8705" max="8705" width="6.109375" style="1" customWidth="1"/>
    <col min="8706" max="8706" width="65.5546875" style="1" customWidth="1"/>
    <col min="8707" max="8707" width="9.109375" style="1" customWidth="1"/>
    <col min="8708" max="8708" width="8.5546875" style="1" customWidth="1"/>
    <col min="8709" max="8709" width="9.33203125" style="1" customWidth="1"/>
    <col min="8710" max="8710" width="8.6640625" style="1" customWidth="1"/>
    <col min="8711" max="8711" width="8" style="1" customWidth="1"/>
    <col min="8712" max="8960" width="9.109375" style="1"/>
    <col min="8961" max="8961" width="6.109375" style="1" customWidth="1"/>
    <col min="8962" max="8962" width="65.5546875" style="1" customWidth="1"/>
    <col min="8963" max="8963" width="9.109375" style="1" customWidth="1"/>
    <col min="8964" max="8964" width="8.5546875" style="1" customWidth="1"/>
    <col min="8965" max="8965" width="9.33203125" style="1" customWidth="1"/>
    <col min="8966" max="8966" width="8.6640625" style="1" customWidth="1"/>
    <col min="8967" max="8967" width="8" style="1" customWidth="1"/>
    <col min="8968" max="9216" width="9.109375" style="1"/>
    <col min="9217" max="9217" width="6.109375" style="1" customWidth="1"/>
    <col min="9218" max="9218" width="65.5546875" style="1" customWidth="1"/>
    <col min="9219" max="9219" width="9.109375" style="1" customWidth="1"/>
    <col min="9220" max="9220" width="8.5546875" style="1" customWidth="1"/>
    <col min="9221" max="9221" width="9.33203125" style="1" customWidth="1"/>
    <col min="9222" max="9222" width="8.6640625" style="1" customWidth="1"/>
    <col min="9223" max="9223" width="8" style="1" customWidth="1"/>
    <col min="9224" max="9472" width="9.109375" style="1"/>
    <col min="9473" max="9473" width="6.109375" style="1" customWidth="1"/>
    <col min="9474" max="9474" width="65.5546875" style="1" customWidth="1"/>
    <col min="9475" max="9475" width="9.109375" style="1" customWidth="1"/>
    <col min="9476" max="9476" width="8.5546875" style="1" customWidth="1"/>
    <col min="9477" max="9477" width="9.33203125" style="1" customWidth="1"/>
    <col min="9478" max="9478" width="8.6640625" style="1" customWidth="1"/>
    <col min="9479" max="9479" width="8" style="1" customWidth="1"/>
    <col min="9480" max="9728" width="9.109375" style="1"/>
    <col min="9729" max="9729" width="6.109375" style="1" customWidth="1"/>
    <col min="9730" max="9730" width="65.5546875" style="1" customWidth="1"/>
    <col min="9731" max="9731" width="9.109375" style="1" customWidth="1"/>
    <col min="9732" max="9732" width="8.5546875" style="1" customWidth="1"/>
    <col min="9733" max="9733" width="9.33203125" style="1" customWidth="1"/>
    <col min="9734" max="9734" width="8.6640625" style="1" customWidth="1"/>
    <col min="9735" max="9735" width="8" style="1" customWidth="1"/>
    <col min="9736" max="9984" width="9.109375" style="1"/>
    <col min="9985" max="9985" width="6.109375" style="1" customWidth="1"/>
    <col min="9986" max="9986" width="65.5546875" style="1" customWidth="1"/>
    <col min="9987" max="9987" width="9.109375" style="1" customWidth="1"/>
    <col min="9988" max="9988" width="8.5546875" style="1" customWidth="1"/>
    <col min="9989" max="9989" width="9.33203125" style="1" customWidth="1"/>
    <col min="9990" max="9990" width="8.6640625" style="1" customWidth="1"/>
    <col min="9991" max="9991" width="8" style="1" customWidth="1"/>
    <col min="9992" max="10240" width="9.109375" style="1"/>
    <col min="10241" max="10241" width="6.109375" style="1" customWidth="1"/>
    <col min="10242" max="10242" width="65.5546875" style="1" customWidth="1"/>
    <col min="10243" max="10243" width="9.109375" style="1" customWidth="1"/>
    <col min="10244" max="10244" width="8.5546875" style="1" customWidth="1"/>
    <col min="10245" max="10245" width="9.33203125" style="1" customWidth="1"/>
    <col min="10246" max="10246" width="8.6640625" style="1" customWidth="1"/>
    <col min="10247" max="10247" width="8" style="1" customWidth="1"/>
    <col min="10248" max="10496" width="9.109375" style="1"/>
    <col min="10497" max="10497" width="6.109375" style="1" customWidth="1"/>
    <col min="10498" max="10498" width="65.5546875" style="1" customWidth="1"/>
    <col min="10499" max="10499" width="9.109375" style="1" customWidth="1"/>
    <col min="10500" max="10500" width="8.5546875" style="1" customWidth="1"/>
    <col min="10501" max="10501" width="9.33203125" style="1" customWidth="1"/>
    <col min="10502" max="10502" width="8.6640625" style="1" customWidth="1"/>
    <col min="10503" max="10503" width="8" style="1" customWidth="1"/>
    <col min="10504" max="10752" width="9.109375" style="1"/>
    <col min="10753" max="10753" width="6.109375" style="1" customWidth="1"/>
    <col min="10754" max="10754" width="65.5546875" style="1" customWidth="1"/>
    <col min="10755" max="10755" width="9.109375" style="1" customWidth="1"/>
    <col min="10756" max="10756" width="8.5546875" style="1" customWidth="1"/>
    <col min="10757" max="10757" width="9.33203125" style="1" customWidth="1"/>
    <col min="10758" max="10758" width="8.6640625" style="1" customWidth="1"/>
    <col min="10759" max="10759" width="8" style="1" customWidth="1"/>
    <col min="10760" max="11008" width="9.109375" style="1"/>
    <col min="11009" max="11009" width="6.109375" style="1" customWidth="1"/>
    <col min="11010" max="11010" width="65.5546875" style="1" customWidth="1"/>
    <col min="11011" max="11011" width="9.109375" style="1" customWidth="1"/>
    <col min="11012" max="11012" width="8.5546875" style="1" customWidth="1"/>
    <col min="11013" max="11013" width="9.33203125" style="1" customWidth="1"/>
    <col min="11014" max="11014" width="8.6640625" style="1" customWidth="1"/>
    <col min="11015" max="11015" width="8" style="1" customWidth="1"/>
    <col min="11016" max="11264" width="9.109375" style="1"/>
    <col min="11265" max="11265" width="6.109375" style="1" customWidth="1"/>
    <col min="11266" max="11266" width="65.5546875" style="1" customWidth="1"/>
    <col min="11267" max="11267" width="9.109375" style="1" customWidth="1"/>
    <col min="11268" max="11268" width="8.5546875" style="1" customWidth="1"/>
    <col min="11269" max="11269" width="9.33203125" style="1" customWidth="1"/>
    <col min="11270" max="11270" width="8.6640625" style="1" customWidth="1"/>
    <col min="11271" max="11271" width="8" style="1" customWidth="1"/>
    <col min="11272" max="11520" width="9.109375" style="1"/>
    <col min="11521" max="11521" width="6.109375" style="1" customWidth="1"/>
    <col min="11522" max="11522" width="65.5546875" style="1" customWidth="1"/>
    <col min="11523" max="11523" width="9.109375" style="1" customWidth="1"/>
    <col min="11524" max="11524" width="8.5546875" style="1" customWidth="1"/>
    <col min="11525" max="11525" width="9.33203125" style="1" customWidth="1"/>
    <col min="11526" max="11526" width="8.6640625" style="1" customWidth="1"/>
    <col min="11527" max="11527" width="8" style="1" customWidth="1"/>
    <col min="11528" max="11776" width="9.109375" style="1"/>
    <col min="11777" max="11777" width="6.109375" style="1" customWidth="1"/>
    <col min="11778" max="11778" width="65.5546875" style="1" customWidth="1"/>
    <col min="11779" max="11779" width="9.109375" style="1" customWidth="1"/>
    <col min="11780" max="11780" width="8.5546875" style="1" customWidth="1"/>
    <col min="11781" max="11781" width="9.33203125" style="1" customWidth="1"/>
    <col min="11782" max="11782" width="8.6640625" style="1" customWidth="1"/>
    <col min="11783" max="11783" width="8" style="1" customWidth="1"/>
    <col min="11784" max="12032" width="9.109375" style="1"/>
    <col min="12033" max="12033" width="6.109375" style="1" customWidth="1"/>
    <col min="12034" max="12034" width="65.5546875" style="1" customWidth="1"/>
    <col min="12035" max="12035" width="9.109375" style="1" customWidth="1"/>
    <col min="12036" max="12036" width="8.5546875" style="1" customWidth="1"/>
    <col min="12037" max="12037" width="9.33203125" style="1" customWidth="1"/>
    <col min="12038" max="12038" width="8.6640625" style="1" customWidth="1"/>
    <col min="12039" max="12039" width="8" style="1" customWidth="1"/>
    <col min="12040" max="12288" width="9.109375" style="1"/>
    <col min="12289" max="12289" width="6.109375" style="1" customWidth="1"/>
    <col min="12290" max="12290" width="65.5546875" style="1" customWidth="1"/>
    <col min="12291" max="12291" width="9.109375" style="1" customWidth="1"/>
    <col min="12292" max="12292" width="8.5546875" style="1" customWidth="1"/>
    <col min="12293" max="12293" width="9.33203125" style="1" customWidth="1"/>
    <col min="12294" max="12294" width="8.6640625" style="1" customWidth="1"/>
    <col min="12295" max="12295" width="8" style="1" customWidth="1"/>
    <col min="12296" max="12544" width="9.109375" style="1"/>
    <col min="12545" max="12545" width="6.109375" style="1" customWidth="1"/>
    <col min="12546" max="12546" width="65.5546875" style="1" customWidth="1"/>
    <col min="12547" max="12547" width="9.109375" style="1" customWidth="1"/>
    <col min="12548" max="12548" width="8.5546875" style="1" customWidth="1"/>
    <col min="12549" max="12549" width="9.33203125" style="1" customWidth="1"/>
    <col min="12550" max="12550" width="8.6640625" style="1" customWidth="1"/>
    <col min="12551" max="12551" width="8" style="1" customWidth="1"/>
    <col min="12552" max="12800" width="9.109375" style="1"/>
    <col min="12801" max="12801" width="6.109375" style="1" customWidth="1"/>
    <col min="12802" max="12802" width="65.5546875" style="1" customWidth="1"/>
    <col min="12803" max="12803" width="9.109375" style="1" customWidth="1"/>
    <col min="12804" max="12804" width="8.5546875" style="1" customWidth="1"/>
    <col min="12805" max="12805" width="9.33203125" style="1" customWidth="1"/>
    <col min="12806" max="12806" width="8.6640625" style="1" customWidth="1"/>
    <col min="12807" max="12807" width="8" style="1" customWidth="1"/>
    <col min="12808" max="13056" width="9.109375" style="1"/>
    <col min="13057" max="13057" width="6.109375" style="1" customWidth="1"/>
    <col min="13058" max="13058" width="65.5546875" style="1" customWidth="1"/>
    <col min="13059" max="13059" width="9.109375" style="1" customWidth="1"/>
    <col min="13060" max="13060" width="8.5546875" style="1" customWidth="1"/>
    <col min="13061" max="13061" width="9.33203125" style="1" customWidth="1"/>
    <col min="13062" max="13062" width="8.6640625" style="1" customWidth="1"/>
    <col min="13063" max="13063" width="8" style="1" customWidth="1"/>
    <col min="13064" max="13312" width="9.109375" style="1"/>
    <col min="13313" max="13313" width="6.109375" style="1" customWidth="1"/>
    <col min="13314" max="13314" width="65.5546875" style="1" customWidth="1"/>
    <col min="13315" max="13315" width="9.109375" style="1" customWidth="1"/>
    <col min="13316" max="13316" width="8.5546875" style="1" customWidth="1"/>
    <col min="13317" max="13317" width="9.33203125" style="1" customWidth="1"/>
    <col min="13318" max="13318" width="8.6640625" style="1" customWidth="1"/>
    <col min="13319" max="13319" width="8" style="1" customWidth="1"/>
    <col min="13320" max="13568" width="9.109375" style="1"/>
    <col min="13569" max="13569" width="6.109375" style="1" customWidth="1"/>
    <col min="13570" max="13570" width="65.5546875" style="1" customWidth="1"/>
    <col min="13571" max="13571" width="9.109375" style="1" customWidth="1"/>
    <col min="13572" max="13572" width="8.5546875" style="1" customWidth="1"/>
    <col min="13573" max="13573" width="9.33203125" style="1" customWidth="1"/>
    <col min="13574" max="13574" width="8.6640625" style="1" customWidth="1"/>
    <col min="13575" max="13575" width="8" style="1" customWidth="1"/>
    <col min="13576" max="13824" width="9.109375" style="1"/>
    <col min="13825" max="13825" width="6.109375" style="1" customWidth="1"/>
    <col min="13826" max="13826" width="65.5546875" style="1" customWidth="1"/>
    <col min="13827" max="13827" width="9.109375" style="1" customWidth="1"/>
    <col min="13828" max="13828" width="8.5546875" style="1" customWidth="1"/>
    <col min="13829" max="13829" width="9.33203125" style="1" customWidth="1"/>
    <col min="13830" max="13830" width="8.6640625" style="1" customWidth="1"/>
    <col min="13831" max="13831" width="8" style="1" customWidth="1"/>
    <col min="13832" max="14080" width="9.109375" style="1"/>
    <col min="14081" max="14081" width="6.109375" style="1" customWidth="1"/>
    <col min="14082" max="14082" width="65.5546875" style="1" customWidth="1"/>
    <col min="14083" max="14083" width="9.109375" style="1" customWidth="1"/>
    <col min="14084" max="14084" width="8.5546875" style="1" customWidth="1"/>
    <col min="14085" max="14085" width="9.33203125" style="1" customWidth="1"/>
    <col min="14086" max="14086" width="8.6640625" style="1" customWidth="1"/>
    <col min="14087" max="14087" width="8" style="1" customWidth="1"/>
    <col min="14088" max="14336" width="9.109375" style="1"/>
    <col min="14337" max="14337" width="6.109375" style="1" customWidth="1"/>
    <col min="14338" max="14338" width="65.5546875" style="1" customWidth="1"/>
    <col min="14339" max="14339" width="9.109375" style="1" customWidth="1"/>
    <col min="14340" max="14340" width="8.5546875" style="1" customWidth="1"/>
    <col min="14341" max="14341" width="9.33203125" style="1" customWidth="1"/>
    <col min="14342" max="14342" width="8.6640625" style="1" customWidth="1"/>
    <col min="14343" max="14343" width="8" style="1" customWidth="1"/>
    <col min="14344" max="14592" width="9.109375" style="1"/>
    <col min="14593" max="14593" width="6.109375" style="1" customWidth="1"/>
    <col min="14594" max="14594" width="65.5546875" style="1" customWidth="1"/>
    <col min="14595" max="14595" width="9.109375" style="1" customWidth="1"/>
    <col min="14596" max="14596" width="8.5546875" style="1" customWidth="1"/>
    <col min="14597" max="14597" width="9.33203125" style="1" customWidth="1"/>
    <col min="14598" max="14598" width="8.6640625" style="1" customWidth="1"/>
    <col min="14599" max="14599" width="8" style="1" customWidth="1"/>
    <col min="14600" max="14848" width="9.109375" style="1"/>
    <col min="14849" max="14849" width="6.109375" style="1" customWidth="1"/>
    <col min="14850" max="14850" width="65.5546875" style="1" customWidth="1"/>
    <col min="14851" max="14851" width="9.109375" style="1" customWidth="1"/>
    <col min="14852" max="14852" width="8.5546875" style="1" customWidth="1"/>
    <col min="14853" max="14853" width="9.33203125" style="1" customWidth="1"/>
    <col min="14854" max="14854" width="8.6640625" style="1" customWidth="1"/>
    <col min="14855" max="14855" width="8" style="1" customWidth="1"/>
    <col min="14856" max="15104" width="9.109375" style="1"/>
    <col min="15105" max="15105" width="6.109375" style="1" customWidth="1"/>
    <col min="15106" max="15106" width="65.5546875" style="1" customWidth="1"/>
    <col min="15107" max="15107" width="9.109375" style="1" customWidth="1"/>
    <col min="15108" max="15108" width="8.5546875" style="1" customWidth="1"/>
    <col min="15109" max="15109" width="9.33203125" style="1" customWidth="1"/>
    <col min="15110" max="15110" width="8.6640625" style="1" customWidth="1"/>
    <col min="15111" max="15111" width="8" style="1" customWidth="1"/>
    <col min="15112" max="15360" width="9.109375" style="1"/>
    <col min="15361" max="15361" width="6.109375" style="1" customWidth="1"/>
    <col min="15362" max="15362" width="65.5546875" style="1" customWidth="1"/>
    <col min="15363" max="15363" width="9.109375" style="1" customWidth="1"/>
    <col min="15364" max="15364" width="8.5546875" style="1" customWidth="1"/>
    <col min="15365" max="15365" width="9.33203125" style="1" customWidth="1"/>
    <col min="15366" max="15366" width="8.6640625" style="1" customWidth="1"/>
    <col min="15367" max="15367" width="8" style="1" customWidth="1"/>
    <col min="15368" max="15616" width="9.109375" style="1"/>
    <col min="15617" max="15617" width="6.109375" style="1" customWidth="1"/>
    <col min="15618" max="15618" width="65.5546875" style="1" customWidth="1"/>
    <col min="15619" max="15619" width="9.109375" style="1" customWidth="1"/>
    <col min="15620" max="15620" width="8.5546875" style="1" customWidth="1"/>
    <col min="15621" max="15621" width="9.33203125" style="1" customWidth="1"/>
    <col min="15622" max="15622" width="8.6640625" style="1" customWidth="1"/>
    <col min="15623" max="15623" width="8" style="1" customWidth="1"/>
    <col min="15624" max="15872" width="9.109375" style="1"/>
    <col min="15873" max="15873" width="6.109375" style="1" customWidth="1"/>
    <col min="15874" max="15874" width="65.5546875" style="1" customWidth="1"/>
    <col min="15875" max="15875" width="9.109375" style="1" customWidth="1"/>
    <col min="15876" max="15876" width="8.5546875" style="1" customWidth="1"/>
    <col min="15877" max="15877" width="9.33203125" style="1" customWidth="1"/>
    <col min="15878" max="15878" width="8.6640625" style="1" customWidth="1"/>
    <col min="15879" max="15879" width="8" style="1" customWidth="1"/>
    <col min="15880" max="16128" width="9.109375" style="1"/>
    <col min="16129" max="16129" width="6.109375" style="1" customWidth="1"/>
    <col min="16130" max="16130" width="65.5546875" style="1" customWidth="1"/>
    <col min="16131" max="16131" width="9.109375" style="1" customWidth="1"/>
    <col min="16132" max="16132" width="8.5546875" style="1" customWidth="1"/>
    <col min="16133" max="16133" width="9.33203125" style="1" customWidth="1"/>
    <col min="16134" max="16134" width="8.6640625" style="1" customWidth="1"/>
    <col min="16135" max="16135" width="8" style="1" customWidth="1"/>
    <col min="16136" max="16384" width="9.109375" style="1"/>
  </cols>
  <sheetData>
    <row r="1" spans="1:7" ht="83.3" customHeight="1" x14ac:dyDescent="0.3">
      <c r="A1" s="117" t="s">
        <v>69</v>
      </c>
      <c r="B1" s="117"/>
      <c r="C1" s="117"/>
      <c r="D1" s="117"/>
      <c r="E1" s="117"/>
      <c r="F1" s="117"/>
      <c r="G1" s="117"/>
    </row>
    <row r="2" spans="1:7" ht="33.049999999999997" customHeight="1" x14ac:dyDescent="0.3">
      <c r="A2" s="119" t="s">
        <v>0</v>
      </c>
      <c r="B2" s="120" t="s">
        <v>67</v>
      </c>
      <c r="C2" s="121" t="s">
        <v>1</v>
      </c>
      <c r="D2" s="121"/>
      <c r="E2" s="121"/>
      <c r="F2" s="122" t="s">
        <v>2</v>
      </c>
      <c r="G2" s="122"/>
    </row>
    <row r="3" spans="1:7" ht="30.15" x14ac:dyDescent="0.3">
      <c r="A3" s="119"/>
      <c r="B3" s="120"/>
      <c r="C3" s="2" t="s">
        <v>3</v>
      </c>
      <c r="D3" s="3" t="s">
        <v>4</v>
      </c>
      <c r="E3" s="4" t="s">
        <v>5</v>
      </c>
      <c r="F3" s="5" t="s">
        <v>6</v>
      </c>
      <c r="G3" s="30" t="s">
        <v>7</v>
      </c>
    </row>
    <row r="4" spans="1:7" x14ac:dyDescent="0.3">
      <c r="A4" s="31">
        <v>1</v>
      </c>
      <c r="B4" s="118" t="s">
        <v>8</v>
      </c>
      <c r="C4" s="118"/>
      <c r="D4" s="118"/>
      <c r="E4" s="118"/>
      <c r="F4" s="118"/>
      <c r="G4" s="118"/>
    </row>
    <row r="5" spans="1:7" s="11" customFormat="1" ht="36.85" customHeight="1" x14ac:dyDescent="0.3">
      <c r="A5" s="31" t="s">
        <v>9</v>
      </c>
      <c r="B5" s="6" t="s">
        <v>68</v>
      </c>
      <c r="C5" s="7">
        <v>739.51</v>
      </c>
      <c r="D5" s="8">
        <v>739.51</v>
      </c>
      <c r="E5" s="34">
        <v>739.78</v>
      </c>
      <c r="F5" s="20">
        <f>(D5*100/C5)-100</f>
        <v>0</v>
      </c>
      <c r="G5" s="32">
        <f>(E5*100/D5)-100</f>
        <v>3.651066246568746E-2</v>
      </c>
    </row>
    <row r="6" spans="1:7" s="13" customFormat="1" x14ac:dyDescent="0.3">
      <c r="A6" s="31">
        <v>2</v>
      </c>
      <c r="B6" s="118" t="s">
        <v>12</v>
      </c>
      <c r="C6" s="118"/>
      <c r="D6" s="118"/>
      <c r="E6" s="118"/>
      <c r="F6" s="118"/>
      <c r="G6" s="118"/>
    </row>
    <row r="7" spans="1:7" ht="28.8" x14ac:dyDescent="0.3">
      <c r="A7" s="31" t="s">
        <v>13</v>
      </c>
      <c r="B7" s="6" t="s">
        <v>14</v>
      </c>
      <c r="C7" s="7">
        <v>799.76</v>
      </c>
      <c r="D7" s="8">
        <v>799.76</v>
      </c>
      <c r="E7" s="34">
        <v>861.88</v>
      </c>
      <c r="F7" s="20">
        <f>(D7*100/C7)-100</f>
        <v>0</v>
      </c>
      <c r="G7" s="32">
        <f>(E7*100/D7)-100</f>
        <v>7.7673301990597139</v>
      </c>
    </row>
    <row r="8" spans="1:7" x14ac:dyDescent="0.3">
      <c r="A8" s="31">
        <v>3</v>
      </c>
      <c r="B8" s="118" t="s">
        <v>17</v>
      </c>
      <c r="C8" s="118"/>
      <c r="D8" s="118"/>
      <c r="E8" s="118"/>
      <c r="F8" s="118"/>
      <c r="G8" s="118"/>
    </row>
    <row r="9" spans="1:7" ht="28.8" x14ac:dyDescent="0.3">
      <c r="A9" s="31" t="s">
        <v>18</v>
      </c>
      <c r="B9" s="6" t="s">
        <v>19</v>
      </c>
      <c r="C9" s="7">
        <v>250.34</v>
      </c>
      <c r="D9" s="8">
        <v>285.13</v>
      </c>
      <c r="E9" s="34">
        <v>301.95999999999998</v>
      </c>
      <c r="F9" s="20">
        <f>(D9*100/C9)-100</f>
        <v>13.897099944076061</v>
      </c>
      <c r="G9" s="32">
        <f>(E9*100/D9)-100</f>
        <v>5.9025707571984611</v>
      </c>
    </row>
    <row r="10" spans="1:7" s="14" customFormat="1" x14ac:dyDescent="0.3">
      <c r="A10" s="31">
        <v>4</v>
      </c>
      <c r="B10" s="118" t="s">
        <v>22</v>
      </c>
      <c r="C10" s="118"/>
      <c r="D10" s="118"/>
      <c r="E10" s="118"/>
      <c r="F10" s="118"/>
      <c r="G10" s="118"/>
    </row>
    <row r="11" spans="1:7" x14ac:dyDescent="0.3">
      <c r="A11" s="31" t="s">
        <v>23</v>
      </c>
      <c r="B11" s="6" t="s">
        <v>24</v>
      </c>
      <c r="C11" s="7">
        <v>173</v>
      </c>
      <c r="D11" s="8">
        <v>216</v>
      </c>
      <c r="E11" s="34">
        <v>812</v>
      </c>
      <c r="F11" s="20">
        <f>(D11*100/C11)-100</f>
        <v>24.855491329479776</v>
      </c>
      <c r="G11" s="32">
        <f>(E11*100/D11)-100</f>
        <v>275.92592592592592</v>
      </c>
    </row>
    <row r="12" spans="1:7" x14ac:dyDescent="0.3">
      <c r="A12" s="31">
        <v>5</v>
      </c>
      <c r="B12" s="118" t="s">
        <v>26</v>
      </c>
      <c r="C12" s="118"/>
      <c r="D12" s="118"/>
      <c r="E12" s="118"/>
      <c r="F12" s="118"/>
      <c r="G12" s="118"/>
    </row>
    <row r="13" spans="1:7" s="15" customFormat="1" ht="28.8" x14ac:dyDescent="0.3">
      <c r="A13" s="31" t="s">
        <v>27</v>
      </c>
      <c r="B13" s="6" t="s">
        <v>28</v>
      </c>
      <c r="C13" s="7">
        <v>801</v>
      </c>
      <c r="D13" s="8">
        <v>801</v>
      </c>
      <c r="E13" s="34">
        <v>844.28</v>
      </c>
      <c r="F13" s="20">
        <f>(D13*100/C13)-100</f>
        <v>0</v>
      </c>
      <c r="G13" s="32">
        <f>(E13*100/D13)-100</f>
        <v>5.403245942571786</v>
      </c>
    </row>
    <row r="14" spans="1:7" s="19" customFormat="1" x14ac:dyDescent="0.3">
      <c r="A14" s="31">
        <v>6</v>
      </c>
      <c r="B14" s="118" t="s">
        <v>31</v>
      </c>
      <c r="C14" s="118"/>
      <c r="D14" s="118"/>
      <c r="E14" s="118"/>
      <c r="F14" s="118"/>
      <c r="G14" s="118"/>
    </row>
    <row r="15" spans="1:7" ht="28.8" x14ac:dyDescent="0.3">
      <c r="A15" s="31" t="s">
        <v>32</v>
      </c>
      <c r="B15" s="6" t="s">
        <v>33</v>
      </c>
      <c r="C15" s="7">
        <v>498.58</v>
      </c>
      <c r="D15" s="8">
        <v>498.58</v>
      </c>
      <c r="E15" s="34">
        <v>589.19000000000005</v>
      </c>
      <c r="F15" s="10">
        <f>(D15*100/C15)-100</f>
        <v>0</v>
      </c>
      <c r="G15" s="33">
        <f>(E15*100/D15)-100</f>
        <v>18.173613061093519</v>
      </c>
    </row>
    <row r="16" spans="1:7" x14ac:dyDescent="0.3">
      <c r="A16" s="31">
        <v>7</v>
      </c>
      <c r="B16" s="118" t="s">
        <v>35</v>
      </c>
      <c r="C16" s="118"/>
      <c r="D16" s="118"/>
      <c r="E16" s="118"/>
      <c r="F16" s="118"/>
      <c r="G16" s="118"/>
    </row>
    <row r="17" spans="1:7" ht="28.8" x14ac:dyDescent="0.3">
      <c r="A17" s="31" t="s">
        <v>36</v>
      </c>
      <c r="B17" s="6" t="s">
        <v>37</v>
      </c>
      <c r="C17" s="7">
        <v>505.28</v>
      </c>
      <c r="D17" s="8">
        <v>505.28</v>
      </c>
      <c r="E17" s="34">
        <v>626.98</v>
      </c>
      <c r="F17" s="20">
        <f>(D17*100/C17)-100</f>
        <v>0</v>
      </c>
      <c r="G17" s="32">
        <f>(E17*100/D17)-100</f>
        <v>24.085655478150741</v>
      </c>
    </row>
    <row r="18" spans="1:7" s="11" customFormat="1" x14ac:dyDescent="0.3">
      <c r="A18" s="31">
        <v>8</v>
      </c>
      <c r="B18" s="118" t="s">
        <v>38</v>
      </c>
      <c r="C18" s="118"/>
      <c r="D18" s="118"/>
      <c r="E18" s="118"/>
      <c r="F18" s="118"/>
      <c r="G18" s="118"/>
    </row>
    <row r="19" spans="1:7" s="24" customFormat="1" ht="28.8" x14ac:dyDescent="0.3">
      <c r="A19" s="31" t="s">
        <v>39</v>
      </c>
      <c r="B19" s="6" t="s">
        <v>40</v>
      </c>
      <c r="C19" s="21">
        <v>130.35</v>
      </c>
      <c r="D19" s="22">
        <v>840.65</v>
      </c>
      <c r="E19" s="4">
        <v>902.77</v>
      </c>
      <c r="F19" s="20">
        <f>(D19*100/C19)-100</f>
        <v>544.9175297276563</v>
      </c>
      <c r="G19" s="32">
        <f>(E19*100/D19)-100</f>
        <v>7.389520014274666</v>
      </c>
    </row>
    <row r="20" spans="1:7" x14ac:dyDescent="0.3">
      <c r="A20" s="31">
        <v>9</v>
      </c>
      <c r="B20" s="118" t="s">
        <v>43</v>
      </c>
      <c r="C20" s="118"/>
      <c r="D20" s="118"/>
      <c r="E20" s="118"/>
      <c r="F20" s="118"/>
      <c r="G20" s="118"/>
    </row>
    <row r="21" spans="1:7" ht="28.8" x14ac:dyDescent="0.3">
      <c r="A21" s="31" t="s">
        <v>44</v>
      </c>
      <c r="B21" s="6" t="s">
        <v>45</v>
      </c>
      <c r="C21" s="7">
        <v>39.94</v>
      </c>
      <c r="D21" s="8">
        <v>137.58000000000001</v>
      </c>
      <c r="E21" s="34">
        <v>171.81</v>
      </c>
      <c r="F21" s="20">
        <f>(D21*100/C21)-100</f>
        <v>244.46670005007519</v>
      </c>
      <c r="G21" s="32">
        <f>(E21*100/D21)-100</f>
        <v>24.880069777583941</v>
      </c>
    </row>
    <row r="22" spans="1:7" x14ac:dyDescent="0.3">
      <c r="A22" s="31">
        <v>10</v>
      </c>
      <c r="B22" s="118" t="s">
        <v>46</v>
      </c>
      <c r="C22" s="118"/>
      <c r="D22" s="118"/>
      <c r="E22" s="118"/>
      <c r="F22" s="118"/>
      <c r="G22" s="118"/>
    </row>
    <row r="23" spans="1:7" s="24" customFormat="1" ht="28.8" x14ac:dyDescent="0.3">
      <c r="A23" s="31" t="s">
        <v>47</v>
      </c>
      <c r="B23" s="6" t="s">
        <v>48</v>
      </c>
      <c r="C23" s="21">
        <v>105.94</v>
      </c>
      <c r="D23" s="22">
        <v>106.17</v>
      </c>
      <c r="E23" s="4">
        <v>113.54</v>
      </c>
      <c r="F23" s="20">
        <f>(D23*100/C23)-100</f>
        <v>0.21710402114405269</v>
      </c>
      <c r="G23" s="32">
        <f>(E23*100/D23)-100</f>
        <v>6.9416972779504533</v>
      </c>
    </row>
    <row r="24" spans="1:7" x14ac:dyDescent="0.3">
      <c r="A24" s="31">
        <v>11</v>
      </c>
      <c r="B24" s="118" t="s">
        <v>49</v>
      </c>
      <c r="C24" s="118"/>
      <c r="D24" s="118"/>
      <c r="E24" s="118"/>
      <c r="F24" s="118"/>
      <c r="G24" s="118"/>
    </row>
    <row r="25" spans="1:7" s="15" customFormat="1" ht="28.8" x14ac:dyDescent="0.3">
      <c r="A25" s="31" t="s">
        <v>50</v>
      </c>
      <c r="B25" s="6" t="s">
        <v>51</v>
      </c>
      <c r="C25" s="7">
        <v>102.4</v>
      </c>
      <c r="D25" s="8">
        <v>780.84</v>
      </c>
      <c r="E25" s="34">
        <v>790.53</v>
      </c>
      <c r="F25" s="20">
        <f>(D25*100/C25)-100</f>
        <v>662.5390625</v>
      </c>
      <c r="G25" s="32">
        <f>(E25*100/D25)-100</f>
        <v>1.2409712617181441</v>
      </c>
    </row>
    <row r="26" spans="1:7" s="15" customFormat="1" x14ac:dyDescent="0.3">
      <c r="A26" s="31">
        <v>12</v>
      </c>
      <c r="B26" s="118" t="s">
        <v>54</v>
      </c>
      <c r="C26" s="118"/>
      <c r="D26" s="118"/>
      <c r="E26" s="118"/>
      <c r="F26" s="118"/>
      <c r="G26" s="118"/>
    </row>
    <row r="27" spans="1:7" ht="28.8" x14ac:dyDescent="0.3">
      <c r="A27" s="31" t="s">
        <v>55</v>
      </c>
      <c r="B27" s="6" t="s">
        <v>56</v>
      </c>
      <c r="C27" s="7">
        <v>144.69</v>
      </c>
      <c r="D27" s="8">
        <v>228.59</v>
      </c>
      <c r="E27" s="34">
        <v>310.02999999999997</v>
      </c>
      <c r="F27" s="20">
        <f>(D27*100/C27)-100</f>
        <v>57.986039118114604</v>
      </c>
      <c r="G27" s="32">
        <f>(E27*100/D27)-100</f>
        <v>35.627105297694555</v>
      </c>
    </row>
    <row r="28" spans="1:7" s="14" customFormat="1" x14ac:dyDescent="0.3">
      <c r="A28" s="31">
        <v>13</v>
      </c>
      <c r="B28" s="118" t="s">
        <v>57</v>
      </c>
      <c r="C28" s="118"/>
      <c r="D28" s="118"/>
      <c r="E28" s="118"/>
      <c r="F28" s="118"/>
      <c r="G28" s="118"/>
    </row>
    <row r="29" spans="1:7" ht="39.799999999999997" customHeight="1" x14ac:dyDescent="0.3">
      <c r="A29" s="31" t="s">
        <v>58</v>
      </c>
      <c r="B29" s="6" t="s">
        <v>59</v>
      </c>
      <c r="C29" s="7">
        <v>224.63</v>
      </c>
      <c r="D29" s="8">
        <v>282.42</v>
      </c>
      <c r="E29" s="34">
        <v>301.69</v>
      </c>
      <c r="F29" s="20">
        <f>(D29*100/C29)-100</f>
        <v>25.72675065663536</v>
      </c>
      <c r="G29" s="32">
        <f>(E29*100/D29)-100</f>
        <v>6.823171163515326</v>
      </c>
    </row>
    <row r="30" spans="1:7" x14ac:dyDescent="0.3">
      <c r="A30" s="31">
        <v>14</v>
      </c>
      <c r="B30" s="118" t="s">
        <v>62</v>
      </c>
      <c r="C30" s="118"/>
      <c r="D30" s="118"/>
      <c r="E30" s="118"/>
      <c r="F30" s="118"/>
      <c r="G30" s="118"/>
    </row>
    <row r="31" spans="1:7" ht="28.8" x14ac:dyDescent="0.3">
      <c r="A31" s="31" t="s">
        <v>63</v>
      </c>
      <c r="B31" s="6" t="s">
        <v>64</v>
      </c>
      <c r="C31" s="21">
        <v>250.13</v>
      </c>
      <c r="D31" s="8">
        <v>1205</v>
      </c>
      <c r="E31" s="34">
        <v>1283.32</v>
      </c>
      <c r="F31" s="20">
        <f>(D31*100/C31)-100</f>
        <v>381.74949026506215</v>
      </c>
      <c r="G31" s="32">
        <f>(E31*100/D31)-100</f>
        <v>6.4995850622406692</v>
      </c>
    </row>
  </sheetData>
  <mergeCells count="19">
    <mergeCell ref="B30:G30"/>
    <mergeCell ref="B18:G18"/>
    <mergeCell ref="B20:G20"/>
    <mergeCell ref="B22:G22"/>
    <mergeCell ref="B24:G24"/>
    <mergeCell ref="B26:G26"/>
    <mergeCell ref="B28:G28"/>
    <mergeCell ref="B16:G16"/>
    <mergeCell ref="A1:G1"/>
    <mergeCell ref="A2:A3"/>
    <mergeCell ref="B2:B3"/>
    <mergeCell ref="C2:E2"/>
    <mergeCell ref="F2:G2"/>
    <mergeCell ref="B4:G4"/>
    <mergeCell ref="B6:G6"/>
    <mergeCell ref="B8:G8"/>
    <mergeCell ref="B10:G10"/>
    <mergeCell ref="B12:G12"/>
    <mergeCell ref="B14:G14"/>
  </mergeCells>
  <pageMargins left="0.47244094488188981" right="0.19685039370078741" top="0.2" bottom="0.2" header="0.31496062992125984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ТП ЭЭ</vt:lpstr>
      <vt:lpstr>ТП ЭЭ - сжат</vt:lpstr>
      <vt:lpstr>'ТП ЭЭ'!Область_печати</vt:lpstr>
      <vt:lpstr>'ТП ЭЭ - сжат'!Область_печати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2017-04-24T12:10:30Z</dcterms:modified>
</cp:coreProperties>
</file>