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6" yWindow="60" windowWidth="8256" windowHeight="9012" activeTab="0"/>
  </bookViews>
  <sheets>
    <sheet name="ХВС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'ХВС'!$A$1:$D$260</definedName>
  </definedNames>
  <calcPr fullCalcOnLoad="1"/>
</workbook>
</file>

<file path=xl/sharedStrings.xml><?xml version="1.0" encoding="utf-8"?>
<sst xmlns="http://schemas.openxmlformats.org/spreadsheetml/2006/main" count="349" uniqueCount="123">
  <si>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</si>
  <si>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</si>
  <si>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</si>
  <si>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</si>
  <si>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№ п/п</t>
  </si>
  <si>
    <t xml:space="preserve">амортизация </t>
  </si>
  <si>
    <t>Ядринское МПП ЖКХ                                                         (без НДС)</t>
  </si>
  <si>
    <t>МУП ЖКХ Красноармейского района                                                                                                                      (без дополнительного предъявления НДС)</t>
  </si>
  <si>
    <t>МУП ЖКХ «Моргаушское»                                                                                                                      (без дополнительного предъявления НДС)</t>
  </si>
  <si>
    <t>ООО «Теплоэнергосеть»                                                                                                                     (без дополнительного предъявления НДС)</t>
  </si>
  <si>
    <t>ООО «Теплоэнергосети»                                                                                                                     (без дополнительного предъявления НДС)</t>
  </si>
  <si>
    <t>ООО «ХЕВЕШ»                                                                                                                     (без дополнительного предъявления НДС)</t>
  </si>
  <si>
    <t>ОАО «Водоканал»                                                                                                       (без НДС)</t>
  </si>
  <si>
    <t>Порецкий район (1 организация)</t>
  </si>
  <si>
    <t> город Новочебоксарск (1 организация)</t>
  </si>
  <si>
    <t>тыс.руб.</t>
  </si>
  <si>
    <t>ООО «Водоканал»                                                                                                                     (без дополнительного предъявления НДС)</t>
  </si>
  <si>
    <t>Всего, в т.ч.:</t>
  </si>
  <si>
    <t> Ядринский район (1 организация)</t>
  </si>
  <si>
    <t>в т.ч. питьевая вода</t>
  </si>
  <si>
    <t>в т.ч. техническая вода</t>
  </si>
  <si>
    <t> город Алатырь (1 организация)</t>
  </si>
  <si>
    <t>Ибресинский район (2 организации)</t>
  </si>
  <si>
    <t>Аликовский район (1 организация)</t>
  </si>
  <si>
    <t>ООО «Водоканал»                                                                                                                     (без НДС)</t>
  </si>
  <si>
    <t>МУП «Шумерлинское ПУ «Водоканал»                                                                                    (без НДС)</t>
  </si>
  <si>
    <t> город Шумерля (2 организации)</t>
  </si>
  <si>
    <t> Красноармейский район (4 организации)</t>
  </si>
  <si>
    <t>Красночетайский район (1 организация)</t>
  </si>
  <si>
    <t>КФХ Тимофеев                                                                                                                     (без дополнительного предъявления НДС)</t>
  </si>
  <si>
    <t>Урмарский район (2 организации)</t>
  </si>
  <si>
    <t>ОАО «Коммунальник»                                                                                                                     (без НДС)</t>
  </si>
  <si>
    <t>ООО «ТеплоЭнергосервис»                                    (без дополнительного предъявления НДС)</t>
  </si>
  <si>
    <t>БУ «Калининский ПНИ» Минздравсоцразв. ЧР                                                                                                                           (без дополнительного предъявления НДС)</t>
  </si>
  <si>
    <t>ООО «Водоканал»                                                                    (без дополнительного предъявления НДС)</t>
  </si>
  <si>
    <t>Колхоз «Красный партизан»                                                  (без дополнительного предъявления НДС)</t>
  </si>
  <si>
    <t>ООО «Жилремстрой»                                            (без НДС)</t>
  </si>
  <si>
    <t>ФКУ «ИК № 5 УФСИН по ЧР - Чувашии»                      (без НДС)</t>
  </si>
  <si>
    <t>СХПК «Нива»                                                                                                                      (без дополнительного предъявления НДС)</t>
  </si>
  <si>
    <t>ООО «Красное Сормово»                                                                                                                      (без дополнительного предъявления НДС)</t>
  </si>
  <si>
    <t>ООО «Исток»                                                                                                                      (без дополнительного предъявления НДС)</t>
  </si>
  <si>
    <t>ООО «Вител»                                                                                                                      (без НДС)</t>
  </si>
  <si>
    <t>СПК «Оринино»                                                            (без дополнительного предъявления НДС)</t>
  </si>
  <si>
    <t>СПК Племзавод «Свобода»                                                     (без дополнительного предъявления НДС)</t>
  </si>
  <si>
    <t xml:space="preserve"> ООО «Инженерные сети»                                                                                                                     (без дополнительного предъявления НДС)</t>
  </si>
  <si>
    <t>МАУ «Опытный»                                                                                                            (без дополнительного предъявления НДС)</t>
  </si>
  <si>
    <t>ОАО «ПМК - 8»                                                     (без НДС)</t>
  </si>
  <si>
    <t>ООО «Санаторий «Волжские зори»                                 (без НДС)</t>
  </si>
  <si>
    <t>ОАО ПФ «Чебоксарскагропромтехсервис»               (без дополнительного предъявления НДС)</t>
  </si>
  <si>
    <t>ОАО «СКК «Волжанка»                                                               (без НДС)</t>
  </si>
  <si>
    <t>ООО «Уют»                                                                                       (без дополнительного предъявления НДС)</t>
  </si>
  <si>
    <t>СПОК «Дружба»                                                                            (без дополнительного предъявления НДС)</t>
  </si>
  <si>
    <t>ООО «УК «Сияние»                                                                          (без дополнительного предъявления НДС)</t>
  </si>
  <si>
    <t>ОАО «РЖД»                                                               (без НДС)</t>
  </si>
  <si>
    <t>МУП «Коммунальные сети города Новочебоксарска»                                                     (без НДС)</t>
  </si>
  <si>
    <t>ОАО «РЖД»                                                                 (без НДС)</t>
  </si>
  <si>
    <t>ОАО «ЧПО им. В.И. Чапаева»                                   (без НДС)</t>
  </si>
  <si>
    <t>ОАО «РЖД»                                                                                   (без НДС)</t>
  </si>
  <si>
    <t>ОАО «Санаторий «Чувашия»                                   (без НДС)</t>
  </si>
  <si>
    <t>ООО «ИЗВА»                                                           (без НДС)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</si>
  <si>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</si>
  <si>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</si>
  <si>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</si>
  <si>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</si>
  <si>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</si>
  <si>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ООО «Март»                                                                                    (без дополнительного предъявления НДС) Калининское сельское поселение</t>
  </si>
  <si>
    <t>ОАО "Контур"                                                                                         (без НДС)</t>
  </si>
  <si>
    <t>Вурнарский район (3 организации)</t>
  </si>
  <si>
    <t>ОАО «Газпром газораспределение Чебоксары» (Санаторий «Волга»)                                                                       (без НДС)</t>
  </si>
  <si>
    <t>ООО «Март»                                                                                    (без дополнительного предъявления НДС) Вурнарское сельское поселение</t>
  </si>
  <si>
    <t>ООО «Март»                                                                                    (без дополнительного предъявления НДС) Санапосинское сельское поселение</t>
  </si>
  <si>
    <t>ФКУ «ИК № 9 УФСИН по Чувашской Республике - Чувашии»                                                     (без НДС)</t>
  </si>
  <si>
    <t>ООО "АКВА"                                                                          (безНДС)</t>
  </si>
  <si>
    <t>Шемуршинский район (2 организации)</t>
  </si>
  <si>
    <t>ремонт и ТО</t>
  </si>
  <si>
    <t>Приложение № 6</t>
  </si>
  <si>
    <t>утверждено в тарифах на 2015 год</t>
  </si>
  <si>
    <t>Мониторинг планов ремонтных работ организаций в сфере холодного водоснабжения на 2015 год</t>
  </si>
  <si>
    <t>Батыревский район (1 организация)</t>
  </si>
  <si>
    <t>ООО «ВОДОЛЕЙ»
(без дополнительного предъявления НДС)</t>
  </si>
  <si>
    <t>МУП "Водоканал Ибресинского района"                                                     (без дополнительного предъявления НДС)</t>
  </si>
  <si>
    <t>Козловский район (3 организации)</t>
  </si>
  <si>
    <t>ООО "УК "Звезда"                
(без дополнительного предъявления НДС)</t>
  </si>
  <si>
    <t>ООО "Коммунальный сервис"                                                                                                                   (без НДС)</t>
  </si>
  <si>
    <t>ООО «ПродстройхозМаркет»                                                                                                                      (без НДС)</t>
  </si>
  <si>
    <t>ООО "Сундырь-Хлеб"
(без дополнительного предъявления НДС)</t>
  </si>
  <si>
    <t>ООО "ЖилКомГАРАНТИЯ"                                               (без дополнительного предъявления НДС)</t>
  </si>
  <si>
    <t>Моргаушский район (6 организаций)</t>
  </si>
  <si>
    <t>МУП ЖКХ "Чурачики"                                                                                                          (без дополнительного предъявления НДС)</t>
  </si>
  <si>
    <t>ООО "Альянс-Комфорт"                                                    (без дополнительного предъявления НДС)</t>
  </si>
  <si>
    <t>ООО "Авангард"
(без НДС)</t>
  </si>
  <si>
    <t>ОАО "Северо-западные магистральные нефтепродукты"
(без НДС)</t>
  </si>
  <si>
    <t>ООО "Новое село"                                                    (без дополнительного предъявления НДС)</t>
  </si>
  <si>
    <t>ООО «Ремонтно-эксплуатационное управление»                                                                                       (без дополнительного предъявления НДС)</t>
  </si>
  <si>
    <t>ООО фирма "Вега"
(без дополнительного предъявления НДС)</t>
  </si>
  <si>
    <t>ООО «Ремстройгрупп»                                                                          (без дополнительного предъявления НДС)</t>
  </si>
  <si>
    <t>Чебоксарский район (15 организаций)</t>
  </si>
  <si>
    <t>Янтиковский район (1 организация)</t>
  </si>
  <si>
    <t>ООО «Коммунальник»                                                                                                                     (без дополнительного предъявления НДС)</t>
  </si>
  <si>
    <t>МУП "Водоканал" г.Алатыря ЧР                                                                                                              (без НДС)</t>
  </si>
  <si>
    <t>ООО "Яльчикское РТП"                                                                                                                             (без дополнительного предъявления НДС)</t>
  </si>
  <si>
    <t xml:space="preserve"> ООО «Спутник-1»                                                                               (без НДС)</t>
  </si>
  <si>
    <t>ООО «Промтрактор-Вагон»                                                                                                                     (без НДС)</t>
  </si>
  <si>
    <t> Яльчикский район (2 организации)</t>
  </si>
  <si>
    <t> город Канаш (3 организации)</t>
  </si>
  <si>
    <t>ОАО "Волжская ТГК"                                                                                (без НДС)</t>
  </si>
  <si>
    <t>ООО "Межрегиональный Центр Оптово-розничной торговли"                                                                            (без НДС)</t>
  </si>
  <si>
    <t> город Чебоксары (7 организаций)</t>
  </si>
  <si>
    <t>ООО "УК ЖКХ "Канашская"                                                     (без дополнительного предъявления НДС)</t>
  </si>
  <si>
    <t>ЗАО «Марпосадкабель»                                                                                                 (без НДС)</t>
  </si>
  <si>
    <t>ООО «ИСТОЧНИК»                                                             (без дополнительного предъявления НДС)</t>
  </si>
  <si>
    <t>проверка (план)</t>
  </si>
  <si>
    <t>проверка(план)</t>
  </si>
  <si>
    <t>ОАО "Моргаушский автомобильно-технический сервис"                                                                                       (без дополнительного предъявления НДС)</t>
  </si>
  <si>
    <t>Канашский район (1 организация)</t>
  </si>
  <si>
    <t> Комсомольский район (1 организация)</t>
  </si>
  <si>
    <t>Мариинско-Посадский район (3 организации)</t>
  </si>
  <si>
    <t>Цивильский район (8 организаций)</t>
  </si>
  <si>
    <t>62.1</t>
  </si>
  <si>
    <t>62.2</t>
  </si>
  <si>
    <t>62.3</t>
  </si>
  <si>
    <t>не утверждено (ремонт отсутствует)</t>
  </si>
  <si>
    <t>организаций всего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</si>
</sst>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3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2" fontId="7" fillId="37" borderId="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2" fontId="7" fillId="39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9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2" fontId="8" fillId="37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8" borderId="13" xfId="54" applyFont="1" applyFill="1" applyBorder="1" applyAlignment="1" applyProtection="1">
      <alignment horizontal="center" vertical="center" wrapText="1"/>
      <protection/>
    </xf>
    <xf numFmtId="0" fontId="5" fillId="38" borderId="14" xfId="54" applyFont="1" applyFill="1" applyBorder="1" applyAlignment="1" applyProtection="1">
      <alignment horizontal="center" vertical="center" wrapText="1"/>
      <protection/>
    </xf>
    <xf numFmtId="0" fontId="5" fillId="38" borderId="12" xfId="54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38" borderId="11" xfId="54" applyFont="1" applyFill="1" applyBorder="1" applyAlignment="1" applyProtection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5" fillId="38" borderId="13" xfId="54" applyFont="1" applyFill="1" applyBorder="1" applyAlignment="1">
      <alignment horizontal="center" vertical="center" wrapText="1"/>
      <protection/>
    </xf>
    <xf numFmtId="0" fontId="5" fillId="38" borderId="14" xfId="54" applyFont="1" applyFill="1" applyBorder="1" applyAlignment="1">
      <alignment horizontal="center" vertical="center" wrapText="1"/>
      <protection/>
    </xf>
    <xf numFmtId="0" fontId="5" fillId="38" borderId="12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I246" sqref="I246"/>
    </sheetView>
  </sheetViews>
  <sheetFormatPr defaultColWidth="9.140625" defaultRowHeight="12.75"/>
  <cols>
    <col min="1" max="1" width="5.57421875" style="1" customWidth="1"/>
    <col min="2" max="2" width="39.140625" style="26" customWidth="1"/>
    <col min="3" max="3" width="21.28125" style="1" customWidth="1"/>
    <col min="4" max="4" width="13.8515625" style="1" bestFit="1" customWidth="1"/>
    <col min="5" max="5" width="10.421875" style="1" bestFit="1" customWidth="1"/>
    <col min="6" max="6" width="10.140625" style="1" bestFit="1" customWidth="1"/>
    <col min="7" max="7" width="14.28125" style="1" bestFit="1" customWidth="1"/>
    <col min="8" max="8" width="12.28125" style="1" customWidth="1"/>
    <col min="9" max="9" width="14.7109375" style="1" customWidth="1"/>
    <col min="10" max="10" width="17.7109375" style="36" customWidth="1"/>
    <col min="11" max="11" width="13.00390625" style="1" customWidth="1"/>
    <col min="12" max="14" width="24.8515625" style="1" customWidth="1"/>
    <col min="15" max="16384" width="9.140625" style="1" customWidth="1"/>
  </cols>
  <sheetData>
    <row r="1" spans="1:8" ht="12.75" customHeight="1">
      <c r="A1" s="63" t="s">
        <v>75</v>
      </c>
      <c r="B1" s="63"/>
      <c r="C1" s="63"/>
      <c r="D1" s="63"/>
      <c r="E1" s="63"/>
      <c r="F1" s="63"/>
      <c r="G1" s="63"/>
      <c r="H1" s="63"/>
    </row>
    <row r="2" spans="1:8" ht="28.5" customHeight="1">
      <c r="A2" s="68" t="s">
        <v>77</v>
      </c>
      <c r="B2" s="68"/>
      <c r="C2" s="68"/>
      <c r="D2" s="68"/>
      <c r="E2" s="25"/>
      <c r="F2" s="25"/>
      <c r="G2" s="25"/>
      <c r="H2" s="25"/>
    </row>
    <row r="3" spans="2:8" ht="12.75">
      <c r="B3" s="64" t="s">
        <v>15</v>
      </c>
      <c r="C3" s="64"/>
      <c r="D3" s="64"/>
      <c r="E3" s="64"/>
      <c r="F3" s="64"/>
      <c r="G3" s="64"/>
      <c r="H3" s="64"/>
    </row>
    <row r="4" spans="1:10" ht="12.75" customHeight="1">
      <c r="A4" s="45" t="s">
        <v>4</v>
      </c>
      <c r="B4" s="50" t="s">
        <v>3</v>
      </c>
      <c r="C4" s="45" t="s">
        <v>1</v>
      </c>
      <c r="D4" s="45" t="s">
        <v>76</v>
      </c>
      <c r="E4" s="45" t="s">
        <v>60</v>
      </c>
      <c r="F4" s="45"/>
      <c r="G4" s="45"/>
      <c r="H4" s="45"/>
      <c r="J4" s="72" t="s">
        <v>121</v>
      </c>
    </row>
    <row r="5" spans="1:10" ht="36" customHeight="1">
      <c r="A5" s="45"/>
      <c r="B5" s="50"/>
      <c r="C5" s="45"/>
      <c r="D5" s="45"/>
      <c r="E5" s="2" t="s">
        <v>61</v>
      </c>
      <c r="F5" s="2" t="s">
        <v>62</v>
      </c>
      <c r="G5" s="2" t="s">
        <v>63</v>
      </c>
      <c r="H5" s="2" t="s">
        <v>64</v>
      </c>
      <c r="J5" s="72"/>
    </row>
    <row r="6" spans="1:14" s="5" customFormat="1" ht="13.5">
      <c r="A6" s="54" t="s">
        <v>2</v>
      </c>
      <c r="B6" s="55"/>
      <c r="C6" s="22" t="s">
        <v>17</v>
      </c>
      <c r="D6" s="23">
        <f>D7+D8</f>
        <v>70183.188</v>
      </c>
      <c r="E6" s="23">
        <f>E7+E8</f>
        <v>0</v>
      </c>
      <c r="F6" s="23">
        <f>F7+F8</f>
        <v>0</v>
      </c>
      <c r="G6" s="23">
        <f>G7+G8</f>
        <v>0</v>
      </c>
      <c r="H6" s="23">
        <f>F6*100/D6</f>
        <v>0</v>
      </c>
      <c r="I6" s="33" t="s">
        <v>112</v>
      </c>
      <c r="J6" s="38"/>
      <c r="K6" s="7"/>
      <c r="L6" s="7"/>
      <c r="M6" s="7"/>
      <c r="N6" s="7"/>
    </row>
    <row r="7" spans="1:10" s="7" customFormat="1" ht="13.5">
      <c r="A7" s="56"/>
      <c r="B7" s="57"/>
      <c r="C7" s="18" t="s">
        <v>5</v>
      </c>
      <c r="D7" s="19">
        <f aca="true" t="shared" si="0" ref="D7:G8">D11+D15+D19+D22+D25+D28+D31+D35+D38+D42+D46+D49+D52+D56+D60+D63+D66+D69+D73+D77+D80+D83+D87+D90+D93+D96+D99+D102+D106+D110+D113+D117+D120+D123+D126+D129+D132+D135+D138+D142+D145+D148+D151+D154+D157+D160+D163+D166+D169+D172+D175+D178+D181+D184+D188+D191+D195+D199+D202+D206+D210+D214+D217+D220+D224+D234+D237+D240+D243+D246+D249+D252+D256+D259</f>
        <v>21599.924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20">
        <f>F7*100/D7</f>
        <v>0</v>
      </c>
      <c r="I7" s="34">
        <f>D9+D13+D17+D33+D40+D44+D54+D58+D71+D75+D85+D104+D108+D115+D140+D186+D193+D197+D204+D208+D212+D222+D232+D254</f>
        <v>70183.188</v>
      </c>
      <c r="J7" s="38"/>
    </row>
    <row r="8" spans="1:10" s="7" customFormat="1" ht="12.75">
      <c r="A8" s="58"/>
      <c r="B8" s="59"/>
      <c r="C8" s="18" t="s">
        <v>74</v>
      </c>
      <c r="D8" s="19">
        <f t="shared" si="0"/>
        <v>48583.26399999999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20">
        <f>F8*100/D8</f>
        <v>0</v>
      </c>
      <c r="I8" s="9"/>
      <c r="J8" s="38"/>
    </row>
    <row r="9" spans="1:10" s="7" customFormat="1" ht="12.75">
      <c r="A9" s="51" t="s">
        <v>23</v>
      </c>
      <c r="B9" s="52"/>
      <c r="C9" s="53"/>
      <c r="D9" s="10">
        <f>D10</f>
        <v>0</v>
      </c>
      <c r="E9" s="10"/>
      <c r="F9" s="10"/>
      <c r="G9" s="21"/>
      <c r="H9" s="21"/>
      <c r="I9" s="9"/>
      <c r="J9" s="38"/>
    </row>
    <row r="10" spans="1:10" s="7" customFormat="1" ht="12.75">
      <c r="A10" s="39">
        <v>1</v>
      </c>
      <c r="B10" s="47" t="s">
        <v>32</v>
      </c>
      <c r="C10" s="3" t="s">
        <v>0</v>
      </c>
      <c r="D10" s="11">
        <f>D11+D12</f>
        <v>0</v>
      </c>
      <c r="E10" s="11"/>
      <c r="F10" s="11"/>
      <c r="G10" s="4"/>
      <c r="H10" s="4"/>
      <c r="I10" s="9"/>
      <c r="J10" s="38">
        <v>1</v>
      </c>
    </row>
    <row r="11" spans="1:10" s="7" customFormat="1" ht="12.75">
      <c r="A11" s="40"/>
      <c r="B11" s="48"/>
      <c r="C11" s="2" t="s">
        <v>5</v>
      </c>
      <c r="D11" s="6">
        <v>0</v>
      </c>
      <c r="E11" s="6"/>
      <c r="F11" s="6"/>
      <c r="G11" s="20"/>
      <c r="H11" s="20"/>
      <c r="I11" s="9"/>
      <c r="J11" s="38"/>
    </row>
    <row r="12" spans="1:10" s="7" customFormat="1" ht="12.75">
      <c r="A12" s="41"/>
      <c r="B12" s="49"/>
      <c r="C12" s="2" t="s">
        <v>74</v>
      </c>
      <c r="D12" s="6">
        <v>0</v>
      </c>
      <c r="E12" s="6"/>
      <c r="F12" s="6"/>
      <c r="G12" s="20"/>
      <c r="H12" s="20"/>
      <c r="I12" s="9"/>
      <c r="J12" s="38"/>
    </row>
    <row r="13" spans="1:10" s="7" customFormat="1" ht="12.75">
      <c r="A13" s="51" t="s">
        <v>78</v>
      </c>
      <c r="B13" s="52"/>
      <c r="C13" s="53"/>
      <c r="D13" s="10">
        <f>D14</f>
        <v>0</v>
      </c>
      <c r="E13" s="10"/>
      <c r="F13" s="10"/>
      <c r="G13" s="21"/>
      <c r="H13" s="21"/>
      <c r="I13" s="9"/>
      <c r="J13" s="38"/>
    </row>
    <row r="14" spans="1:10" s="7" customFormat="1" ht="12.75">
      <c r="A14" s="39">
        <v>2</v>
      </c>
      <c r="B14" s="47" t="s">
        <v>79</v>
      </c>
      <c r="C14" s="3" t="s">
        <v>0</v>
      </c>
      <c r="D14" s="11">
        <f>D15+D16</f>
        <v>0</v>
      </c>
      <c r="E14" s="11"/>
      <c r="F14" s="11"/>
      <c r="G14" s="4"/>
      <c r="H14" s="4"/>
      <c r="I14" s="9"/>
      <c r="J14" s="38">
        <v>1</v>
      </c>
    </row>
    <row r="15" spans="1:10" s="7" customFormat="1" ht="12.75">
      <c r="A15" s="40"/>
      <c r="B15" s="48"/>
      <c r="C15" s="2" t="s">
        <v>5</v>
      </c>
      <c r="D15" s="6">
        <v>0</v>
      </c>
      <c r="E15" s="6"/>
      <c r="F15" s="6"/>
      <c r="G15" s="20"/>
      <c r="H15" s="20"/>
      <c r="I15" s="9"/>
      <c r="J15" s="38"/>
    </row>
    <row r="16" spans="1:10" s="7" customFormat="1" ht="12.75">
      <c r="A16" s="41"/>
      <c r="B16" s="49"/>
      <c r="C16" s="2" t="s">
        <v>74</v>
      </c>
      <c r="D16" s="6">
        <v>0</v>
      </c>
      <c r="E16" s="6"/>
      <c r="F16" s="6"/>
      <c r="G16" s="20"/>
      <c r="H16" s="20"/>
      <c r="I16" s="9"/>
      <c r="J16" s="38"/>
    </row>
    <row r="17" spans="1:14" s="12" customFormat="1" ht="14.25" customHeight="1">
      <c r="A17" s="51" t="s">
        <v>67</v>
      </c>
      <c r="B17" s="52"/>
      <c r="C17" s="53"/>
      <c r="D17" s="10">
        <f>D18+D21+D24+D27+D30</f>
        <v>323.34000000000003</v>
      </c>
      <c r="E17" s="10"/>
      <c r="F17" s="10"/>
      <c r="G17" s="21"/>
      <c r="H17" s="21"/>
      <c r="I17" s="1"/>
      <c r="J17" s="38"/>
      <c r="K17" s="1"/>
      <c r="L17" s="1"/>
      <c r="M17" s="1"/>
      <c r="N17" s="1"/>
    </row>
    <row r="18" spans="1:14" s="5" customFormat="1" ht="12.75">
      <c r="A18" s="45">
        <v>3</v>
      </c>
      <c r="B18" s="46" t="s">
        <v>33</v>
      </c>
      <c r="C18" s="3" t="s">
        <v>0</v>
      </c>
      <c r="D18" s="4">
        <f>D19+D20</f>
        <v>22.75</v>
      </c>
      <c r="E18" s="4"/>
      <c r="F18" s="4"/>
      <c r="G18" s="4"/>
      <c r="H18" s="4"/>
      <c r="I18" s="7"/>
      <c r="J18" s="38"/>
      <c r="K18" s="7"/>
      <c r="L18" s="7"/>
      <c r="M18" s="7"/>
      <c r="N18" s="7"/>
    </row>
    <row r="19" spans="1:14" s="13" customFormat="1" ht="12.75">
      <c r="A19" s="45"/>
      <c r="B19" s="46"/>
      <c r="C19" s="2" t="s">
        <v>5</v>
      </c>
      <c r="D19" s="6">
        <v>22.75</v>
      </c>
      <c r="E19" s="6"/>
      <c r="F19" s="6"/>
      <c r="G19" s="20"/>
      <c r="H19" s="20"/>
      <c r="I19" s="1"/>
      <c r="J19" s="38"/>
      <c r="K19" s="1"/>
      <c r="L19" s="1"/>
      <c r="M19" s="1"/>
      <c r="N19" s="1"/>
    </row>
    <row r="20" spans="1:14" s="13" customFormat="1" ht="12.75">
      <c r="A20" s="45"/>
      <c r="B20" s="46"/>
      <c r="C20" s="2" t="s">
        <v>74</v>
      </c>
      <c r="D20" s="6">
        <v>0</v>
      </c>
      <c r="E20" s="6"/>
      <c r="F20" s="6"/>
      <c r="G20" s="20"/>
      <c r="H20" s="20"/>
      <c r="I20" s="1"/>
      <c r="J20" s="38"/>
      <c r="K20" s="1"/>
      <c r="L20" s="1"/>
      <c r="M20" s="1"/>
      <c r="N20" s="1"/>
    </row>
    <row r="21" spans="1:14" s="13" customFormat="1" ht="12.75">
      <c r="A21" s="45">
        <v>4</v>
      </c>
      <c r="B21" s="47" t="s">
        <v>34</v>
      </c>
      <c r="C21" s="3" t="s">
        <v>0</v>
      </c>
      <c r="D21" s="4">
        <f>D22+D23</f>
        <v>216.8</v>
      </c>
      <c r="E21" s="4"/>
      <c r="F21" s="4"/>
      <c r="G21" s="4"/>
      <c r="H21" s="4"/>
      <c r="I21" s="1"/>
      <c r="J21" s="38"/>
      <c r="K21" s="1"/>
      <c r="L21" s="1"/>
      <c r="M21" s="1"/>
      <c r="N21" s="1"/>
    </row>
    <row r="22" spans="1:14" s="13" customFormat="1" ht="12.75">
      <c r="A22" s="45"/>
      <c r="B22" s="48"/>
      <c r="C22" s="2" t="s">
        <v>5</v>
      </c>
      <c r="D22" s="6">
        <v>0</v>
      </c>
      <c r="E22" s="6"/>
      <c r="F22" s="6"/>
      <c r="G22" s="20"/>
      <c r="H22" s="20"/>
      <c r="I22" s="1"/>
      <c r="J22" s="38"/>
      <c r="K22" s="1"/>
      <c r="L22" s="1"/>
      <c r="M22" s="1"/>
      <c r="N22" s="1"/>
    </row>
    <row r="23" spans="1:14" s="13" customFormat="1" ht="12.75">
      <c r="A23" s="45"/>
      <c r="B23" s="49"/>
      <c r="C23" s="2" t="s">
        <v>74</v>
      </c>
      <c r="D23" s="6">
        <v>216.8</v>
      </c>
      <c r="E23" s="6"/>
      <c r="F23" s="6"/>
      <c r="G23" s="20"/>
      <c r="H23" s="20"/>
      <c r="I23" s="1"/>
      <c r="J23" s="38"/>
      <c r="K23" s="1"/>
      <c r="L23" s="1"/>
      <c r="M23" s="1"/>
      <c r="N23" s="1"/>
    </row>
    <row r="24" spans="1:14" s="13" customFormat="1" ht="12.75">
      <c r="A24" s="39">
        <v>5</v>
      </c>
      <c r="B24" s="50" t="s">
        <v>65</v>
      </c>
      <c r="C24" s="3" t="s">
        <v>0</v>
      </c>
      <c r="D24" s="11">
        <f>D25+D26</f>
        <v>31.69</v>
      </c>
      <c r="E24" s="11"/>
      <c r="F24" s="11"/>
      <c r="G24" s="11"/>
      <c r="H24" s="11"/>
      <c r="I24" s="1"/>
      <c r="J24" s="38"/>
      <c r="K24" s="1"/>
      <c r="L24" s="1"/>
      <c r="M24" s="1"/>
      <c r="N24" s="1"/>
    </row>
    <row r="25" spans="1:14" s="13" customFormat="1" ht="12.75">
      <c r="A25" s="40"/>
      <c r="B25" s="50"/>
      <c r="C25" s="2" t="s">
        <v>5</v>
      </c>
      <c r="D25" s="6">
        <v>0</v>
      </c>
      <c r="E25" s="6"/>
      <c r="F25" s="6"/>
      <c r="G25" s="20"/>
      <c r="H25" s="20"/>
      <c r="I25" s="1"/>
      <c r="J25" s="38"/>
      <c r="K25" s="1"/>
      <c r="L25" s="1"/>
      <c r="M25" s="1"/>
      <c r="N25" s="1"/>
    </row>
    <row r="26" spans="1:14" s="13" customFormat="1" ht="12.75">
      <c r="A26" s="40"/>
      <c r="B26" s="50"/>
      <c r="C26" s="2" t="s">
        <v>74</v>
      </c>
      <c r="D26" s="6">
        <v>31.69</v>
      </c>
      <c r="E26" s="6"/>
      <c r="F26" s="6"/>
      <c r="G26" s="20"/>
      <c r="H26" s="20"/>
      <c r="I26" s="1"/>
      <c r="J26" s="38"/>
      <c r="K26" s="1"/>
      <c r="L26" s="1"/>
      <c r="M26" s="1"/>
      <c r="N26" s="1"/>
    </row>
    <row r="27" spans="1:14" s="13" customFormat="1" ht="12.75">
      <c r="A27" s="40"/>
      <c r="B27" s="50" t="s">
        <v>69</v>
      </c>
      <c r="C27" s="3" t="s">
        <v>0</v>
      </c>
      <c r="D27" s="11">
        <f>D28+D29</f>
        <v>24.5</v>
      </c>
      <c r="E27" s="24"/>
      <c r="F27" s="24"/>
      <c r="G27" s="11"/>
      <c r="H27" s="11"/>
      <c r="I27" s="1"/>
      <c r="J27" s="38"/>
      <c r="K27" s="1"/>
      <c r="L27" s="1"/>
      <c r="M27" s="1"/>
      <c r="N27" s="1"/>
    </row>
    <row r="28" spans="1:14" s="13" customFormat="1" ht="12.75">
      <c r="A28" s="40"/>
      <c r="B28" s="50"/>
      <c r="C28" s="2" t="s">
        <v>5</v>
      </c>
      <c r="D28" s="6">
        <v>0</v>
      </c>
      <c r="E28" s="6"/>
      <c r="F28" s="6"/>
      <c r="G28" s="20"/>
      <c r="H28" s="20"/>
      <c r="I28" s="1"/>
      <c r="J28" s="38"/>
      <c r="K28" s="1"/>
      <c r="L28" s="1"/>
      <c r="M28" s="1"/>
      <c r="N28" s="1"/>
    </row>
    <row r="29" spans="1:14" s="13" customFormat="1" ht="12.75">
      <c r="A29" s="40"/>
      <c r="B29" s="50"/>
      <c r="C29" s="2" t="s">
        <v>74</v>
      </c>
      <c r="D29" s="6">
        <v>24.5</v>
      </c>
      <c r="E29" s="6"/>
      <c r="F29" s="6"/>
      <c r="G29" s="20"/>
      <c r="H29" s="20"/>
      <c r="I29" s="1"/>
      <c r="J29" s="38"/>
      <c r="K29" s="1"/>
      <c r="L29" s="1"/>
      <c r="M29" s="1"/>
      <c r="N29" s="1"/>
    </row>
    <row r="30" spans="1:14" s="13" customFormat="1" ht="12.75">
      <c r="A30" s="40"/>
      <c r="B30" s="50" t="s">
        <v>70</v>
      </c>
      <c r="C30" s="3" t="s">
        <v>0</v>
      </c>
      <c r="D30" s="11">
        <f>D31+D32</f>
        <v>27.6</v>
      </c>
      <c r="E30" s="24"/>
      <c r="F30" s="24"/>
      <c r="G30" s="11"/>
      <c r="H30" s="11"/>
      <c r="I30" s="1"/>
      <c r="J30" s="38"/>
      <c r="K30" s="1"/>
      <c r="L30" s="1"/>
      <c r="M30" s="1"/>
      <c r="N30" s="1"/>
    </row>
    <row r="31" spans="1:14" s="13" customFormat="1" ht="12.75">
      <c r="A31" s="40"/>
      <c r="B31" s="50"/>
      <c r="C31" s="2" t="s">
        <v>5</v>
      </c>
      <c r="D31" s="6">
        <v>0</v>
      </c>
      <c r="E31" s="6"/>
      <c r="F31" s="6"/>
      <c r="G31" s="20"/>
      <c r="H31" s="20"/>
      <c r="I31" s="1"/>
      <c r="J31" s="38"/>
      <c r="K31" s="1"/>
      <c r="L31" s="1"/>
      <c r="M31" s="1"/>
      <c r="N31" s="1"/>
    </row>
    <row r="32" spans="1:14" s="13" customFormat="1" ht="12.75">
      <c r="A32" s="40"/>
      <c r="B32" s="50"/>
      <c r="C32" s="2" t="s">
        <v>74</v>
      </c>
      <c r="D32" s="6">
        <v>27.6</v>
      </c>
      <c r="E32" s="6"/>
      <c r="F32" s="6"/>
      <c r="G32" s="20"/>
      <c r="H32" s="20"/>
      <c r="I32" s="1"/>
      <c r="J32" s="38"/>
      <c r="K32" s="1"/>
      <c r="L32" s="1"/>
      <c r="M32" s="1"/>
      <c r="N32" s="1"/>
    </row>
    <row r="33" spans="1:14" s="12" customFormat="1" ht="12.75">
      <c r="A33" s="51" t="s">
        <v>22</v>
      </c>
      <c r="B33" s="52"/>
      <c r="C33" s="53"/>
      <c r="D33" s="10">
        <f>D34+D37</f>
        <v>271.666</v>
      </c>
      <c r="E33" s="10"/>
      <c r="F33" s="10"/>
      <c r="G33" s="21"/>
      <c r="H33" s="21"/>
      <c r="I33" s="1"/>
      <c r="J33" s="38"/>
      <c r="K33" s="1"/>
      <c r="L33" s="1"/>
      <c r="M33" s="1"/>
      <c r="N33" s="1"/>
    </row>
    <row r="34" spans="1:14" s="5" customFormat="1" ht="12.75">
      <c r="A34" s="45">
        <v>6</v>
      </c>
      <c r="B34" s="46" t="s">
        <v>80</v>
      </c>
      <c r="C34" s="3" t="s">
        <v>0</v>
      </c>
      <c r="D34" s="4">
        <f>D35+D36</f>
        <v>235.061</v>
      </c>
      <c r="E34" s="4"/>
      <c r="F34" s="4"/>
      <c r="G34" s="4"/>
      <c r="H34" s="4"/>
      <c r="I34" s="7"/>
      <c r="J34" s="38"/>
      <c r="K34" s="7"/>
      <c r="L34" s="7"/>
      <c r="M34" s="7"/>
      <c r="N34" s="7"/>
    </row>
    <row r="35" spans="1:14" s="13" customFormat="1" ht="12.75">
      <c r="A35" s="45"/>
      <c r="B35" s="46"/>
      <c r="C35" s="2" t="s">
        <v>5</v>
      </c>
      <c r="D35" s="6">
        <v>0</v>
      </c>
      <c r="E35" s="6"/>
      <c r="F35" s="6"/>
      <c r="G35" s="20"/>
      <c r="H35" s="20"/>
      <c r="I35" s="1"/>
      <c r="J35" s="38"/>
      <c r="K35" s="1"/>
      <c r="L35" s="1"/>
      <c r="M35" s="1"/>
      <c r="N35" s="1"/>
    </row>
    <row r="36" spans="1:14" s="13" customFormat="1" ht="12.75">
      <c r="A36" s="45"/>
      <c r="B36" s="46"/>
      <c r="C36" s="2" t="s">
        <v>74</v>
      </c>
      <c r="D36" s="14">
        <v>235.061</v>
      </c>
      <c r="E36" s="14"/>
      <c r="F36" s="14"/>
      <c r="G36" s="20"/>
      <c r="H36" s="20"/>
      <c r="I36" s="1"/>
      <c r="J36" s="38"/>
      <c r="K36" s="1"/>
      <c r="L36" s="1"/>
      <c r="M36" s="1"/>
      <c r="N36" s="1"/>
    </row>
    <row r="37" spans="1:14" s="13" customFormat="1" ht="12.75" customHeight="1">
      <c r="A37" s="39">
        <v>7</v>
      </c>
      <c r="B37" s="42" t="s">
        <v>35</v>
      </c>
      <c r="C37" s="3" t="s">
        <v>0</v>
      </c>
      <c r="D37" s="15">
        <f>D38+D39</f>
        <v>36.605000000000004</v>
      </c>
      <c r="E37" s="15"/>
      <c r="F37" s="15"/>
      <c r="G37" s="4"/>
      <c r="H37" s="4"/>
      <c r="I37" s="1"/>
      <c r="J37" s="38"/>
      <c r="K37" s="1"/>
      <c r="L37" s="1"/>
      <c r="M37" s="1"/>
      <c r="N37" s="1"/>
    </row>
    <row r="38" spans="1:14" s="13" customFormat="1" ht="12.75">
      <c r="A38" s="40"/>
      <c r="B38" s="43"/>
      <c r="C38" s="2" t="s">
        <v>5</v>
      </c>
      <c r="D38" s="14">
        <v>3.6</v>
      </c>
      <c r="E38" s="14"/>
      <c r="F38" s="14"/>
      <c r="G38" s="20"/>
      <c r="H38" s="20"/>
      <c r="I38" s="1"/>
      <c r="J38" s="38"/>
      <c r="K38" s="1"/>
      <c r="L38" s="1"/>
      <c r="M38" s="1"/>
      <c r="N38" s="1"/>
    </row>
    <row r="39" spans="1:14" s="13" customFormat="1" ht="12.75">
      <c r="A39" s="41"/>
      <c r="B39" s="44"/>
      <c r="C39" s="2" t="s">
        <v>74</v>
      </c>
      <c r="D39" s="14">
        <v>33.005</v>
      </c>
      <c r="E39" s="14"/>
      <c r="F39" s="14"/>
      <c r="G39" s="20"/>
      <c r="H39" s="20"/>
      <c r="I39" s="1"/>
      <c r="J39" s="38"/>
      <c r="K39" s="1"/>
      <c r="L39" s="1"/>
      <c r="M39" s="1"/>
      <c r="N39" s="1"/>
    </row>
    <row r="40" spans="1:14" s="13" customFormat="1" ht="12.75">
      <c r="A40" s="51" t="s">
        <v>114</v>
      </c>
      <c r="B40" s="52"/>
      <c r="C40" s="53"/>
      <c r="D40" s="10">
        <f>D41</f>
        <v>32.67</v>
      </c>
      <c r="E40" s="10"/>
      <c r="F40" s="10"/>
      <c r="G40" s="21"/>
      <c r="H40" s="21"/>
      <c r="I40" s="1"/>
      <c r="J40" s="38"/>
      <c r="K40" s="1"/>
      <c r="L40" s="1"/>
      <c r="M40" s="1"/>
      <c r="N40" s="1"/>
    </row>
    <row r="41" spans="1:14" s="13" customFormat="1" ht="12.75">
      <c r="A41" s="45">
        <v>8</v>
      </c>
      <c r="B41" s="46" t="s">
        <v>108</v>
      </c>
      <c r="C41" s="3" t="s">
        <v>0</v>
      </c>
      <c r="D41" s="4">
        <f>D42+D43</f>
        <v>32.67</v>
      </c>
      <c r="E41" s="4"/>
      <c r="F41" s="4"/>
      <c r="G41" s="4"/>
      <c r="H41" s="4"/>
      <c r="I41" s="1"/>
      <c r="J41" s="38"/>
      <c r="K41" s="1"/>
      <c r="L41" s="1"/>
      <c r="M41" s="1"/>
      <c r="N41" s="1"/>
    </row>
    <row r="42" spans="1:14" s="13" customFormat="1" ht="12.75">
      <c r="A42" s="45"/>
      <c r="B42" s="46"/>
      <c r="C42" s="2" t="s">
        <v>5</v>
      </c>
      <c r="D42" s="6">
        <v>0</v>
      </c>
      <c r="E42" s="6"/>
      <c r="F42" s="6"/>
      <c r="G42" s="20"/>
      <c r="H42" s="20"/>
      <c r="I42" s="1"/>
      <c r="J42" s="38"/>
      <c r="K42" s="1"/>
      <c r="L42" s="1"/>
      <c r="M42" s="1"/>
      <c r="N42" s="1"/>
    </row>
    <row r="43" spans="1:14" s="13" customFormat="1" ht="12.75">
      <c r="A43" s="45"/>
      <c r="B43" s="46"/>
      <c r="C43" s="2" t="s">
        <v>74</v>
      </c>
      <c r="D43" s="14">
        <v>32.67</v>
      </c>
      <c r="E43" s="14"/>
      <c r="F43" s="14"/>
      <c r="G43" s="20"/>
      <c r="H43" s="20"/>
      <c r="I43" s="1"/>
      <c r="J43" s="38"/>
      <c r="K43" s="1"/>
      <c r="L43" s="1"/>
      <c r="M43" s="1"/>
      <c r="N43" s="1"/>
    </row>
    <row r="44" spans="1:14" s="13" customFormat="1" ht="12.75">
      <c r="A44" s="69" t="s">
        <v>81</v>
      </c>
      <c r="B44" s="70"/>
      <c r="C44" s="71"/>
      <c r="D44" s="27">
        <f>D45+D48+D51</f>
        <v>269.47</v>
      </c>
      <c r="E44" s="27"/>
      <c r="F44" s="27"/>
      <c r="G44" s="28"/>
      <c r="H44" s="28"/>
      <c r="I44" s="1"/>
      <c r="J44" s="38"/>
      <c r="K44" s="1"/>
      <c r="L44" s="1"/>
      <c r="M44" s="1"/>
      <c r="N44" s="1"/>
    </row>
    <row r="45" spans="1:14" s="13" customFormat="1" ht="12.75">
      <c r="A45" s="39">
        <v>9</v>
      </c>
      <c r="B45" s="42" t="s">
        <v>36</v>
      </c>
      <c r="C45" s="3" t="s">
        <v>0</v>
      </c>
      <c r="D45" s="15">
        <f>D46+D47</f>
        <v>269.47</v>
      </c>
      <c r="E45" s="15"/>
      <c r="F45" s="15"/>
      <c r="G45" s="4"/>
      <c r="H45" s="4"/>
      <c r="I45" s="1"/>
      <c r="J45" s="38"/>
      <c r="K45" s="1"/>
      <c r="L45" s="1"/>
      <c r="M45" s="1"/>
      <c r="N45" s="1"/>
    </row>
    <row r="46" spans="1:14" s="13" customFormat="1" ht="12.75">
      <c r="A46" s="40"/>
      <c r="B46" s="43"/>
      <c r="C46" s="2" t="s">
        <v>5</v>
      </c>
      <c r="D46" s="14">
        <v>0</v>
      </c>
      <c r="E46" s="14"/>
      <c r="F46" s="14"/>
      <c r="G46" s="20"/>
      <c r="H46" s="20"/>
      <c r="I46" s="1"/>
      <c r="J46" s="38"/>
      <c r="K46" s="1"/>
      <c r="L46" s="1"/>
      <c r="M46" s="1"/>
      <c r="N46" s="1"/>
    </row>
    <row r="47" spans="1:14" s="13" customFormat="1" ht="12.75">
      <c r="A47" s="41"/>
      <c r="B47" s="44"/>
      <c r="C47" s="2" t="s">
        <v>74</v>
      </c>
      <c r="D47" s="14">
        <v>269.47</v>
      </c>
      <c r="E47" s="14"/>
      <c r="F47" s="14"/>
      <c r="G47" s="20"/>
      <c r="H47" s="20"/>
      <c r="I47" s="1"/>
      <c r="J47" s="38"/>
      <c r="K47" s="1"/>
      <c r="L47" s="1"/>
      <c r="M47" s="1"/>
      <c r="N47" s="1"/>
    </row>
    <row r="48" spans="1:14" s="13" customFormat="1" ht="12.75">
      <c r="A48" s="39">
        <v>10</v>
      </c>
      <c r="B48" s="42" t="s">
        <v>37</v>
      </c>
      <c r="C48" s="3" t="s">
        <v>0</v>
      </c>
      <c r="D48" s="15">
        <f>D49+D50</f>
        <v>0</v>
      </c>
      <c r="E48" s="15"/>
      <c r="F48" s="15"/>
      <c r="G48" s="4"/>
      <c r="H48" s="4"/>
      <c r="I48" s="1"/>
      <c r="J48" s="38">
        <v>1</v>
      </c>
      <c r="K48" s="1"/>
      <c r="L48" s="1"/>
      <c r="M48" s="1"/>
      <c r="N48" s="1"/>
    </row>
    <row r="49" spans="1:14" s="13" customFormat="1" ht="12.75">
      <c r="A49" s="40"/>
      <c r="B49" s="43"/>
      <c r="C49" s="2" t="s">
        <v>5</v>
      </c>
      <c r="D49" s="14">
        <v>0</v>
      </c>
      <c r="E49" s="14"/>
      <c r="F49" s="14"/>
      <c r="G49" s="20"/>
      <c r="H49" s="20"/>
      <c r="I49" s="1"/>
      <c r="J49" s="38"/>
      <c r="K49" s="1"/>
      <c r="L49" s="1"/>
      <c r="M49" s="1"/>
      <c r="N49" s="1"/>
    </row>
    <row r="50" spans="1:14" s="13" customFormat="1" ht="12.75">
      <c r="A50" s="41"/>
      <c r="B50" s="44"/>
      <c r="C50" s="2" t="s">
        <v>74</v>
      </c>
      <c r="D50" s="14">
        <v>0</v>
      </c>
      <c r="E50" s="14"/>
      <c r="F50" s="14"/>
      <c r="G50" s="20"/>
      <c r="H50" s="20"/>
      <c r="I50" s="1"/>
      <c r="J50" s="38"/>
      <c r="K50" s="1"/>
      <c r="L50" s="1"/>
      <c r="M50" s="1"/>
      <c r="N50" s="1"/>
    </row>
    <row r="51" spans="1:14" s="13" customFormat="1" ht="12.75">
      <c r="A51" s="39">
        <v>11</v>
      </c>
      <c r="B51" s="42" t="s">
        <v>82</v>
      </c>
      <c r="C51" s="3" t="s">
        <v>0</v>
      </c>
      <c r="D51" s="15">
        <f>D52+D53</f>
        <v>0</v>
      </c>
      <c r="E51" s="15"/>
      <c r="F51" s="15"/>
      <c r="G51" s="4"/>
      <c r="H51" s="4"/>
      <c r="I51" s="1"/>
      <c r="J51" s="38">
        <v>1</v>
      </c>
      <c r="K51" s="1"/>
      <c r="L51" s="1"/>
      <c r="M51" s="1"/>
      <c r="N51" s="1"/>
    </row>
    <row r="52" spans="1:14" s="13" customFormat="1" ht="12.75">
      <c r="A52" s="40"/>
      <c r="B52" s="43"/>
      <c r="C52" s="2" t="s">
        <v>5</v>
      </c>
      <c r="D52" s="14">
        <v>0</v>
      </c>
      <c r="E52" s="14"/>
      <c r="F52" s="14"/>
      <c r="G52" s="20"/>
      <c r="H52" s="20"/>
      <c r="I52" s="1"/>
      <c r="J52" s="38"/>
      <c r="K52" s="1"/>
      <c r="L52" s="1"/>
      <c r="M52" s="1"/>
      <c r="N52" s="1"/>
    </row>
    <row r="53" spans="1:14" s="13" customFormat="1" ht="12.75">
      <c r="A53" s="41"/>
      <c r="B53" s="44"/>
      <c r="C53" s="2" t="s">
        <v>74</v>
      </c>
      <c r="D53" s="14">
        <v>0</v>
      </c>
      <c r="E53" s="14"/>
      <c r="F53" s="14"/>
      <c r="G53" s="20"/>
      <c r="H53" s="20"/>
      <c r="I53" s="1"/>
      <c r="J53" s="38"/>
      <c r="K53" s="1"/>
      <c r="L53" s="1"/>
      <c r="M53" s="1"/>
      <c r="N53" s="1"/>
    </row>
    <row r="54" spans="1:14" s="13" customFormat="1" ht="12.75">
      <c r="A54" s="51" t="s">
        <v>115</v>
      </c>
      <c r="B54" s="52"/>
      <c r="C54" s="53"/>
      <c r="D54" s="10">
        <f>D55</f>
        <v>16.3</v>
      </c>
      <c r="E54" s="10"/>
      <c r="F54" s="10"/>
      <c r="G54" s="21"/>
      <c r="H54" s="21"/>
      <c r="I54" s="1"/>
      <c r="J54" s="38"/>
      <c r="K54" s="1"/>
      <c r="L54" s="1"/>
      <c r="M54" s="1"/>
      <c r="N54" s="1"/>
    </row>
    <row r="55" spans="1:14" s="13" customFormat="1" ht="12.75">
      <c r="A55" s="45">
        <v>12</v>
      </c>
      <c r="B55" s="50" t="s">
        <v>83</v>
      </c>
      <c r="C55" s="3" t="s">
        <v>0</v>
      </c>
      <c r="D55" s="4">
        <f>D56+D57</f>
        <v>16.3</v>
      </c>
      <c r="E55" s="4"/>
      <c r="F55" s="4"/>
      <c r="G55" s="4"/>
      <c r="H55" s="4"/>
      <c r="I55" s="1"/>
      <c r="J55" s="38"/>
      <c r="K55" s="1"/>
      <c r="L55" s="1"/>
      <c r="M55" s="1"/>
      <c r="N55" s="1"/>
    </row>
    <row r="56" spans="1:14" s="13" customFormat="1" ht="12.75">
      <c r="A56" s="45"/>
      <c r="B56" s="50"/>
      <c r="C56" s="2" t="s">
        <v>5</v>
      </c>
      <c r="D56" s="6">
        <v>0</v>
      </c>
      <c r="E56" s="6"/>
      <c r="F56" s="6"/>
      <c r="G56" s="20"/>
      <c r="H56" s="20"/>
      <c r="I56" s="1"/>
      <c r="J56" s="38"/>
      <c r="K56" s="1"/>
      <c r="L56" s="1"/>
      <c r="M56" s="1"/>
      <c r="N56" s="1"/>
    </row>
    <row r="57" spans="1:14" s="13" customFormat="1" ht="12.75">
      <c r="A57" s="45"/>
      <c r="B57" s="50"/>
      <c r="C57" s="2" t="s">
        <v>74</v>
      </c>
      <c r="D57" s="6">
        <v>16.3</v>
      </c>
      <c r="E57" s="6"/>
      <c r="F57" s="6"/>
      <c r="G57" s="20"/>
      <c r="H57" s="20"/>
      <c r="I57" s="1"/>
      <c r="J57" s="38"/>
      <c r="K57" s="1"/>
      <c r="L57" s="1"/>
      <c r="M57" s="1"/>
      <c r="N57" s="1"/>
    </row>
    <row r="58" spans="1:14" s="12" customFormat="1" ht="12.75">
      <c r="A58" s="51" t="s">
        <v>27</v>
      </c>
      <c r="B58" s="52"/>
      <c r="C58" s="53"/>
      <c r="D58" s="10">
        <f>D59+D62+D65+D68</f>
        <v>454.37</v>
      </c>
      <c r="E58" s="10"/>
      <c r="F58" s="10"/>
      <c r="G58" s="21"/>
      <c r="H58" s="21"/>
      <c r="I58" s="1"/>
      <c r="J58" s="38"/>
      <c r="K58" s="1"/>
      <c r="L58" s="1"/>
      <c r="M58" s="1"/>
      <c r="N58" s="1"/>
    </row>
    <row r="59" spans="1:14" s="5" customFormat="1" ht="12.75">
      <c r="A59" s="45">
        <v>13</v>
      </c>
      <c r="B59" s="50" t="s">
        <v>7</v>
      </c>
      <c r="C59" s="3" t="s">
        <v>0</v>
      </c>
      <c r="D59" s="4">
        <f>D60+D61</f>
        <v>314.41</v>
      </c>
      <c r="E59" s="4"/>
      <c r="F59" s="4"/>
      <c r="G59" s="4"/>
      <c r="H59" s="4"/>
      <c r="I59" s="7"/>
      <c r="J59" s="38"/>
      <c r="K59" s="7"/>
      <c r="L59" s="7"/>
      <c r="M59" s="7"/>
      <c r="N59" s="7"/>
    </row>
    <row r="60" spans="1:14" s="13" customFormat="1" ht="12.75">
      <c r="A60" s="45"/>
      <c r="B60" s="50"/>
      <c r="C60" s="2" t="s">
        <v>5</v>
      </c>
      <c r="D60" s="6">
        <v>294.41</v>
      </c>
      <c r="E60" s="6"/>
      <c r="F60" s="6"/>
      <c r="G60" s="20"/>
      <c r="H60" s="20"/>
      <c r="I60" s="1"/>
      <c r="J60" s="38"/>
      <c r="K60" s="1"/>
      <c r="L60" s="1"/>
      <c r="M60" s="1"/>
      <c r="N60" s="1"/>
    </row>
    <row r="61" spans="1:14" s="13" customFormat="1" ht="12.75">
      <c r="A61" s="45"/>
      <c r="B61" s="50"/>
      <c r="C61" s="2" t="s">
        <v>74</v>
      </c>
      <c r="D61" s="6">
        <v>20</v>
      </c>
      <c r="E61" s="6"/>
      <c r="F61" s="6"/>
      <c r="G61" s="20"/>
      <c r="H61" s="20"/>
      <c r="I61" s="1"/>
      <c r="J61" s="38"/>
      <c r="K61" s="1"/>
      <c r="L61" s="1"/>
      <c r="M61" s="1"/>
      <c r="N61" s="1"/>
    </row>
    <row r="62" spans="1:14" s="5" customFormat="1" ht="12.75">
      <c r="A62" s="45">
        <v>14</v>
      </c>
      <c r="B62" s="46" t="s">
        <v>38</v>
      </c>
      <c r="C62" s="3" t="s">
        <v>0</v>
      </c>
      <c r="D62" s="4">
        <f>D63+D64</f>
        <v>20.89</v>
      </c>
      <c r="E62" s="4"/>
      <c r="F62" s="4"/>
      <c r="G62" s="4"/>
      <c r="H62" s="4"/>
      <c r="I62" s="7"/>
      <c r="J62" s="38"/>
      <c r="K62" s="7"/>
      <c r="L62" s="7"/>
      <c r="M62" s="7"/>
      <c r="N62" s="7"/>
    </row>
    <row r="63" spans="1:14" s="13" customFormat="1" ht="12.75">
      <c r="A63" s="45"/>
      <c r="B63" s="46"/>
      <c r="C63" s="2" t="s">
        <v>5</v>
      </c>
      <c r="D63" s="6">
        <v>0</v>
      </c>
      <c r="E63" s="6"/>
      <c r="F63" s="6"/>
      <c r="G63" s="20"/>
      <c r="H63" s="20"/>
      <c r="I63" s="1"/>
      <c r="J63" s="38"/>
      <c r="K63" s="1"/>
      <c r="L63" s="1"/>
      <c r="M63" s="1"/>
      <c r="N63" s="1"/>
    </row>
    <row r="64" spans="1:14" s="13" customFormat="1" ht="12.75">
      <c r="A64" s="45"/>
      <c r="B64" s="46"/>
      <c r="C64" s="2" t="s">
        <v>74</v>
      </c>
      <c r="D64" s="6">
        <v>20.89</v>
      </c>
      <c r="E64" s="6"/>
      <c r="F64" s="6"/>
      <c r="G64" s="20"/>
      <c r="H64" s="20"/>
      <c r="I64" s="1"/>
      <c r="J64" s="38"/>
      <c r="K64" s="1"/>
      <c r="L64" s="1"/>
      <c r="M64" s="1"/>
      <c r="N64" s="1"/>
    </row>
    <row r="65" spans="1:14" s="13" customFormat="1" ht="12.75">
      <c r="A65" s="45">
        <v>15</v>
      </c>
      <c r="B65" s="46" t="s">
        <v>39</v>
      </c>
      <c r="C65" s="3" t="s">
        <v>0</v>
      </c>
      <c r="D65" s="4">
        <f>D66+D67</f>
        <v>119.07</v>
      </c>
      <c r="E65" s="4"/>
      <c r="F65" s="4"/>
      <c r="G65" s="4"/>
      <c r="H65" s="4"/>
      <c r="I65" s="1"/>
      <c r="J65" s="38"/>
      <c r="K65" s="1"/>
      <c r="L65" s="1"/>
      <c r="M65" s="1"/>
      <c r="N65" s="1"/>
    </row>
    <row r="66" spans="1:14" s="13" customFormat="1" ht="12.75">
      <c r="A66" s="45"/>
      <c r="B66" s="46"/>
      <c r="C66" s="2" t="s">
        <v>5</v>
      </c>
      <c r="D66" s="6">
        <v>0</v>
      </c>
      <c r="E66" s="6"/>
      <c r="F66" s="6"/>
      <c r="G66" s="20"/>
      <c r="H66" s="20"/>
      <c r="I66" s="1"/>
      <c r="J66" s="38"/>
      <c r="K66" s="1"/>
      <c r="L66" s="1"/>
      <c r="M66" s="1"/>
      <c r="N66" s="1"/>
    </row>
    <row r="67" spans="1:14" s="13" customFormat="1" ht="12.75">
      <c r="A67" s="45"/>
      <c r="B67" s="46"/>
      <c r="C67" s="2" t="s">
        <v>74</v>
      </c>
      <c r="D67" s="6">
        <v>119.07</v>
      </c>
      <c r="E67" s="6"/>
      <c r="F67" s="6"/>
      <c r="G67" s="20"/>
      <c r="H67" s="20"/>
      <c r="I67" s="1"/>
      <c r="J67" s="38"/>
      <c r="K67" s="1"/>
      <c r="L67" s="1"/>
      <c r="M67" s="1"/>
      <c r="N67" s="1"/>
    </row>
    <row r="68" spans="1:14" s="13" customFormat="1" ht="12.75">
      <c r="A68" s="45">
        <v>16</v>
      </c>
      <c r="B68" s="46" t="s">
        <v>84</v>
      </c>
      <c r="C68" s="3" t="s">
        <v>0</v>
      </c>
      <c r="D68" s="4">
        <f>D69+D70</f>
        <v>0</v>
      </c>
      <c r="E68" s="4"/>
      <c r="F68" s="4"/>
      <c r="G68" s="4"/>
      <c r="H68" s="4"/>
      <c r="I68" s="1"/>
      <c r="J68" s="38">
        <v>1</v>
      </c>
      <c r="K68" s="1"/>
      <c r="L68" s="1"/>
      <c r="M68" s="1"/>
      <c r="N68" s="1"/>
    </row>
    <row r="69" spans="1:14" s="13" customFormat="1" ht="12.75">
      <c r="A69" s="45"/>
      <c r="B69" s="46"/>
      <c r="C69" s="2" t="s">
        <v>5</v>
      </c>
      <c r="D69" s="6">
        <v>0</v>
      </c>
      <c r="E69" s="6"/>
      <c r="F69" s="6"/>
      <c r="G69" s="20"/>
      <c r="H69" s="20"/>
      <c r="I69" s="1"/>
      <c r="J69" s="38"/>
      <c r="K69" s="1"/>
      <c r="L69" s="1"/>
      <c r="M69" s="1"/>
      <c r="N69" s="1"/>
    </row>
    <row r="70" spans="1:14" s="13" customFormat="1" ht="12.75">
      <c r="A70" s="45"/>
      <c r="B70" s="46"/>
      <c r="C70" s="2" t="s">
        <v>74</v>
      </c>
      <c r="D70" s="6">
        <v>0</v>
      </c>
      <c r="E70" s="6"/>
      <c r="F70" s="6"/>
      <c r="G70" s="20"/>
      <c r="H70" s="20"/>
      <c r="I70" s="1"/>
      <c r="J70" s="38"/>
      <c r="K70" s="1"/>
      <c r="L70" s="1"/>
      <c r="M70" s="1"/>
      <c r="N70" s="1"/>
    </row>
    <row r="71" spans="1:14" s="13" customFormat="1" ht="12.75">
      <c r="A71" s="65" t="s">
        <v>28</v>
      </c>
      <c r="B71" s="66"/>
      <c r="C71" s="67"/>
      <c r="D71" s="10">
        <f>D72</f>
        <v>350</v>
      </c>
      <c r="E71" s="10"/>
      <c r="F71" s="10"/>
      <c r="G71" s="21"/>
      <c r="H71" s="21"/>
      <c r="I71" s="1"/>
      <c r="J71" s="38"/>
      <c r="K71" s="1"/>
      <c r="L71" s="1"/>
      <c r="M71" s="1"/>
      <c r="N71" s="1"/>
    </row>
    <row r="72" spans="1:14" s="13" customFormat="1" ht="12.75">
      <c r="A72" s="45">
        <v>17</v>
      </c>
      <c r="B72" s="46" t="s">
        <v>40</v>
      </c>
      <c r="C72" s="3" t="s">
        <v>0</v>
      </c>
      <c r="D72" s="4">
        <f>D73+D74</f>
        <v>350</v>
      </c>
      <c r="E72" s="4"/>
      <c r="F72" s="4"/>
      <c r="G72" s="4"/>
      <c r="H72" s="4"/>
      <c r="I72" s="1"/>
      <c r="J72" s="38"/>
      <c r="K72" s="1"/>
      <c r="L72" s="1"/>
      <c r="M72" s="1"/>
      <c r="N72" s="1"/>
    </row>
    <row r="73" spans="1:14" s="13" customFormat="1" ht="12.75">
      <c r="A73" s="45"/>
      <c r="B73" s="46"/>
      <c r="C73" s="2" t="s">
        <v>5</v>
      </c>
      <c r="D73" s="6">
        <v>0</v>
      </c>
      <c r="E73" s="6"/>
      <c r="F73" s="6"/>
      <c r="G73" s="20"/>
      <c r="H73" s="20"/>
      <c r="I73" s="1"/>
      <c r="J73" s="38"/>
      <c r="K73" s="1"/>
      <c r="L73" s="1"/>
      <c r="M73" s="1"/>
      <c r="N73" s="1"/>
    </row>
    <row r="74" spans="1:14" s="13" customFormat="1" ht="12.75">
      <c r="A74" s="45"/>
      <c r="B74" s="46"/>
      <c r="C74" s="2" t="s">
        <v>74</v>
      </c>
      <c r="D74" s="6">
        <v>350</v>
      </c>
      <c r="E74" s="6"/>
      <c r="F74" s="6"/>
      <c r="G74" s="20"/>
      <c r="H74" s="20"/>
      <c r="I74" s="1"/>
      <c r="J74" s="38"/>
      <c r="K74" s="1"/>
      <c r="L74" s="1"/>
      <c r="M74" s="1"/>
      <c r="N74" s="1"/>
    </row>
    <row r="75" spans="1:10" ht="12.75">
      <c r="A75" s="65" t="s">
        <v>116</v>
      </c>
      <c r="B75" s="66"/>
      <c r="C75" s="67"/>
      <c r="D75" s="10">
        <f>D76+D79+D82</f>
        <v>466.7</v>
      </c>
      <c r="E75" s="10"/>
      <c r="F75" s="10"/>
      <c r="G75" s="21"/>
      <c r="H75" s="21"/>
      <c r="J75" s="38"/>
    </row>
    <row r="76" spans="1:14" s="5" customFormat="1" ht="12.75">
      <c r="A76" s="45">
        <v>18</v>
      </c>
      <c r="B76" s="46" t="s">
        <v>109</v>
      </c>
      <c r="C76" s="3" t="s">
        <v>0</v>
      </c>
      <c r="D76" s="4">
        <f>D77+D78</f>
        <v>0</v>
      </c>
      <c r="E76" s="4"/>
      <c r="F76" s="4"/>
      <c r="G76" s="4"/>
      <c r="H76" s="4"/>
      <c r="I76" s="7"/>
      <c r="J76" s="38">
        <v>1</v>
      </c>
      <c r="K76" s="7"/>
      <c r="L76" s="7"/>
      <c r="M76" s="7"/>
      <c r="N76" s="7"/>
    </row>
    <row r="77" spans="1:14" s="5" customFormat="1" ht="12.75">
      <c r="A77" s="45"/>
      <c r="B77" s="46"/>
      <c r="C77" s="2" t="s">
        <v>5</v>
      </c>
      <c r="D77" s="6">
        <v>0</v>
      </c>
      <c r="E77" s="6"/>
      <c r="F77" s="6"/>
      <c r="G77" s="20"/>
      <c r="H77" s="20"/>
      <c r="I77" s="7"/>
      <c r="J77" s="38"/>
      <c r="K77" s="7"/>
      <c r="L77" s="7"/>
      <c r="M77" s="7"/>
      <c r="N77" s="7"/>
    </row>
    <row r="78" spans="1:14" s="5" customFormat="1" ht="12.75">
      <c r="A78" s="45"/>
      <c r="B78" s="46"/>
      <c r="C78" s="2" t="s">
        <v>74</v>
      </c>
      <c r="D78" s="6">
        <v>0</v>
      </c>
      <c r="E78" s="6"/>
      <c r="F78" s="6"/>
      <c r="G78" s="20"/>
      <c r="H78" s="20"/>
      <c r="I78" s="7"/>
      <c r="J78" s="38"/>
      <c r="K78" s="7"/>
      <c r="L78" s="7"/>
      <c r="M78" s="7"/>
      <c r="N78" s="7"/>
    </row>
    <row r="79" spans="1:14" s="5" customFormat="1" ht="12.75">
      <c r="A79" s="45">
        <v>19</v>
      </c>
      <c r="B79" s="46" t="s">
        <v>41</v>
      </c>
      <c r="C79" s="3" t="s">
        <v>0</v>
      </c>
      <c r="D79" s="4">
        <f>D80+D81</f>
        <v>3.52</v>
      </c>
      <c r="E79" s="4"/>
      <c r="F79" s="4"/>
      <c r="G79" s="4"/>
      <c r="H79" s="4"/>
      <c r="I79" s="7"/>
      <c r="J79" s="38"/>
      <c r="K79" s="7"/>
      <c r="L79" s="7"/>
      <c r="M79" s="7"/>
      <c r="N79" s="7"/>
    </row>
    <row r="80" spans="1:14" s="13" customFormat="1" ht="12.75">
      <c r="A80" s="45"/>
      <c r="B80" s="46"/>
      <c r="C80" s="2" t="s">
        <v>5</v>
      </c>
      <c r="D80" s="6">
        <v>3.52</v>
      </c>
      <c r="E80" s="6"/>
      <c r="F80" s="6"/>
      <c r="G80" s="20"/>
      <c r="H80" s="20"/>
      <c r="I80" s="1"/>
      <c r="J80" s="38"/>
      <c r="K80" s="1"/>
      <c r="L80" s="1"/>
      <c r="M80" s="1"/>
      <c r="N80" s="1"/>
    </row>
    <row r="81" spans="1:14" s="13" customFormat="1" ht="12.75">
      <c r="A81" s="45"/>
      <c r="B81" s="46"/>
      <c r="C81" s="2" t="s">
        <v>74</v>
      </c>
      <c r="D81" s="6">
        <v>0</v>
      </c>
      <c r="E81" s="6"/>
      <c r="F81" s="6"/>
      <c r="G81" s="20"/>
      <c r="H81" s="20"/>
      <c r="I81" s="1"/>
      <c r="J81" s="38"/>
      <c r="K81" s="1"/>
      <c r="L81" s="1"/>
      <c r="M81" s="1"/>
      <c r="N81" s="1"/>
    </row>
    <row r="82" spans="1:14" s="13" customFormat="1" ht="12.75">
      <c r="A82" s="39">
        <v>20</v>
      </c>
      <c r="B82" s="42" t="s">
        <v>110</v>
      </c>
      <c r="C82" s="3" t="s">
        <v>0</v>
      </c>
      <c r="D82" s="4">
        <f>D83+D84</f>
        <v>463.18</v>
      </c>
      <c r="E82" s="4"/>
      <c r="F82" s="4"/>
      <c r="G82" s="4"/>
      <c r="H82" s="4"/>
      <c r="I82" s="1"/>
      <c r="J82" s="38"/>
      <c r="K82" s="1"/>
      <c r="L82" s="1"/>
      <c r="M82" s="1"/>
      <c r="N82" s="1"/>
    </row>
    <row r="83" spans="1:14" s="13" customFormat="1" ht="12.75">
      <c r="A83" s="40"/>
      <c r="B83" s="43"/>
      <c r="C83" s="2" t="s">
        <v>5</v>
      </c>
      <c r="D83" s="6">
        <v>0</v>
      </c>
      <c r="E83" s="6"/>
      <c r="F83" s="6"/>
      <c r="G83" s="20"/>
      <c r="H83" s="20"/>
      <c r="I83" s="1"/>
      <c r="J83" s="38"/>
      <c r="K83" s="1"/>
      <c r="L83" s="1"/>
      <c r="M83" s="1"/>
      <c r="N83" s="1"/>
    </row>
    <row r="84" spans="1:14" s="13" customFormat="1" ht="12.75">
      <c r="A84" s="41"/>
      <c r="B84" s="44"/>
      <c r="C84" s="2" t="s">
        <v>74</v>
      </c>
      <c r="D84" s="6">
        <v>463.18</v>
      </c>
      <c r="E84" s="6"/>
      <c r="F84" s="6"/>
      <c r="G84" s="20"/>
      <c r="H84" s="20"/>
      <c r="I84" s="1"/>
      <c r="J84" s="38"/>
      <c r="K84" s="1"/>
      <c r="L84" s="1"/>
      <c r="M84" s="1"/>
      <c r="N84" s="1"/>
    </row>
    <row r="85" spans="1:14" s="12" customFormat="1" ht="12.75">
      <c r="A85" s="51" t="s">
        <v>87</v>
      </c>
      <c r="B85" s="52"/>
      <c r="C85" s="53"/>
      <c r="D85" s="10">
        <f>D86+D89+D92+D95+D98+D101</f>
        <v>176.42700000000002</v>
      </c>
      <c r="E85" s="10"/>
      <c r="F85" s="10"/>
      <c r="G85" s="21"/>
      <c r="H85" s="21"/>
      <c r="I85" s="1"/>
      <c r="J85" s="38"/>
      <c r="K85" s="1"/>
      <c r="L85" s="1"/>
      <c r="M85" s="1"/>
      <c r="N85" s="1"/>
    </row>
    <row r="86" spans="1:14" s="5" customFormat="1" ht="12.75">
      <c r="A86" s="45">
        <v>21</v>
      </c>
      <c r="B86" s="50" t="s">
        <v>8</v>
      </c>
      <c r="C86" s="3" t="s">
        <v>0</v>
      </c>
      <c r="D86" s="4">
        <f>D87+D88</f>
        <v>31.093</v>
      </c>
      <c r="E86" s="4"/>
      <c r="F86" s="4"/>
      <c r="G86" s="4"/>
      <c r="H86" s="4"/>
      <c r="I86" s="7"/>
      <c r="J86" s="38"/>
      <c r="K86" s="7"/>
      <c r="L86" s="7"/>
      <c r="M86" s="7"/>
      <c r="N86" s="7"/>
    </row>
    <row r="87" spans="1:14" s="13" customFormat="1" ht="12.75">
      <c r="A87" s="45"/>
      <c r="B87" s="50"/>
      <c r="C87" s="2" t="s">
        <v>5</v>
      </c>
      <c r="D87" s="6">
        <v>0</v>
      </c>
      <c r="E87" s="6"/>
      <c r="F87" s="6"/>
      <c r="G87" s="20"/>
      <c r="H87" s="20"/>
      <c r="I87" s="1"/>
      <c r="J87" s="38"/>
      <c r="K87" s="1"/>
      <c r="L87" s="1"/>
      <c r="M87" s="1"/>
      <c r="N87" s="1"/>
    </row>
    <row r="88" spans="1:14" s="13" customFormat="1" ht="12.75">
      <c r="A88" s="45"/>
      <c r="B88" s="50"/>
      <c r="C88" s="2" t="s">
        <v>74</v>
      </c>
      <c r="D88" s="6">
        <v>31.093</v>
      </c>
      <c r="E88" s="6"/>
      <c r="F88" s="6"/>
      <c r="G88" s="20"/>
      <c r="H88" s="20"/>
      <c r="I88" s="1"/>
      <c r="J88" s="38"/>
      <c r="K88" s="1"/>
      <c r="L88" s="1"/>
      <c r="M88" s="1"/>
      <c r="N88" s="1"/>
    </row>
    <row r="89" spans="1:14" s="13" customFormat="1" ht="12.75">
      <c r="A89" s="45">
        <v>22</v>
      </c>
      <c r="B89" s="47" t="s">
        <v>113</v>
      </c>
      <c r="C89" s="3" t="s">
        <v>0</v>
      </c>
      <c r="D89" s="11">
        <f>D90+D91</f>
        <v>34.859</v>
      </c>
      <c r="E89" s="11"/>
      <c r="F89" s="11"/>
      <c r="G89" s="4"/>
      <c r="H89" s="4"/>
      <c r="I89" s="1"/>
      <c r="J89" s="38"/>
      <c r="K89" s="1"/>
      <c r="L89" s="1"/>
      <c r="M89" s="1"/>
      <c r="N89" s="1"/>
    </row>
    <row r="90" spans="1:14" s="13" customFormat="1" ht="12.75">
      <c r="A90" s="45"/>
      <c r="B90" s="48"/>
      <c r="C90" s="2" t="s">
        <v>5</v>
      </c>
      <c r="D90" s="6">
        <v>0</v>
      </c>
      <c r="E90" s="6"/>
      <c r="F90" s="6"/>
      <c r="G90" s="20"/>
      <c r="H90" s="20"/>
      <c r="I90" s="1"/>
      <c r="J90" s="38"/>
      <c r="K90" s="1"/>
      <c r="L90" s="1"/>
      <c r="M90" s="1"/>
      <c r="N90" s="1"/>
    </row>
    <row r="91" spans="1:14" s="13" customFormat="1" ht="12.75">
      <c r="A91" s="45"/>
      <c r="B91" s="49"/>
      <c r="C91" s="2" t="s">
        <v>74</v>
      </c>
      <c r="D91" s="6">
        <v>34.859</v>
      </c>
      <c r="E91" s="6"/>
      <c r="F91" s="6"/>
      <c r="G91" s="20"/>
      <c r="H91" s="20"/>
      <c r="I91" s="1"/>
      <c r="J91" s="38"/>
      <c r="K91" s="1"/>
      <c r="L91" s="1"/>
      <c r="M91" s="1"/>
      <c r="N91" s="1"/>
    </row>
    <row r="92" spans="1:14" s="13" customFormat="1" ht="12.75">
      <c r="A92" s="45">
        <v>23</v>
      </c>
      <c r="B92" s="47" t="s">
        <v>85</v>
      </c>
      <c r="C92" s="3" t="s">
        <v>0</v>
      </c>
      <c r="D92" s="11">
        <f>D93+D94</f>
        <v>42.767</v>
      </c>
      <c r="E92" s="11"/>
      <c r="F92" s="11"/>
      <c r="G92" s="4"/>
      <c r="H92" s="4"/>
      <c r="I92" s="1"/>
      <c r="J92" s="38"/>
      <c r="K92" s="1"/>
      <c r="L92" s="1"/>
      <c r="M92" s="1"/>
      <c r="N92" s="1"/>
    </row>
    <row r="93" spans="1:14" s="13" customFormat="1" ht="12.75">
      <c r="A93" s="45"/>
      <c r="B93" s="48"/>
      <c r="C93" s="2" t="s">
        <v>5</v>
      </c>
      <c r="D93" s="6">
        <v>0</v>
      </c>
      <c r="E93" s="6"/>
      <c r="F93" s="6"/>
      <c r="G93" s="20"/>
      <c r="H93" s="20"/>
      <c r="I93" s="1"/>
      <c r="J93" s="38"/>
      <c r="K93" s="1"/>
      <c r="L93" s="1"/>
      <c r="M93" s="1"/>
      <c r="N93" s="1"/>
    </row>
    <row r="94" spans="1:14" s="13" customFormat="1" ht="12.75">
      <c r="A94" s="45"/>
      <c r="B94" s="49"/>
      <c r="C94" s="2" t="s">
        <v>74</v>
      </c>
      <c r="D94" s="6">
        <v>42.767</v>
      </c>
      <c r="E94" s="6"/>
      <c r="F94" s="6"/>
      <c r="G94" s="20"/>
      <c r="H94" s="20"/>
      <c r="I94" s="1"/>
      <c r="J94" s="38"/>
      <c r="K94" s="1"/>
      <c r="L94" s="1"/>
      <c r="M94" s="1"/>
      <c r="N94" s="1"/>
    </row>
    <row r="95" spans="1:14" s="13" customFormat="1" ht="12.75">
      <c r="A95" s="45">
        <v>24</v>
      </c>
      <c r="B95" s="47" t="s">
        <v>42</v>
      </c>
      <c r="C95" s="3" t="s">
        <v>0</v>
      </c>
      <c r="D95" s="11">
        <f>D96+D97</f>
        <v>58.098</v>
      </c>
      <c r="E95" s="11"/>
      <c r="F95" s="11"/>
      <c r="G95" s="4"/>
      <c r="H95" s="4"/>
      <c r="I95" s="1"/>
      <c r="J95" s="38"/>
      <c r="K95" s="1"/>
      <c r="L95" s="1"/>
      <c r="M95" s="1"/>
      <c r="N95" s="1"/>
    </row>
    <row r="96" spans="1:14" s="13" customFormat="1" ht="12.75">
      <c r="A96" s="45"/>
      <c r="B96" s="48"/>
      <c r="C96" s="2" t="s">
        <v>5</v>
      </c>
      <c r="D96" s="6">
        <v>0</v>
      </c>
      <c r="E96" s="6"/>
      <c r="F96" s="6"/>
      <c r="G96" s="20"/>
      <c r="H96" s="20"/>
      <c r="I96" s="1"/>
      <c r="J96" s="38"/>
      <c r="K96" s="1"/>
      <c r="L96" s="1"/>
      <c r="M96" s="1"/>
      <c r="N96" s="1"/>
    </row>
    <row r="97" spans="1:14" s="13" customFormat="1" ht="12.75">
      <c r="A97" s="45"/>
      <c r="B97" s="49"/>
      <c r="C97" s="2" t="s">
        <v>74</v>
      </c>
      <c r="D97" s="6">
        <v>58.098</v>
      </c>
      <c r="E97" s="6"/>
      <c r="F97" s="6"/>
      <c r="G97" s="20"/>
      <c r="H97" s="20"/>
      <c r="I97" s="1"/>
      <c r="J97" s="38"/>
      <c r="K97" s="1"/>
      <c r="L97" s="1"/>
      <c r="M97" s="1"/>
      <c r="N97" s="1"/>
    </row>
    <row r="98" spans="1:14" s="13" customFormat="1" ht="12.75">
      <c r="A98" s="45">
        <v>25</v>
      </c>
      <c r="B98" s="47" t="s">
        <v>86</v>
      </c>
      <c r="C98" s="3" t="s">
        <v>0</v>
      </c>
      <c r="D98" s="11">
        <f>D99+D100</f>
        <v>9.61</v>
      </c>
      <c r="E98" s="11"/>
      <c r="F98" s="11"/>
      <c r="G98" s="4"/>
      <c r="H98" s="4"/>
      <c r="I98" s="1"/>
      <c r="J98" s="38"/>
      <c r="K98" s="1"/>
      <c r="L98" s="1"/>
      <c r="M98" s="1"/>
      <c r="N98" s="1"/>
    </row>
    <row r="99" spans="1:14" s="13" customFormat="1" ht="12.75">
      <c r="A99" s="45"/>
      <c r="B99" s="48"/>
      <c r="C99" s="2" t="s">
        <v>5</v>
      </c>
      <c r="D99" s="6">
        <v>0</v>
      </c>
      <c r="E99" s="6"/>
      <c r="F99" s="6"/>
      <c r="G99" s="20"/>
      <c r="H99" s="20"/>
      <c r="I99" s="1"/>
      <c r="J99" s="38"/>
      <c r="K99" s="1"/>
      <c r="L99" s="1"/>
      <c r="M99" s="1"/>
      <c r="N99" s="1"/>
    </row>
    <row r="100" spans="1:14" s="13" customFormat="1" ht="12.75">
      <c r="A100" s="45"/>
      <c r="B100" s="49"/>
      <c r="C100" s="2" t="s">
        <v>74</v>
      </c>
      <c r="D100" s="6">
        <v>9.61</v>
      </c>
      <c r="E100" s="6"/>
      <c r="F100" s="6"/>
      <c r="G100" s="20"/>
      <c r="H100" s="20"/>
      <c r="I100" s="1"/>
      <c r="J100" s="38"/>
      <c r="K100" s="1"/>
      <c r="L100" s="1"/>
      <c r="M100" s="1"/>
      <c r="N100" s="1"/>
    </row>
    <row r="101" spans="1:14" s="13" customFormat="1" ht="12.75">
      <c r="A101" s="45">
        <v>26</v>
      </c>
      <c r="B101" s="47" t="s">
        <v>43</v>
      </c>
      <c r="C101" s="3" t="s">
        <v>0</v>
      </c>
      <c r="D101" s="11">
        <f>D102+D103</f>
        <v>0</v>
      </c>
      <c r="E101" s="11"/>
      <c r="F101" s="11"/>
      <c r="G101" s="4"/>
      <c r="H101" s="4"/>
      <c r="I101" s="1"/>
      <c r="J101" s="38">
        <v>1</v>
      </c>
      <c r="K101" s="1"/>
      <c r="L101" s="1"/>
      <c r="M101" s="1"/>
      <c r="N101" s="1"/>
    </row>
    <row r="102" spans="1:14" s="13" customFormat="1" ht="12.75">
      <c r="A102" s="45"/>
      <c r="B102" s="48"/>
      <c r="C102" s="2" t="s">
        <v>5</v>
      </c>
      <c r="D102" s="6">
        <v>0</v>
      </c>
      <c r="E102" s="6"/>
      <c r="F102" s="6"/>
      <c r="G102" s="20"/>
      <c r="H102" s="20"/>
      <c r="I102" s="1"/>
      <c r="J102" s="38"/>
      <c r="K102" s="1"/>
      <c r="L102" s="1"/>
      <c r="M102" s="1"/>
      <c r="N102" s="1"/>
    </row>
    <row r="103" spans="1:14" s="13" customFormat="1" ht="12.75">
      <c r="A103" s="45"/>
      <c r="B103" s="49"/>
      <c r="C103" s="2" t="s">
        <v>74</v>
      </c>
      <c r="D103" s="6">
        <v>0</v>
      </c>
      <c r="E103" s="6"/>
      <c r="F103" s="6"/>
      <c r="G103" s="20"/>
      <c r="H103" s="20"/>
      <c r="I103" s="1"/>
      <c r="J103" s="38"/>
      <c r="K103" s="1"/>
      <c r="L103" s="1"/>
      <c r="M103" s="1"/>
      <c r="N103" s="1"/>
    </row>
    <row r="104" spans="1:14" s="12" customFormat="1" ht="13.5" customHeight="1">
      <c r="A104" s="51" t="s">
        <v>13</v>
      </c>
      <c r="B104" s="52"/>
      <c r="C104" s="53"/>
      <c r="D104" s="10">
        <f>D105</f>
        <v>259.08</v>
      </c>
      <c r="E104" s="10"/>
      <c r="F104" s="10"/>
      <c r="G104" s="21"/>
      <c r="H104" s="21"/>
      <c r="I104" s="1"/>
      <c r="J104" s="38"/>
      <c r="K104" s="1"/>
      <c r="L104" s="1"/>
      <c r="M104" s="1"/>
      <c r="N104" s="1"/>
    </row>
    <row r="105" spans="1:14" s="5" customFormat="1" ht="12.75">
      <c r="A105" s="45">
        <v>27</v>
      </c>
      <c r="B105" s="46" t="s">
        <v>24</v>
      </c>
      <c r="C105" s="3" t="s">
        <v>0</v>
      </c>
      <c r="D105" s="4">
        <f>D106+D107</f>
        <v>259.08</v>
      </c>
      <c r="E105" s="4"/>
      <c r="F105" s="4"/>
      <c r="G105" s="4"/>
      <c r="H105" s="4"/>
      <c r="I105" s="7"/>
      <c r="J105" s="38"/>
      <c r="K105" s="7"/>
      <c r="L105" s="7"/>
      <c r="M105" s="7"/>
      <c r="N105" s="7"/>
    </row>
    <row r="106" spans="1:14" s="13" customFormat="1" ht="12.75">
      <c r="A106" s="45"/>
      <c r="B106" s="46"/>
      <c r="C106" s="2" t="s">
        <v>5</v>
      </c>
      <c r="D106" s="6">
        <v>0</v>
      </c>
      <c r="E106" s="6"/>
      <c r="F106" s="6"/>
      <c r="G106" s="20"/>
      <c r="H106" s="20"/>
      <c r="I106" s="1"/>
      <c r="J106" s="38"/>
      <c r="K106" s="1"/>
      <c r="L106" s="1"/>
      <c r="M106" s="1"/>
      <c r="N106" s="1"/>
    </row>
    <row r="107" spans="1:14" s="13" customFormat="1" ht="12.75">
      <c r="A107" s="45"/>
      <c r="B107" s="46"/>
      <c r="C107" s="2" t="s">
        <v>74</v>
      </c>
      <c r="D107" s="6">
        <v>259.08</v>
      </c>
      <c r="E107" s="6"/>
      <c r="F107" s="6"/>
      <c r="G107" s="20"/>
      <c r="H107" s="20"/>
      <c r="I107" s="1"/>
      <c r="J107" s="38"/>
      <c r="K107" s="1"/>
      <c r="L107" s="1"/>
      <c r="M107" s="1"/>
      <c r="N107" s="1"/>
    </row>
    <row r="108" spans="1:14" s="12" customFormat="1" ht="12.75">
      <c r="A108" s="51" t="s">
        <v>30</v>
      </c>
      <c r="B108" s="52"/>
      <c r="C108" s="53"/>
      <c r="D108" s="10">
        <f>D109+D112</f>
        <v>87.46</v>
      </c>
      <c r="E108" s="10"/>
      <c r="F108" s="10"/>
      <c r="G108" s="21"/>
      <c r="H108" s="21"/>
      <c r="I108" s="1"/>
      <c r="J108" s="38"/>
      <c r="K108" s="1"/>
      <c r="L108" s="1"/>
      <c r="M108" s="1"/>
      <c r="N108" s="1"/>
    </row>
    <row r="109" spans="1:14" s="5" customFormat="1" ht="12.75">
      <c r="A109" s="45">
        <v>28</v>
      </c>
      <c r="B109" s="46" t="s">
        <v>16</v>
      </c>
      <c r="C109" s="3" t="s">
        <v>0</v>
      </c>
      <c r="D109" s="4">
        <f>D110+D111</f>
        <v>87.46</v>
      </c>
      <c r="E109" s="4"/>
      <c r="F109" s="4"/>
      <c r="G109" s="4"/>
      <c r="H109" s="4"/>
      <c r="I109" s="7"/>
      <c r="J109" s="38"/>
      <c r="K109" s="7"/>
      <c r="L109" s="7"/>
      <c r="M109" s="7"/>
      <c r="N109" s="7"/>
    </row>
    <row r="110" spans="1:14" s="13" customFormat="1" ht="12.75">
      <c r="A110" s="45"/>
      <c r="B110" s="46"/>
      <c r="C110" s="2" t="s">
        <v>5</v>
      </c>
      <c r="D110" s="6">
        <v>0</v>
      </c>
      <c r="E110" s="6"/>
      <c r="F110" s="6"/>
      <c r="G110" s="20"/>
      <c r="H110" s="20"/>
      <c r="I110" s="1"/>
      <c r="J110" s="38"/>
      <c r="K110" s="1"/>
      <c r="L110" s="1"/>
      <c r="M110" s="1"/>
      <c r="N110" s="1"/>
    </row>
    <row r="111" spans="1:14" s="13" customFormat="1" ht="12.75">
      <c r="A111" s="45"/>
      <c r="B111" s="46"/>
      <c r="C111" s="2" t="s">
        <v>74</v>
      </c>
      <c r="D111" s="6">
        <v>87.46</v>
      </c>
      <c r="E111" s="6"/>
      <c r="F111" s="6"/>
      <c r="G111" s="20"/>
      <c r="H111" s="20"/>
      <c r="I111" s="1"/>
      <c r="J111" s="38"/>
      <c r="K111" s="1"/>
      <c r="L111" s="1"/>
      <c r="M111" s="1"/>
      <c r="N111" s="1"/>
    </row>
    <row r="112" spans="1:14" s="13" customFormat="1" ht="12.75">
      <c r="A112" s="45">
        <v>29</v>
      </c>
      <c r="B112" s="46" t="s">
        <v>29</v>
      </c>
      <c r="C112" s="3" t="s">
        <v>0</v>
      </c>
      <c r="D112" s="4">
        <f>D113+D114</f>
        <v>0</v>
      </c>
      <c r="E112" s="4"/>
      <c r="F112" s="4"/>
      <c r="G112" s="4"/>
      <c r="H112" s="4"/>
      <c r="I112" s="1"/>
      <c r="J112" s="38">
        <v>1</v>
      </c>
      <c r="K112" s="1"/>
      <c r="L112" s="1"/>
      <c r="M112" s="1"/>
      <c r="N112" s="1"/>
    </row>
    <row r="113" spans="1:14" s="13" customFormat="1" ht="12.75">
      <c r="A113" s="45"/>
      <c r="B113" s="46"/>
      <c r="C113" s="2" t="s">
        <v>5</v>
      </c>
      <c r="D113" s="6">
        <v>0</v>
      </c>
      <c r="E113" s="6"/>
      <c r="F113" s="6"/>
      <c r="G113" s="20"/>
      <c r="H113" s="20"/>
      <c r="I113" s="1"/>
      <c r="J113" s="38"/>
      <c r="K113" s="1"/>
      <c r="L113" s="1"/>
      <c r="M113" s="1"/>
      <c r="N113" s="1"/>
    </row>
    <row r="114" spans="1:14" s="13" customFormat="1" ht="12.75">
      <c r="A114" s="45"/>
      <c r="B114" s="46"/>
      <c r="C114" s="2" t="s">
        <v>74</v>
      </c>
      <c r="D114" s="6">
        <v>0</v>
      </c>
      <c r="E114" s="6"/>
      <c r="F114" s="6"/>
      <c r="G114" s="20"/>
      <c r="H114" s="20"/>
      <c r="I114" s="1"/>
      <c r="J114" s="38"/>
      <c r="K114" s="1"/>
      <c r="L114" s="1"/>
      <c r="M114" s="1"/>
      <c r="N114" s="1"/>
    </row>
    <row r="115" spans="1:14" s="12" customFormat="1" ht="12.75">
      <c r="A115" s="51" t="s">
        <v>117</v>
      </c>
      <c r="B115" s="52"/>
      <c r="C115" s="53"/>
      <c r="D115" s="10">
        <f>D116+D119+D122+D125+D128+D131+D134+D137</f>
        <v>986.23</v>
      </c>
      <c r="E115" s="10"/>
      <c r="F115" s="10"/>
      <c r="G115" s="21"/>
      <c r="H115" s="21"/>
      <c r="I115" s="1"/>
      <c r="J115" s="38"/>
      <c r="K115" s="1"/>
      <c r="L115" s="1"/>
      <c r="M115" s="1"/>
      <c r="N115" s="1"/>
    </row>
    <row r="116" spans="1:14" s="5" customFormat="1" ht="12.75">
      <c r="A116" s="45">
        <v>30</v>
      </c>
      <c r="B116" s="50" t="s">
        <v>44</v>
      </c>
      <c r="C116" s="3" t="s">
        <v>0</v>
      </c>
      <c r="D116" s="4">
        <f>D117+D118</f>
        <v>596.8</v>
      </c>
      <c r="E116" s="4"/>
      <c r="F116" s="4"/>
      <c r="G116" s="4"/>
      <c r="H116" s="4"/>
      <c r="I116" s="7"/>
      <c r="J116" s="38"/>
      <c r="K116" s="7"/>
      <c r="L116" s="7"/>
      <c r="M116" s="7"/>
      <c r="N116" s="7"/>
    </row>
    <row r="117" spans="1:14" s="13" customFormat="1" ht="12.75">
      <c r="A117" s="45"/>
      <c r="B117" s="50"/>
      <c r="C117" s="2" t="s">
        <v>5</v>
      </c>
      <c r="D117" s="6">
        <v>0</v>
      </c>
      <c r="E117" s="6"/>
      <c r="F117" s="6"/>
      <c r="G117" s="20"/>
      <c r="H117" s="20"/>
      <c r="I117" s="1"/>
      <c r="J117" s="38"/>
      <c r="K117" s="1"/>
      <c r="L117" s="1"/>
      <c r="M117" s="1"/>
      <c r="N117" s="1"/>
    </row>
    <row r="118" spans="1:14" s="13" customFormat="1" ht="12.75">
      <c r="A118" s="45"/>
      <c r="B118" s="50"/>
      <c r="C118" s="2" t="s">
        <v>74</v>
      </c>
      <c r="D118" s="6">
        <v>596.8</v>
      </c>
      <c r="E118" s="6"/>
      <c r="F118" s="6"/>
      <c r="G118" s="20"/>
      <c r="H118" s="20"/>
      <c r="I118" s="1"/>
      <c r="J118" s="38"/>
      <c r="K118" s="1"/>
      <c r="L118" s="1"/>
      <c r="M118" s="1"/>
      <c r="N118" s="1"/>
    </row>
    <row r="119" spans="1:14" s="13" customFormat="1" ht="12.75">
      <c r="A119" s="45">
        <v>31</v>
      </c>
      <c r="B119" s="50" t="s">
        <v>45</v>
      </c>
      <c r="C119" s="3" t="s">
        <v>0</v>
      </c>
      <c r="D119" s="4">
        <f>D120+D121</f>
        <v>186.09</v>
      </c>
      <c r="E119" s="4"/>
      <c r="F119" s="4"/>
      <c r="G119" s="4"/>
      <c r="H119" s="4"/>
      <c r="I119" s="1"/>
      <c r="J119" s="38"/>
      <c r="K119" s="1"/>
      <c r="L119" s="1"/>
      <c r="M119" s="1"/>
      <c r="N119" s="1"/>
    </row>
    <row r="120" spans="1:14" s="13" customFormat="1" ht="12.75">
      <c r="A120" s="45"/>
      <c r="B120" s="50"/>
      <c r="C120" s="2" t="s">
        <v>5</v>
      </c>
      <c r="D120" s="6">
        <v>0</v>
      </c>
      <c r="E120" s="6"/>
      <c r="F120" s="6"/>
      <c r="G120" s="20"/>
      <c r="H120" s="20"/>
      <c r="I120" s="1"/>
      <c r="J120" s="38"/>
      <c r="K120" s="1"/>
      <c r="L120" s="1"/>
      <c r="M120" s="1"/>
      <c r="N120" s="1"/>
    </row>
    <row r="121" spans="1:14" s="13" customFormat="1" ht="12.75">
      <c r="A121" s="45"/>
      <c r="B121" s="50"/>
      <c r="C121" s="2" t="s">
        <v>74</v>
      </c>
      <c r="D121" s="6">
        <v>186.09</v>
      </c>
      <c r="E121" s="6"/>
      <c r="F121" s="6"/>
      <c r="G121" s="20"/>
      <c r="H121" s="20"/>
      <c r="I121" s="1"/>
      <c r="J121" s="38"/>
      <c r="K121" s="1"/>
      <c r="L121" s="1"/>
      <c r="M121" s="1"/>
      <c r="N121" s="1"/>
    </row>
    <row r="122" spans="1:14" s="13" customFormat="1" ht="12.75">
      <c r="A122" s="45">
        <v>32</v>
      </c>
      <c r="B122" s="60" t="s">
        <v>46</v>
      </c>
      <c r="C122" s="3" t="s">
        <v>0</v>
      </c>
      <c r="D122" s="11">
        <f>D123+D124</f>
        <v>108.03</v>
      </c>
      <c r="E122" s="11"/>
      <c r="F122" s="11"/>
      <c r="G122" s="4"/>
      <c r="H122" s="4"/>
      <c r="I122" s="1"/>
      <c r="J122" s="38"/>
      <c r="K122" s="1"/>
      <c r="L122" s="1"/>
      <c r="M122" s="1"/>
      <c r="N122" s="1"/>
    </row>
    <row r="123" spans="1:14" s="13" customFormat="1" ht="12.75">
      <c r="A123" s="45"/>
      <c r="B123" s="61"/>
      <c r="C123" s="2" t="s">
        <v>5</v>
      </c>
      <c r="D123" s="6">
        <v>108.03</v>
      </c>
      <c r="E123" s="6"/>
      <c r="F123" s="6"/>
      <c r="G123" s="20"/>
      <c r="H123" s="20"/>
      <c r="I123" s="1"/>
      <c r="J123" s="38"/>
      <c r="K123" s="1"/>
      <c r="L123" s="1"/>
      <c r="M123" s="1"/>
      <c r="N123" s="1"/>
    </row>
    <row r="124" spans="1:14" s="13" customFormat="1" ht="12.75">
      <c r="A124" s="45"/>
      <c r="B124" s="62"/>
      <c r="C124" s="2" t="s">
        <v>74</v>
      </c>
      <c r="D124" s="6">
        <v>0</v>
      </c>
      <c r="E124" s="6"/>
      <c r="F124" s="6"/>
      <c r="G124" s="20"/>
      <c r="H124" s="20"/>
      <c r="I124" s="1"/>
      <c r="J124" s="38"/>
      <c r="K124" s="1"/>
      <c r="L124" s="1"/>
      <c r="M124" s="1"/>
      <c r="N124" s="1"/>
    </row>
    <row r="125" spans="1:14" s="13" customFormat="1" ht="12.75">
      <c r="A125" s="45">
        <v>33</v>
      </c>
      <c r="B125" s="60" t="s">
        <v>71</v>
      </c>
      <c r="C125" s="3" t="s">
        <v>0</v>
      </c>
      <c r="D125" s="11">
        <f>D126+D127</f>
        <v>54.08</v>
      </c>
      <c r="E125" s="24"/>
      <c r="F125" s="24"/>
      <c r="G125" s="11"/>
      <c r="H125" s="4"/>
      <c r="I125" s="1"/>
      <c r="J125" s="38"/>
      <c r="K125" s="1"/>
      <c r="L125" s="1"/>
      <c r="M125" s="1"/>
      <c r="N125" s="1"/>
    </row>
    <row r="126" spans="1:14" s="13" customFormat="1" ht="12.75">
      <c r="A126" s="45"/>
      <c r="B126" s="61"/>
      <c r="C126" s="2" t="s">
        <v>5</v>
      </c>
      <c r="D126" s="6">
        <v>0</v>
      </c>
      <c r="E126" s="6"/>
      <c r="F126" s="6"/>
      <c r="G126" s="20"/>
      <c r="H126" s="20"/>
      <c r="I126" s="1"/>
      <c r="J126" s="38"/>
      <c r="K126" s="1"/>
      <c r="L126" s="1"/>
      <c r="M126" s="1"/>
      <c r="N126" s="1"/>
    </row>
    <row r="127" spans="1:14" s="13" customFormat="1" ht="12.75">
      <c r="A127" s="45"/>
      <c r="B127" s="62"/>
      <c r="C127" s="2" t="s">
        <v>74</v>
      </c>
      <c r="D127" s="6">
        <v>54.08</v>
      </c>
      <c r="E127" s="6"/>
      <c r="F127" s="6"/>
      <c r="G127" s="20"/>
      <c r="H127" s="20"/>
      <c r="I127" s="1"/>
      <c r="J127" s="38"/>
      <c r="K127" s="1"/>
      <c r="L127" s="1"/>
      <c r="M127" s="1"/>
      <c r="N127" s="1"/>
    </row>
    <row r="128" spans="1:14" s="5" customFormat="1" ht="13.5" customHeight="1">
      <c r="A128" s="45">
        <v>34</v>
      </c>
      <c r="B128" s="50" t="s">
        <v>88</v>
      </c>
      <c r="C128" s="3" t="s">
        <v>0</v>
      </c>
      <c r="D128" s="4">
        <f>D129+D130</f>
        <v>0</v>
      </c>
      <c r="E128" s="4"/>
      <c r="F128" s="4"/>
      <c r="G128" s="4"/>
      <c r="H128" s="4"/>
      <c r="I128" s="7"/>
      <c r="J128" s="38">
        <v>1</v>
      </c>
      <c r="K128" s="7"/>
      <c r="L128" s="7"/>
      <c r="M128" s="7"/>
      <c r="N128" s="7"/>
    </row>
    <row r="129" spans="1:14" s="13" customFormat="1" ht="12.75">
      <c r="A129" s="45"/>
      <c r="B129" s="50"/>
      <c r="C129" s="2" t="s">
        <v>5</v>
      </c>
      <c r="D129" s="6">
        <v>0</v>
      </c>
      <c r="E129" s="6"/>
      <c r="F129" s="6"/>
      <c r="G129" s="20"/>
      <c r="H129" s="20"/>
      <c r="I129" s="1"/>
      <c r="J129" s="38"/>
      <c r="K129" s="1"/>
      <c r="L129" s="1"/>
      <c r="M129" s="1"/>
      <c r="N129" s="1"/>
    </row>
    <row r="130" spans="1:14" s="13" customFormat="1" ht="12.75">
      <c r="A130" s="45"/>
      <c r="B130" s="50"/>
      <c r="C130" s="2" t="s">
        <v>74</v>
      </c>
      <c r="D130" s="6">
        <v>0</v>
      </c>
      <c r="E130" s="6"/>
      <c r="F130" s="6"/>
      <c r="G130" s="20"/>
      <c r="H130" s="20"/>
      <c r="I130" s="1"/>
      <c r="J130" s="38"/>
      <c r="K130" s="1"/>
      <c r="L130" s="1"/>
      <c r="M130" s="1"/>
      <c r="N130" s="1"/>
    </row>
    <row r="131" spans="1:14" s="13" customFormat="1" ht="12.75">
      <c r="A131" s="45">
        <v>35</v>
      </c>
      <c r="B131" s="60" t="s">
        <v>89</v>
      </c>
      <c r="C131" s="3" t="s">
        <v>0</v>
      </c>
      <c r="D131" s="11">
        <f>D132+D133</f>
        <v>0</v>
      </c>
      <c r="E131" s="11"/>
      <c r="F131" s="11"/>
      <c r="G131" s="4"/>
      <c r="H131" s="4"/>
      <c r="I131" s="1"/>
      <c r="J131" s="38">
        <v>1</v>
      </c>
      <c r="K131" s="1"/>
      <c r="L131" s="1"/>
      <c r="M131" s="1"/>
      <c r="N131" s="1"/>
    </row>
    <row r="132" spans="1:14" s="13" customFormat="1" ht="12.75">
      <c r="A132" s="45"/>
      <c r="B132" s="61"/>
      <c r="C132" s="2" t="s">
        <v>5</v>
      </c>
      <c r="D132" s="6">
        <v>0</v>
      </c>
      <c r="E132" s="6"/>
      <c r="F132" s="6"/>
      <c r="G132" s="20"/>
      <c r="H132" s="20"/>
      <c r="I132" s="1"/>
      <c r="J132" s="38"/>
      <c r="K132" s="1"/>
      <c r="L132" s="1"/>
      <c r="M132" s="1"/>
      <c r="N132" s="1"/>
    </row>
    <row r="133" spans="1:14" s="13" customFormat="1" ht="12.75">
      <c r="A133" s="45"/>
      <c r="B133" s="62"/>
      <c r="C133" s="2" t="s">
        <v>74</v>
      </c>
      <c r="D133" s="6">
        <v>0</v>
      </c>
      <c r="E133" s="6"/>
      <c r="F133" s="6"/>
      <c r="G133" s="20"/>
      <c r="H133" s="20"/>
      <c r="I133" s="1"/>
      <c r="J133" s="38"/>
      <c r="K133" s="1"/>
      <c r="L133" s="1"/>
      <c r="M133" s="1"/>
      <c r="N133" s="1"/>
    </row>
    <row r="134" spans="1:14" s="13" customFormat="1" ht="12.75">
      <c r="A134" s="45">
        <v>36</v>
      </c>
      <c r="B134" s="60" t="s">
        <v>90</v>
      </c>
      <c r="C134" s="3" t="s">
        <v>0</v>
      </c>
      <c r="D134" s="11">
        <f>D135+D136</f>
        <v>0</v>
      </c>
      <c r="E134" s="24"/>
      <c r="F134" s="24"/>
      <c r="G134" s="11"/>
      <c r="H134" s="4"/>
      <c r="I134" s="1"/>
      <c r="J134" s="38">
        <v>1</v>
      </c>
      <c r="K134" s="1"/>
      <c r="L134" s="1"/>
      <c r="M134" s="1"/>
      <c r="N134" s="1"/>
    </row>
    <row r="135" spans="1:14" s="13" customFormat="1" ht="12.75">
      <c r="A135" s="45"/>
      <c r="B135" s="61"/>
      <c r="C135" s="2" t="s">
        <v>5</v>
      </c>
      <c r="D135" s="6">
        <v>0</v>
      </c>
      <c r="E135" s="6"/>
      <c r="F135" s="6"/>
      <c r="G135" s="20"/>
      <c r="H135" s="20"/>
      <c r="I135" s="1"/>
      <c r="J135" s="38"/>
      <c r="K135" s="1"/>
      <c r="L135" s="1"/>
      <c r="M135" s="1"/>
      <c r="N135" s="1"/>
    </row>
    <row r="136" spans="1:14" s="13" customFormat="1" ht="12.75">
      <c r="A136" s="45"/>
      <c r="B136" s="62"/>
      <c r="C136" s="2" t="s">
        <v>74</v>
      </c>
      <c r="D136" s="6">
        <v>0</v>
      </c>
      <c r="E136" s="6"/>
      <c r="F136" s="6"/>
      <c r="G136" s="20"/>
      <c r="H136" s="20"/>
      <c r="I136" s="1"/>
      <c r="J136" s="38"/>
      <c r="K136" s="1"/>
      <c r="L136" s="1"/>
      <c r="M136" s="1"/>
      <c r="N136" s="1"/>
    </row>
    <row r="137" spans="1:14" s="13" customFormat="1" ht="12.75">
      <c r="A137" s="45">
        <v>37</v>
      </c>
      <c r="B137" s="60" t="s">
        <v>91</v>
      </c>
      <c r="C137" s="3" t="s">
        <v>0</v>
      </c>
      <c r="D137" s="11">
        <f>D138+D139</f>
        <v>41.23</v>
      </c>
      <c r="E137" s="24"/>
      <c r="F137" s="24"/>
      <c r="G137" s="11"/>
      <c r="H137" s="4"/>
      <c r="I137" s="1"/>
      <c r="J137" s="38"/>
      <c r="K137" s="1"/>
      <c r="L137" s="1"/>
      <c r="M137" s="1"/>
      <c r="N137" s="1"/>
    </row>
    <row r="138" spans="1:14" s="13" customFormat="1" ht="12.75">
      <c r="A138" s="45"/>
      <c r="B138" s="61"/>
      <c r="C138" s="2" t="s">
        <v>5</v>
      </c>
      <c r="D138" s="6">
        <v>41.23</v>
      </c>
      <c r="E138" s="6"/>
      <c r="F138" s="6"/>
      <c r="G138" s="20"/>
      <c r="H138" s="20"/>
      <c r="I138" s="1"/>
      <c r="J138" s="38"/>
      <c r="K138" s="1"/>
      <c r="L138" s="1"/>
      <c r="M138" s="1"/>
      <c r="N138" s="1"/>
    </row>
    <row r="139" spans="1:14" s="13" customFormat="1" ht="12.75">
      <c r="A139" s="45"/>
      <c r="B139" s="62"/>
      <c r="C139" s="2" t="s">
        <v>74</v>
      </c>
      <c r="D139" s="6">
        <v>0</v>
      </c>
      <c r="E139" s="6"/>
      <c r="F139" s="6"/>
      <c r="G139" s="20"/>
      <c r="H139" s="20"/>
      <c r="I139" s="1"/>
      <c r="J139" s="38"/>
      <c r="K139" s="1"/>
      <c r="L139" s="1"/>
      <c r="M139" s="1"/>
      <c r="N139" s="1"/>
    </row>
    <row r="140" spans="1:14" s="12" customFormat="1" ht="12.75" customHeight="1">
      <c r="A140" s="51" t="s">
        <v>96</v>
      </c>
      <c r="B140" s="52"/>
      <c r="C140" s="53"/>
      <c r="D140" s="10">
        <f>D141+D144+D147+D150+D153+D156+D159+D162+D165+D168+D171+D174+D177+D180+D183</f>
        <v>2131.0690000000004</v>
      </c>
      <c r="E140" s="10"/>
      <c r="F140" s="10"/>
      <c r="G140" s="21"/>
      <c r="H140" s="21"/>
      <c r="I140" s="1"/>
      <c r="J140" s="38"/>
      <c r="K140" s="1"/>
      <c r="L140" s="1"/>
      <c r="M140" s="1"/>
      <c r="N140" s="1"/>
    </row>
    <row r="141" spans="1:10" ht="12.75">
      <c r="A141" s="45">
        <v>38</v>
      </c>
      <c r="B141" s="50" t="s">
        <v>10</v>
      </c>
      <c r="C141" s="3" t="s">
        <v>0</v>
      </c>
      <c r="D141" s="4">
        <f>D142+D143</f>
        <v>115.339</v>
      </c>
      <c r="E141" s="4"/>
      <c r="F141" s="4"/>
      <c r="G141" s="4"/>
      <c r="H141" s="4"/>
      <c r="J141" s="38"/>
    </row>
    <row r="142" spans="1:10" ht="12.75">
      <c r="A142" s="45"/>
      <c r="B142" s="50"/>
      <c r="C142" s="2" t="s">
        <v>5</v>
      </c>
      <c r="D142" s="6">
        <v>115.339</v>
      </c>
      <c r="E142" s="6"/>
      <c r="F142" s="6"/>
      <c r="G142" s="20"/>
      <c r="H142" s="20"/>
      <c r="J142" s="38"/>
    </row>
    <row r="143" spans="1:10" ht="12.75">
      <c r="A143" s="45"/>
      <c r="B143" s="50"/>
      <c r="C143" s="2" t="s">
        <v>74</v>
      </c>
      <c r="D143" s="6">
        <v>0</v>
      </c>
      <c r="E143" s="6"/>
      <c r="F143" s="6"/>
      <c r="G143" s="20"/>
      <c r="H143" s="20"/>
      <c r="J143" s="38"/>
    </row>
    <row r="144" spans="1:14" s="5" customFormat="1" ht="12.75">
      <c r="A144" s="45">
        <v>39</v>
      </c>
      <c r="B144" s="49" t="s">
        <v>59</v>
      </c>
      <c r="C144" s="8" t="s">
        <v>0</v>
      </c>
      <c r="D144" s="4">
        <f>D145+D146</f>
        <v>257</v>
      </c>
      <c r="E144" s="4"/>
      <c r="F144" s="4"/>
      <c r="G144" s="4"/>
      <c r="H144" s="4"/>
      <c r="I144" s="7"/>
      <c r="J144" s="38"/>
      <c r="K144" s="7"/>
      <c r="L144" s="7"/>
      <c r="M144" s="7"/>
      <c r="N144" s="7"/>
    </row>
    <row r="145" spans="1:14" s="13" customFormat="1" ht="12.75">
      <c r="A145" s="45"/>
      <c r="B145" s="50"/>
      <c r="C145" s="2" t="s">
        <v>5</v>
      </c>
      <c r="D145" s="6">
        <v>0</v>
      </c>
      <c r="E145" s="6"/>
      <c r="F145" s="6"/>
      <c r="G145" s="20"/>
      <c r="H145" s="20"/>
      <c r="I145" s="1"/>
      <c r="J145" s="38"/>
      <c r="K145" s="1"/>
      <c r="L145" s="1"/>
      <c r="M145" s="1"/>
      <c r="N145" s="1"/>
    </row>
    <row r="146" spans="1:14" s="13" customFormat="1" ht="12.75">
      <c r="A146" s="45"/>
      <c r="B146" s="50"/>
      <c r="C146" s="2" t="s">
        <v>74</v>
      </c>
      <c r="D146" s="6">
        <v>257</v>
      </c>
      <c r="E146" s="6"/>
      <c r="F146" s="6"/>
      <c r="G146" s="20"/>
      <c r="H146" s="20"/>
      <c r="I146" s="1"/>
      <c r="J146" s="38"/>
      <c r="K146" s="1"/>
      <c r="L146" s="1"/>
      <c r="M146" s="1"/>
      <c r="N146" s="1"/>
    </row>
    <row r="147" spans="1:14" s="5" customFormat="1" ht="12.75">
      <c r="A147" s="45">
        <v>40</v>
      </c>
      <c r="B147" s="50" t="s">
        <v>9</v>
      </c>
      <c r="C147" s="3" t="s">
        <v>0</v>
      </c>
      <c r="D147" s="4">
        <f>D148+D149</f>
        <v>643.538</v>
      </c>
      <c r="E147" s="4"/>
      <c r="F147" s="4"/>
      <c r="G147" s="4"/>
      <c r="H147" s="4"/>
      <c r="I147" s="7"/>
      <c r="J147" s="38"/>
      <c r="K147" s="7"/>
      <c r="L147" s="7"/>
      <c r="M147" s="7"/>
      <c r="N147" s="7"/>
    </row>
    <row r="148" spans="1:14" s="13" customFormat="1" ht="12.75">
      <c r="A148" s="45"/>
      <c r="B148" s="50"/>
      <c r="C148" s="2" t="s">
        <v>5</v>
      </c>
      <c r="D148" s="6">
        <v>0</v>
      </c>
      <c r="E148" s="6"/>
      <c r="F148" s="6"/>
      <c r="G148" s="20"/>
      <c r="H148" s="20"/>
      <c r="I148" s="1"/>
      <c r="J148" s="38"/>
      <c r="K148" s="1"/>
      <c r="L148" s="1"/>
      <c r="M148" s="1"/>
      <c r="N148" s="1"/>
    </row>
    <row r="149" spans="1:14" s="13" customFormat="1" ht="12.75">
      <c r="A149" s="45"/>
      <c r="B149" s="50"/>
      <c r="C149" s="2" t="s">
        <v>74</v>
      </c>
      <c r="D149" s="6">
        <v>643.538</v>
      </c>
      <c r="E149" s="6"/>
      <c r="F149" s="6"/>
      <c r="G149" s="20"/>
      <c r="H149" s="20"/>
      <c r="I149" s="1"/>
      <c r="J149" s="38"/>
      <c r="K149" s="1"/>
      <c r="L149" s="1"/>
      <c r="M149" s="1"/>
      <c r="N149" s="1"/>
    </row>
    <row r="150" spans="1:14" s="5" customFormat="1" ht="12.75">
      <c r="A150" s="45">
        <v>41</v>
      </c>
      <c r="B150" s="50" t="s">
        <v>11</v>
      </c>
      <c r="C150" s="3" t="s">
        <v>0</v>
      </c>
      <c r="D150" s="4">
        <f>D151+D152</f>
        <v>74.253</v>
      </c>
      <c r="E150" s="4"/>
      <c r="F150" s="4"/>
      <c r="G150" s="4"/>
      <c r="H150" s="4"/>
      <c r="I150" s="7"/>
      <c r="J150" s="38"/>
      <c r="K150" s="7"/>
      <c r="L150" s="7"/>
      <c r="M150" s="7"/>
      <c r="N150" s="7"/>
    </row>
    <row r="151" spans="1:14" s="13" customFormat="1" ht="12.75">
      <c r="A151" s="45"/>
      <c r="B151" s="50"/>
      <c r="C151" s="2" t="s">
        <v>5</v>
      </c>
      <c r="D151" s="6">
        <v>0</v>
      </c>
      <c r="E151" s="6"/>
      <c r="F151" s="6"/>
      <c r="G151" s="20"/>
      <c r="H151" s="20"/>
      <c r="I151" s="1"/>
      <c r="J151" s="38"/>
      <c r="K151" s="1"/>
      <c r="L151" s="1"/>
      <c r="M151" s="1"/>
      <c r="N151" s="1"/>
    </row>
    <row r="152" spans="1:14" s="13" customFormat="1" ht="12.75">
      <c r="A152" s="45"/>
      <c r="B152" s="50"/>
      <c r="C152" s="2" t="s">
        <v>74</v>
      </c>
      <c r="D152" s="6">
        <v>74.253</v>
      </c>
      <c r="E152" s="6"/>
      <c r="F152" s="6"/>
      <c r="G152" s="20"/>
      <c r="H152" s="20"/>
      <c r="I152" s="1"/>
      <c r="J152" s="38"/>
      <c r="K152" s="1"/>
      <c r="L152" s="1"/>
      <c r="M152" s="1"/>
      <c r="N152" s="1"/>
    </row>
    <row r="153" spans="1:14" s="5" customFormat="1" ht="12.75">
      <c r="A153" s="45">
        <v>42</v>
      </c>
      <c r="B153" s="50" t="s">
        <v>68</v>
      </c>
      <c r="C153" s="3" t="s">
        <v>0</v>
      </c>
      <c r="D153" s="4">
        <f>D154+D155</f>
        <v>1.69</v>
      </c>
      <c r="E153" s="4"/>
      <c r="F153" s="4"/>
      <c r="G153" s="4"/>
      <c r="H153" s="4"/>
      <c r="I153" s="7"/>
      <c r="J153" s="38"/>
      <c r="K153" s="7"/>
      <c r="L153" s="7"/>
      <c r="M153" s="7"/>
      <c r="N153" s="7"/>
    </row>
    <row r="154" spans="1:14" s="13" customFormat="1" ht="12.75">
      <c r="A154" s="45"/>
      <c r="B154" s="50"/>
      <c r="C154" s="2" t="s">
        <v>5</v>
      </c>
      <c r="D154" s="6">
        <v>1.69</v>
      </c>
      <c r="E154" s="6"/>
      <c r="F154" s="6"/>
      <c r="G154" s="20"/>
      <c r="H154" s="20"/>
      <c r="I154" s="1"/>
      <c r="J154" s="38"/>
      <c r="K154" s="1"/>
      <c r="L154" s="1"/>
      <c r="M154" s="1"/>
      <c r="N154" s="1"/>
    </row>
    <row r="155" spans="1:14" s="13" customFormat="1" ht="13.5" customHeight="1">
      <c r="A155" s="45"/>
      <c r="B155" s="50"/>
      <c r="C155" s="2" t="s">
        <v>74</v>
      </c>
      <c r="D155" s="6">
        <v>0</v>
      </c>
      <c r="E155" s="6"/>
      <c r="F155" s="6"/>
      <c r="G155" s="20"/>
      <c r="H155" s="20"/>
      <c r="I155" s="1"/>
      <c r="J155" s="38"/>
      <c r="K155" s="1"/>
      <c r="L155" s="1"/>
      <c r="M155" s="1"/>
      <c r="N155" s="1"/>
    </row>
    <row r="156" spans="1:14" s="13" customFormat="1" ht="13.5" customHeight="1">
      <c r="A156" s="45">
        <v>43</v>
      </c>
      <c r="B156" s="50" t="s">
        <v>47</v>
      </c>
      <c r="C156" s="3" t="s">
        <v>0</v>
      </c>
      <c r="D156" s="11">
        <f>D157+D158</f>
        <v>37.4</v>
      </c>
      <c r="E156" s="11"/>
      <c r="F156" s="11"/>
      <c r="G156" s="4"/>
      <c r="H156" s="4"/>
      <c r="I156" s="1"/>
      <c r="J156" s="38"/>
      <c r="K156" s="1"/>
      <c r="L156" s="1"/>
      <c r="M156" s="1"/>
      <c r="N156" s="1"/>
    </row>
    <row r="157" spans="1:14" s="13" customFormat="1" ht="13.5" customHeight="1">
      <c r="A157" s="45"/>
      <c r="B157" s="50"/>
      <c r="C157" s="2" t="s">
        <v>5</v>
      </c>
      <c r="D157" s="6">
        <v>37.4</v>
      </c>
      <c r="E157" s="6"/>
      <c r="F157" s="6"/>
      <c r="G157" s="20"/>
      <c r="H157" s="20"/>
      <c r="I157" s="1"/>
      <c r="J157" s="38"/>
      <c r="K157" s="1"/>
      <c r="L157" s="1"/>
      <c r="M157" s="1"/>
      <c r="N157" s="1"/>
    </row>
    <row r="158" spans="1:14" s="13" customFormat="1" ht="13.5" customHeight="1">
      <c r="A158" s="45"/>
      <c r="B158" s="50"/>
      <c r="C158" s="2" t="s">
        <v>74</v>
      </c>
      <c r="D158" s="6">
        <v>0</v>
      </c>
      <c r="E158" s="6"/>
      <c r="F158" s="6"/>
      <c r="G158" s="20"/>
      <c r="H158" s="20"/>
      <c r="I158" s="1"/>
      <c r="J158" s="38"/>
      <c r="K158" s="1"/>
      <c r="L158" s="1"/>
      <c r="M158" s="1"/>
      <c r="N158" s="1"/>
    </row>
    <row r="159" spans="1:14" s="13" customFormat="1" ht="13.5" customHeight="1">
      <c r="A159" s="45">
        <v>44</v>
      </c>
      <c r="B159" s="47" t="s">
        <v>48</v>
      </c>
      <c r="C159" s="3" t="s">
        <v>0</v>
      </c>
      <c r="D159" s="11">
        <f>D160+D161</f>
        <v>21.539</v>
      </c>
      <c r="E159" s="11"/>
      <c r="F159" s="11"/>
      <c r="G159" s="4"/>
      <c r="H159" s="4"/>
      <c r="I159" s="1"/>
      <c r="J159" s="38"/>
      <c r="K159" s="1"/>
      <c r="L159" s="1"/>
      <c r="M159" s="1"/>
      <c r="N159" s="1"/>
    </row>
    <row r="160" spans="1:14" s="13" customFormat="1" ht="13.5" customHeight="1">
      <c r="A160" s="45"/>
      <c r="B160" s="48"/>
      <c r="C160" s="2" t="s">
        <v>5</v>
      </c>
      <c r="D160" s="6">
        <v>0</v>
      </c>
      <c r="E160" s="6"/>
      <c r="F160" s="6"/>
      <c r="G160" s="20"/>
      <c r="H160" s="20"/>
      <c r="I160" s="1"/>
      <c r="J160" s="38"/>
      <c r="K160" s="1"/>
      <c r="L160" s="1"/>
      <c r="M160" s="1"/>
      <c r="N160" s="1"/>
    </row>
    <row r="161" spans="1:14" s="13" customFormat="1" ht="13.5" customHeight="1">
      <c r="A161" s="45"/>
      <c r="B161" s="49"/>
      <c r="C161" s="2" t="s">
        <v>74</v>
      </c>
      <c r="D161" s="6">
        <v>21.539</v>
      </c>
      <c r="E161" s="6"/>
      <c r="F161" s="6"/>
      <c r="G161" s="20"/>
      <c r="H161" s="20"/>
      <c r="I161" s="1"/>
      <c r="J161" s="38"/>
      <c r="K161" s="1"/>
      <c r="L161" s="1"/>
      <c r="M161" s="1"/>
      <c r="N161" s="1"/>
    </row>
    <row r="162" spans="1:14" s="13" customFormat="1" ht="13.5" customHeight="1">
      <c r="A162" s="45">
        <v>45</v>
      </c>
      <c r="B162" s="47" t="s">
        <v>49</v>
      </c>
      <c r="C162" s="3" t="s">
        <v>0</v>
      </c>
      <c r="D162" s="11">
        <f>D163+D164</f>
        <v>11.48</v>
      </c>
      <c r="E162" s="11"/>
      <c r="F162" s="11"/>
      <c r="G162" s="4"/>
      <c r="H162" s="4"/>
      <c r="I162" s="1"/>
      <c r="J162" s="38"/>
      <c r="K162" s="1"/>
      <c r="L162" s="1"/>
      <c r="M162" s="1"/>
      <c r="N162" s="1"/>
    </row>
    <row r="163" spans="1:14" s="13" customFormat="1" ht="13.5" customHeight="1">
      <c r="A163" s="45"/>
      <c r="B163" s="48"/>
      <c r="C163" s="2" t="s">
        <v>5</v>
      </c>
      <c r="D163" s="6">
        <v>11.48</v>
      </c>
      <c r="E163" s="6"/>
      <c r="F163" s="6"/>
      <c r="G163" s="20"/>
      <c r="H163" s="20"/>
      <c r="I163" s="1"/>
      <c r="J163" s="38"/>
      <c r="K163" s="1"/>
      <c r="L163" s="1"/>
      <c r="M163" s="1"/>
      <c r="N163" s="1"/>
    </row>
    <row r="164" spans="1:14" s="13" customFormat="1" ht="13.5" customHeight="1">
      <c r="A164" s="45"/>
      <c r="B164" s="49"/>
      <c r="C164" s="2" t="s">
        <v>74</v>
      </c>
      <c r="D164" s="6">
        <v>0</v>
      </c>
      <c r="E164" s="6"/>
      <c r="F164" s="6"/>
      <c r="G164" s="20"/>
      <c r="H164" s="20"/>
      <c r="I164" s="1"/>
      <c r="J164" s="38"/>
      <c r="K164" s="1"/>
      <c r="L164" s="1"/>
      <c r="M164" s="1"/>
      <c r="N164" s="1"/>
    </row>
    <row r="165" spans="1:14" s="13" customFormat="1" ht="13.5" customHeight="1">
      <c r="A165" s="45">
        <v>46</v>
      </c>
      <c r="B165" s="47" t="s">
        <v>50</v>
      </c>
      <c r="C165" s="3" t="s">
        <v>0</v>
      </c>
      <c r="D165" s="11">
        <f>D166+D167</f>
        <v>113.15</v>
      </c>
      <c r="E165" s="11"/>
      <c r="F165" s="11"/>
      <c r="G165" s="4"/>
      <c r="H165" s="4"/>
      <c r="I165" s="1"/>
      <c r="J165" s="38"/>
      <c r="K165" s="1"/>
      <c r="L165" s="1"/>
      <c r="M165" s="1"/>
      <c r="N165" s="1"/>
    </row>
    <row r="166" spans="1:14" s="13" customFormat="1" ht="13.5" customHeight="1">
      <c r="A166" s="45"/>
      <c r="B166" s="48"/>
      <c r="C166" s="2" t="s">
        <v>5</v>
      </c>
      <c r="D166" s="6">
        <v>0</v>
      </c>
      <c r="E166" s="6"/>
      <c r="F166" s="6"/>
      <c r="G166" s="20"/>
      <c r="H166" s="20"/>
      <c r="I166" s="1"/>
      <c r="J166" s="38"/>
      <c r="K166" s="1"/>
      <c r="L166" s="1"/>
      <c r="M166" s="1"/>
      <c r="N166" s="1"/>
    </row>
    <row r="167" spans="1:14" s="13" customFormat="1" ht="13.5" customHeight="1">
      <c r="A167" s="45"/>
      <c r="B167" s="49"/>
      <c r="C167" s="2" t="s">
        <v>74</v>
      </c>
      <c r="D167" s="6">
        <v>113.15</v>
      </c>
      <c r="E167" s="6"/>
      <c r="F167" s="6"/>
      <c r="G167" s="20"/>
      <c r="H167" s="20"/>
      <c r="I167" s="1"/>
      <c r="J167" s="38"/>
      <c r="K167" s="1"/>
      <c r="L167" s="1"/>
      <c r="M167" s="1"/>
      <c r="N167" s="1"/>
    </row>
    <row r="168" spans="1:14" s="13" customFormat="1" ht="13.5" customHeight="1">
      <c r="A168" s="45">
        <v>47</v>
      </c>
      <c r="B168" s="47" t="s">
        <v>51</v>
      </c>
      <c r="C168" s="3" t="s">
        <v>0</v>
      </c>
      <c r="D168" s="11">
        <f>D169+D170</f>
        <v>0</v>
      </c>
      <c r="E168" s="11"/>
      <c r="F168" s="11"/>
      <c r="G168" s="4"/>
      <c r="H168" s="4"/>
      <c r="I168" s="1"/>
      <c r="J168" s="38">
        <v>1</v>
      </c>
      <c r="K168" s="1"/>
      <c r="L168" s="1"/>
      <c r="M168" s="1"/>
      <c r="N168" s="1"/>
    </row>
    <row r="169" spans="1:14" s="13" customFormat="1" ht="13.5" customHeight="1">
      <c r="A169" s="45"/>
      <c r="B169" s="48"/>
      <c r="C169" s="2" t="s">
        <v>5</v>
      </c>
      <c r="D169" s="6">
        <v>0</v>
      </c>
      <c r="E169" s="6"/>
      <c r="F169" s="6"/>
      <c r="G169" s="20"/>
      <c r="H169" s="20"/>
      <c r="I169" s="1"/>
      <c r="J169" s="38"/>
      <c r="K169" s="1"/>
      <c r="L169" s="1"/>
      <c r="M169" s="1"/>
      <c r="N169" s="1"/>
    </row>
    <row r="170" spans="1:14" s="13" customFormat="1" ht="13.5" customHeight="1">
      <c r="A170" s="45"/>
      <c r="B170" s="49"/>
      <c r="C170" s="2" t="s">
        <v>74</v>
      </c>
      <c r="D170" s="6">
        <v>0</v>
      </c>
      <c r="E170" s="6"/>
      <c r="F170" s="6"/>
      <c r="G170" s="20"/>
      <c r="H170" s="20"/>
      <c r="I170" s="1"/>
      <c r="J170" s="38"/>
      <c r="K170" s="1"/>
      <c r="L170" s="1"/>
      <c r="M170" s="1"/>
      <c r="N170" s="1"/>
    </row>
    <row r="171" spans="1:14" s="13" customFormat="1" ht="13.5" customHeight="1">
      <c r="A171" s="45">
        <v>48</v>
      </c>
      <c r="B171" s="47" t="s">
        <v>52</v>
      </c>
      <c r="C171" s="3" t="s">
        <v>0</v>
      </c>
      <c r="D171" s="11">
        <f>D172+D173</f>
        <v>105.52</v>
      </c>
      <c r="E171" s="11"/>
      <c r="F171" s="11"/>
      <c r="G171" s="4"/>
      <c r="H171" s="4"/>
      <c r="I171" s="1"/>
      <c r="J171" s="38"/>
      <c r="K171" s="1"/>
      <c r="L171" s="1"/>
      <c r="M171" s="1"/>
      <c r="N171" s="1"/>
    </row>
    <row r="172" spans="1:14" s="13" customFormat="1" ht="13.5" customHeight="1">
      <c r="A172" s="45"/>
      <c r="B172" s="48"/>
      <c r="C172" s="2" t="s">
        <v>5</v>
      </c>
      <c r="D172" s="6">
        <v>105.52</v>
      </c>
      <c r="E172" s="6"/>
      <c r="F172" s="6"/>
      <c r="G172" s="20"/>
      <c r="H172" s="20"/>
      <c r="I172" s="1"/>
      <c r="J172" s="38"/>
      <c r="K172" s="1"/>
      <c r="L172" s="1"/>
      <c r="M172" s="1"/>
      <c r="N172" s="1"/>
    </row>
    <row r="173" spans="1:14" s="13" customFormat="1" ht="13.5" customHeight="1">
      <c r="A173" s="45"/>
      <c r="B173" s="49"/>
      <c r="C173" s="2" t="s">
        <v>74</v>
      </c>
      <c r="D173" s="6">
        <v>0</v>
      </c>
      <c r="E173" s="6"/>
      <c r="F173" s="6"/>
      <c r="G173" s="20"/>
      <c r="H173" s="20"/>
      <c r="I173" s="1"/>
      <c r="J173" s="38"/>
      <c r="K173" s="1"/>
      <c r="L173" s="1"/>
      <c r="M173" s="1"/>
      <c r="N173" s="1"/>
    </row>
    <row r="174" spans="1:14" s="13" customFormat="1" ht="13.5" customHeight="1">
      <c r="A174" s="45">
        <v>49</v>
      </c>
      <c r="B174" s="47" t="s">
        <v>92</v>
      </c>
      <c r="C174" s="3" t="s">
        <v>0</v>
      </c>
      <c r="D174" s="11">
        <f>D175+D176</f>
        <v>139.42</v>
      </c>
      <c r="E174" s="11"/>
      <c r="F174" s="11"/>
      <c r="G174" s="4"/>
      <c r="H174" s="4"/>
      <c r="I174" s="1"/>
      <c r="J174" s="38"/>
      <c r="K174" s="1"/>
      <c r="L174" s="1"/>
      <c r="M174" s="1"/>
      <c r="N174" s="1"/>
    </row>
    <row r="175" spans="1:14" s="13" customFormat="1" ht="13.5" customHeight="1">
      <c r="A175" s="45"/>
      <c r="B175" s="48"/>
      <c r="C175" s="2" t="s">
        <v>5</v>
      </c>
      <c r="D175" s="6">
        <v>0</v>
      </c>
      <c r="E175" s="6"/>
      <c r="F175" s="6"/>
      <c r="G175" s="20"/>
      <c r="H175" s="20"/>
      <c r="I175" s="1"/>
      <c r="J175" s="38"/>
      <c r="K175" s="1"/>
      <c r="L175" s="1"/>
      <c r="M175" s="1"/>
      <c r="N175" s="1"/>
    </row>
    <row r="176" spans="1:14" s="13" customFormat="1" ht="13.5" customHeight="1">
      <c r="A176" s="45"/>
      <c r="B176" s="49"/>
      <c r="C176" s="2" t="s">
        <v>74</v>
      </c>
      <c r="D176" s="6">
        <v>139.42</v>
      </c>
      <c r="E176" s="6"/>
      <c r="F176" s="6"/>
      <c r="G176" s="20"/>
      <c r="H176" s="20"/>
      <c r="I176" s="1"/>
      <c r="J176" s="38"/>
      <c r="K176" s="1"/>
      <c r="L176" s="1"/>
      <c r="M176" s="1"/>
      <c r="N176" s="1"/>
    </row>
    <row r="177" spans="1:14" s="13" customFormat="1" ht="13.5" customHeight="1">
      <c r="A177" s="45">
        <v>50</v>
      </c>
      <c r="B177" s="47" t="s">
        <v>93</v>
      </c>
      <c r="C177" s="3" t="s">
        <v>0</v>
      </c>
      <c r="D177" s="11">
        <f>D178+D179</f>
        <v>0</v>
      </c>
      <c r="E177" s="11"/>
      <c r="F177" s="11"/>
      <c r="G177" s="4"/>
      <c r="H177" s="4"/>
      <c r="I177" s="1"/>
      <c r="J177" s="38">
        <v>1</v>
      </c>
      <c r="K177" s="1"/>
      <c r="L177" s="1"/>
      <c r="M177" s="1"/>
      <c r="N177" s="1"/>
    </row>
    <row r="178" spans="1:14" s="13" customFormat="1" ht="13.5" customHeight="1">
      <c r="A178" s="45"/>
      <c r="B178" s="48"/>
      <c r="C178" s="2" t="s">
        <v>5</v>
      </c>
      <c r="D178" s="6">
        <v>0</v>
      </c>
      <c r="E178" s="6"/>
      <c r="F178" s="6"/>
      <c r="G178" s="20"/>
      <c r="H178" s="20"/>
      <c r="I178" s="1"/>
      <c r="J178" s="38"/>
      <c r="K178" s="1"/>
      <c r="L178" s="1"/>
      <c r="M178" s="1"/>
      <c r="N178" s="1"/>
    </row>
    <row r="179" spans="1:14" s="13" customFormat="1" ht="13.5" customHeight="1">
      <c r="A179" s="45"/>
      <c r="B179" s="49"/>
      <c r="C179" s="2" t="s">
        <v>74</v>
      </c>
      <c r="D179" s="6">
        <v>0</v>
      </c>
      <c r="E179" s="6"/>
      <c r="F179" s="6"/>
      <c r="G179" s="20"/>
      <c r="H179" s="20"/>
      <c r="I179" s="1"/>
      <c r="J179" s="38"/>
      <c r="K179" s="1"/>
      <c r="L179" s="1"/>
      <c r="M179" s="1"/>
      <c r="N179" s="1"/>
    </row>
    <row r="180" spans="1:14" s="13" customFormat="1" ht="13.5" customHeight="1">
      <c r="A180" s="45">
        <v>51</v>
      </c>
      <c r="B180" s="47" t="s">
        <v>94</v>
      </c>
      <c r="C180" s="3" t="s">
        <v>0</v>
      </c>
      <c r="D180" s="11">
        <f>D181+D182</f>
        <v>0</v>
      </c>
      <c r="E180" s="11"/>
      <c r="F180" s="11"/>
      <c r="G180" s="4"/>
      <c r="H180" s="4"/>
      <c r="I180" s="1"/>
      <c r="J180" s="38">
        <v>1</v>
      </c>
      <c r="K180" s="1"/>
      <c r="L180" s="1"/>
      <c r="M180" s="1"/>
      <c r="N180" s="1"/>
    </row>
    <row r="181" spans="1:14" s="13" customFormat="1" ht="13.5" customHeight="1">
      <c r="A181" s="45"/>
      <c r="B181" s="48"/>
      <c r="C181" s="2" t="s">
        <v>5</v>
      </c>
      <c r="D181" s="6">
        <v>0</v>
      </c>
      <c r="E181" s="6"/>
      <c r="F181" s="6"/>
      <c r="G181" s="20"/>
      <c r="H181" s="20"/>
      <c r="I181" s="1"/>
      <c r="J181" s="38"/>
      <c r="K181" s="1"/>
      <c r="L181" s="1"/>
      <c r="M181" s="1"/>
      <c r="N181" s="1"/>
    </row>
    <row r="182" spans="1:14" s="13" customFormat="1" ht="13.5" customHeight="1">
      <c r="A182" s="45"/>
      <c r="B182" s="49"/>
      <c r="C182" s="2" t="s">
        <v>74</v>
      </c>
      <c r="D182" s="6">
        <v>0</v>
      </c>
      <c r="E182" s="6"/>
      <c r="F182" s="6"/>
      <c r="G182" s="20"/>
      <c r="H182" s="20"/>
      <c r="I182" s="1"/>
      <c r="J182" s="38"/>
      <c r="K182" s="1"/>
      <c r="L182" s="1"/>
      <c r="M182" s="1"/>
      <c r="N182" s="1"/>
    </row>
    <row r="183" spans="1:14" s="13" customFormat="1" ht="13.5" customHeight="1">
      <c r="A183" s="45">
        <v>52</v>
      </c>
      <c r="B183" s="47" t="s">
        <v>95</v>
      </c>
      <c r="C183" s="3" t="s">
        <v>0</v>
      </c>
      <c r="D183" s="11">
        <f>D184+D185</f>
        <v>610.74</v>
      </c>
      <c r="E183" s="11"/>
      <c r="F183" s="11"/>
      <c r="G183" s="4"/>
      <c r="H183" s="4"/>
      <c r="I183" s="1"/>
      <c r="J183" s="38"/>
      <c r="K183" s="1"/>
      <c r="L183" s="1"/>
      <c r="M183" s="1"/>
      <c r="N183" s="1"/>
    </row>
    <row r="184" spans="1:14" s="13" customFormat="1" ht="13.5" customHeight="1">
      <c r="A184" s="45"/>
      <c r="B184" s="48"/>
      <c r="C184" s="2" t="s">
        <v>5</v>
      </c>
      <c r="D184" s="6">
        <v>0</v>
      </c>
      <c r="E184" s="6"/>
      <c r="F184" s="6"/>
      <c r="G184" s="20"/>
      <c r="H184" s="20"/>
      <c r="I184" s="1"/>
      <c r="J184" s="38"/>
      <c r="K184" s="1"/>
      <c r="L184" s="1"/>
      <c r="M184" s="1"/>
      <c r="N184" s="1"/>
    </row>
    <row r="185" spans="1:14" s="13" customFormat="1" ht="13.5" customHeight="1">
      <c r="A185" s="45"/>
      <c r="B185" s="49"/>
      <c r="C185" s="2" t="s">
        <v>74</v>
      </c>
      <c r="D185" s="6">
        <v>610.74</v>
      </c>
      <c r="E185" s="6"/>
      <c r="F185" s="6"/>
      <c r="G185" s="20"/>
      <c r="H185" s="20"/>
      <c r="I185" s="1"/>
      <c r="J185" s="38"/>
      <c r="K185" s="1"/>
      <c r="L185" s="1"/>
      <c r="M185" s="1"/>
      <c r="N185" s="1"/>
    </row>
    <row r="186" spans="1:14" s="12" customFormat="1" ht="12.75">
      <c r="A186" s="51" t="s">
        <v>73</v>
      </c>
      <c r="B186" s="52"/>
      <c r="C186" s="53"/>
      <c r="D186" s="10">
        <f>D187+D190</f>
        <v>227.48199999999997</v>
      </c>
      <c r="E186" s="10"/>
      <c r="F186" s="10"/>
      <c r="G186" s="21"/>
      <c r="H186" s="21"/>
      <c r="I186" s="1"/>
      <c r="J186" s="38"/>
      <c r="K186" s="1"/>
      <c r="L186" s="1"/>
      <c r="M186" s="1"/>
      <c r="N186" s="1"/>
    </row>
    <row r="187" spans="1:14" s="16" customFormat="1" ht="12.75">
      <c r="A187" s="45">
        <v>53</v>
      </c>
      <c r="B187" s="50" t="s">
        <v>31</v>
      </c>
      <c r="C187" s="3" t="s">
        <v>0</v>
      </c>
      <c r="D187" s="4">
        <f>D188+D189</f>
        <v>177.557</v>
      </c>
      <c r="E187" s="4"/>
      <c r="F187" s="4"/>
      <c r="G187" s="4"/>
      <c r="H187" s="4"/>
      <c r="I187" s="7"/>
      <c r="J187" s="38"/>
      <c r="K187" s="7"/>
      <c r="L187" s="7"/>
      <c r="M187" s="7"/>
      <c r="N187" s="7"/>
    </row>
    <row r="188" spans="1:14" s="13" customFormat="1" ht="12.75">
      <c r="A188" s="45"/>
      <c r="B188" s="50"/>
      <c r="C188" s="2" t="s">
        <v>5</v>
      </c>
      <c r="D188" s="6">
        <v>0</v>
      </c>
      <c r="E188" s="6"/>
      <c r="F188" s="6"/>
      <c r="G188" s="20"/>
      <c r="H188" s="20"/>
      <c r="I188" s="1"/>
      <c r="J188" s="38"/>
      <c r="K188" s="1"/>
      <c r="L188" s="1"/>
      <c r="M188" s="1"/>
      <c r="N188" s="1"/>
    </row>
    <row r="189" spans="1:14" s="13" customFormat="1" ht="12.75">
      <c r="A189" s="45"/>
      <c r="B189" s="50"/>
      <c r="C189" s="2" t="s">
        <v>74</v>
      </c>
      <c r="D189" s="6">
        <v>177.557</v>
      </c>
      <c r="E189" s="6"/>
      <c r="F189" s="6"/>
      <c r="G189" s="20"/>
      <c r="H189" s="20"/>
      <c r="I189" s="1"/>
      <c r="J189" s="38"/>
      <c r="K189" s="1"/>
      <c r="L189" s="1"/>
      <c r="M189" s="1"/>
      <c r="N189" s="1"/>
    </row>
    <row r="190" spans="1:14" s="13" customFormat="1" ht="12.75">
      <c r="A190" s="45">
        <v>54</v>
      </c>
      <c r="B190" s="47" t="s">
        <v>72</v>
      </c>
      <c r="C190" s="3" t="s">
        <v>0</v>
      </c>
      <c r="D190" s="11">
        <f>D191+D192</f>
        <v>49.925</v>
      </c>
      <c r="E190" s="24"/>
      <c r="F190" s="24"/>
      <c r="G190" s="4"/>
      <c r="H190" s="4"/>
      <c r="I190" s="1"/>
      <c r="J190" s="38"/>
      <c r="K190" s="1"/>
      <c r="L190" s="1"/>
      <c r="M190" s="1"/>
      <c r="N190" s="1"/>
    </row>
    <row r="191" spans="1:14" s="13" customFormat="1" ht="12.75">
      <c r="A191" s="45"/>
      <c r="B191" s="48"/>
      <c r="C191" s="2" t="s">
        <v>5</v>
      </c>
      <c r="D191" s="6">
        <v>0</v>
      </c>
      <c r="E191" s="6"/>
      <c r="F191" s="6"/>
      <c r="G191" s="20"/>
      <c r="H191" s="20"/>
      <c r="I191" s="1"/>
      <c r="J191" s="38"/>
      <c r="K191" s="1"/>
      <c r="L191" s="1"/>
      <c r="M191" s="1"/>
      <c r="N191" s="1"/>
    </row>
    <row r="192" spans="1:14" s="13" customFormat="1" ht="12.75">
      <c r="A192" s="45"/>
      <c r="B192" s="49"/>
      <c r="C192" s="2" t="s">
        <v>74</v>
      </c>
      <c r="D192" s="6">
        <v>49.925</v>
      </c>
      <c r="E192" s="6"/>
      <c r="F192" s="6"/>
      <c r="G192" s="20"/>
      <c r="H192" s="20"/>
      <c r="I192" s="1"/>
      <c r="J192" s="38"/>
      <c r="K192" s="1"/>
      <c r="L192" s="1"/>
      <c r="M192" s="1"/>
      <c r="N192" s="1"/>
    </row>
    <row r="193" spans="1:14" s="12" customFormat="1" ht="12.75">
      <c r="A193" s="51" t="s">
        <v>18</v>
      </c>
      <c r="B193" s="52"/>
      <c r="C193" s="53"/>
      <c r="D193" s="10">
        <f>D194</f>
        <v>895.329</v>
      </c>
      <c r="E193" s="10"/>
      <c r="F193" s="10"/>
      <c r="G193" s="21"/>
      <c r="H193" s="21"/>
      <c r="I193" s="1"/>
      <c r="J193" s="38"/>
      <c r="K193" s="1"/>
      <c r="L193" s="1"/>
      <c r="M193" s="1"/>
      <c r="N193" s="1"/>
    </row>
    <row r="194" spans="1:14" s="5" customFormat="1" ht="12.75">
      <c r="A194" s="45">
        <v>55</v>
      </c>
      <c r="B194" s="50" t="s">
        <v>6</v>
      </c>
      <c r="C194" s="3" t="s">
        <v>0</v>
      </c>
      <c r="D194" s="4">
        <f>D195+D196</f>
        <v>895.329</v>
      </c>
      <c r="E194" s="4"/>
      <c r="F194" s="4"/>
      <c r="G194" s="4"/>
      <c r="H194" s="4"/>
      <c r="I194" s="7"/>
      <c r="J194" s="38"/>
      <c r="K194" s="7"/>
      <c r="L194" s="7"/>
      <c r="M194" s="7"/>
      <c r="N194" s="7"/>
    </row>
    <row r="195" spans="1:14" s="13" customFormat="1" ht="12.75">
      <c r="A195" s="45"/>
      <c r="B195" s="50"/>
      <c r="C195" s="2" t="s">
        <v>5</v>
      </c>
      <c r="D195" s="6">
        <v>115.02</v>
      </c>
      <c r="E195" s="6"/>
      <c r="F195" s="6"/>
      <c r="G195" s="20"/>
      <c r="H195" s="20"/>
      <c r="I195" s="1"/>
      <c r="J195" s="38"/>
      <c r="K195" s="1"/>
      <c r="L195" s="1"/>
      <c r="M195" s="1"/>
      <c r="N195" s="1"/>
    </row>
    <row r="196" spans="1:14" s="13" customFormat="1" ht="12.75">
      <c r="A196" s="45"/>
      <c r="B196" s="50"/>
      <c r="C196" s="2" t="s">
        <v>74</v>
      </c>
      <c r="D196" s="6">
        <v>780.309</v>
      </c>
      <c r="E196" s="6"/>
      <c r="F196" s="6"/>
      <c r="G196" s="20"/>
      <c r="H196" s="20"/>
      <c r="I196" s="1"/>
      <c r="J196" s="38"/>
      <c r="K196" s="1"/>
      <c r="L196" s="1"/>
      <c r="M196" s="1"/>
      <c r="N196" s="1"/>
    </row>
    <row r="197" spans="1:14" s="12" customFormat="1" ht="14.25" customHeight="1">
      <c r="A197" s="51" t="s">
        <v>103</v>
      </c>
      <c r="B197" s="52"/>
      <c r="C197" s="53"/>
      <c r="D197" s="10">
        <f>D198+D201</f>
        <v>0</v>
      </c>
      <c r="E197" s="10"/>
      <c r="F197" s="10"/>
      <c r="G197" s="21"/>
      <c r="H197" s="21"/>
      <c r="I197" s="1"/>
      <c r="J197" s="38"/>
      <c r="K197" s="1"/>
      <c r="L197" s="1"/>
      <c r="M197" s="1"/>
      <c r="N197" s="1"/>
    </row>
    <row r="198" spans="1:14" s="12" customFormat="1" ht="14.25" customHeight="1">
      <c r="A198" s="45">
        <v>56</v>
      </c>
      <c r="B198" s="50" t="s">
        <v>101</v>
      </c>
      <c r="C198" s="3" t="s">
        <v>0</v>
      </c>
      <c r="D198" s="4">
        <f>D199+D200</f>
        <v>0</v>
      </c>
      <c r="E198" s="4"/>
      <c r="F198" s="4"/>
      <c r="G198" s="4"/>
      <c r="H198" s="4"/>
      <c r="I198" s="1"/>
      <c r="J198" s="38">
        <v>1</v>
      </c>
      <c r="K198" s="1"/>
      <c r="L198" s="1"/>
      <c r="M198" s="1"/>
      <c r="N198" s="1"/>
    </row>
    <row r="199" spans="1:14" s="12" customFormat="1" ht="14.25" customHeight="1">
      <c r="A199" s="45"/>
      <c r="B199" s="50"/>
      <c r="C199" s="2" t="s">
        <v>5</v>
      </c>
      <c r="D199" s="6">
        <v>0</v>
      </c>
      <c r="E199" s="6"/>
      <c r="F199" s="6"/>
      <c r="G199" s="20"/>
      <c r="H199" s="20"/>
      <c r="I199" s="1"/>
      <c r="J199" s="38"/>
      <c r="K199" s="1"/>
      <c r="L199" s="1"/>
      <c r="M199" s="1"/>
      <c r="N199" s="1"/>
    </row>
    <row r="200" spans="1:14" s="12" customFormat="1" ht="14.25" customHeight="1">
      <c r="A200" s="45"/>
      <c r="B200" s="50"/>
      <c r="C200" s="2" t="s">
        <v>74</v>
      </c>
      <c r="D200" s="6">
        <v>0</v>
      </c>
      <c r="E200" s="6"/>
      <c r="F200" s="6"/>
      <c r="G200" s="20"/>
      <c r="H200" s="20"/>
      <c r="I200" s="1"/>
      <c r="J200" s="38"/>
      <c r="K200" s="1"/>
      <c r="L200" s="1"/>
      <c r="M200" s="1"/>
      <c r="N200" s="1"/>
    </row>
    <row r="201" spans="1:14" s="5" customFormat="1" ht="12.75">
      <c r="A201" s="45">
        <v>57</v>
      </c>
      <c r="B201" s="50" t="s">
        <v>100</v>
      </c>
      <c r="C201" s="3" t="s">
        <v>0</v>
      </c>
      <c r="D201" s="4">
        <f>D202+D203</f>
        <v>0</v>
      </c>
      <c r="E201" s="4"/>
      <c r="F201" s="4"/>
      <c r="G201" s="4"/>
      <c r="H201" s="4"/>
      <c r="I201" s="7"/>
      <c r="J201" s="38">
        <v>1</v>
      </c>
      <c r="K201" s="7"/>
      <c r="L201" s="7"/>
      <c r="M201" s="7"/>
      <c r="N201" s="7"/>
    </row>
    <row r="202" spans="1:14" s="13" customFormat="1" ht="12.75">
      <c r="A202" s="45"/>
      <c r="B202" s="50"/>
      <c r="C202" s="2" t="s">
        <v>5</v>
      </c>
      <c r="D202" s="6">
        <v>0</v>
      </c>
      <c r="E202" s="6"/>
      <c r="F202" s="6"/>
      <c r="G202" s="20"/>
      <c r="H202" s="20"/>
      <c r="I202" s="1"/>
      <c r="J202" s="38"/>
      <c r="K202" s="1"/>
      <c r="L202" s="1"/>
      <c r="M202" s="1"/>
      <c r="N202" s="1"/>
    </row>
    <row r="203" spans="1:14" s="13" customFormat="1" ht="12.75">
      <c r="A203" s="45"/>
      <c r="B203" s="50"/>
      <c r="C203" s="2" t="s">
        <v>74</v>
      </c>
      <c r="D203" s="6">
        <v>0</v>
      </c>
      <c r="E203" s="6"/>
      <c r="F203" s="6"/>
      <c r="G203" s="20"/>
      <c r="H203" s="20"/>
      <c r="I203" s="1"/>
      <c r="J203" s="38"/>
      <c r="K203" s="1"/>
      <c r="L203" s="1"/>
      <c r="M203" s="1"/>
      <c r="N203" s="1"/>
    </row>
    <row r="204" spans="1:14" s="13" customFormat="1" ht="12.75">
      <c r="A204" s="51" t="s">
        <v>97</v>
      </c>
      <c r="B204" s="52"/>
      <c r="C204" s="53"/>
      <c r="D204" s="10">
        <f>D205</f>
        <v>55.3</v>
      </c>
      <c r="E204" s="10"/>
      <c r="F204" s="10"/>
      <c r="G204" s="21"/>
      <c r="H204" s="21"/>
      <c r="I204" s="1"/>
      <c r="J204" s="38"/>
      <c r="K204" s="1"/>
      <c r="L204" s="1"/>
      <c r="M204" s="1"/>
      <c r="N204" s="1"/>
    </row>
    <row r="205" spans="1:14" s="13" customFormat="1" ht="12.75">
      <c r="A205" s="45">
        <v>58</v>
      </c>
      <c r="B205" s="46" t="s">
        <v>98</v>
      </c>
      <c r="C205" s="3" t="s">
        <v>0</v>
      </c>
      <c r="D205" s="4">
        <f>D206+D207</f>
        <v>55.3</v>
      </c>
      <c r="E205" s="4"/>
      <c r="F205" s="4"/>
      <c r="G205" s="4"/>
      <c r="H205" s="4"/>
      <c r="I205" s="1"/>
      <c r="J205" s="38"/>
      <c r="K205" s="1"/>
      <c r="L205" s="1"/>
      <c r="M205" s="1"/>
      <c r="N205" s="1"/>
    </row>
    <row r="206" spans="1:14" s="13" customFormat="1" ht="12.75">
      <c r="A206" s="45"/>
      <c r="B206" s="46"/>
      <c r="C206" s="2" t="s">
        <v>5</v>
      </c>
      <c r="D206" s="6">
        <v>0</v>
      </c>
      <c r="E206" s="6"/>
      <c r="F206" s="6"/>
      <c r="G206" s="20"/>
      <c r="H206" s="20"/>
      <c r="I206" s="1"/>
      <c r="J206" s="38"/>
      <c r="K206" s="1"/>
      <c r="L206" s="1"/>
      <c r="M206" s="1"/>
      <c r="N206" s="1"/>
    </row>
    <row r="207" spans="1:14" s="13" customFormat="1" ht="12.75">
      <c r="A207" s="45"/>
      <c r="B207" s="46"/>
      <c r="C207" s="2" t="s">
        <v>74</v>
      </c>
      <c r="D207" s="14">
        <v>55.3</v>
      </c>
      <c r="E207" s="14"/>
      <c r="F207" s="14"/>
      <c r="G207" s="20"/>
      <c r="H207" s="20"/>
      <c r="I207" s="1"/>
      <c r="J207" s="38"/>
      <c r="K207" s="1"/>
      <c r="L207" s="1"/>
      <c r="M207" s="1"/>
      <c r="N207" s="1"/>
    </row>
    <row r="208" spans="1:14" s="12" customFormat="1" ht="12.75">
      <c r="A208" s="51" t="s">
        <v>21</v>
      </c>
      <c r="B208" s="52"/>
      <c r="C208" s="53"/>
      <c r="D208" s="10">
        <f>D209</f>
        <v>663.48</v>
      </c>
      <c r="E208" s="10"/>
      <c r="F208" s="10"/>
      <c r="G208" s="21"/>
      <c r="H208" s="21"/>
      <c r="I208" s="1"/>
      <c r="J208" s="38"/>
      <c r="K208" s="1"/>
      <c r="L208" s="1"/>
      <c r="M208" s="1"/>
      <c r="N208" s="1"/>
    </row>
    <row r="209" spans="1:14" s="5" customFormat="1" ht="12.75">
      <c r="A209" s="45">
        <v>59</v>
      </c>
      <c r="B209" s="46" t="s">
        <v>99</v>
      </c>
      <c r="C209" s="3" t="s">
        <v>0</v>
      </c>
      <c r="D209" s="4">
        <f>D210+D211</f>
        <v>663.48</v>
      </c>
      <c r="E209" s="4"/>
      <c r="F209" s="4"/>
      <c r="G209" s="4"/>
      <c r="H209" s="4"/>
      <c r="I209" s="7"/>
      <c r="J209" s="38"/>
      <c r="K209" s="7"/>
      <c r="L209" s="7"/>
      <c r="M209" s="7"/>
      <c r="N209" s="7"/>
    </row>
    <row r="210" spans="1:14" s="13" customFormat="1" ht="12.75">
      <c r="A210" s="45"/>
      <c r="B210" s="46"/>
      <c r="C210" s="2" t="s">
        <v>5</v>
      </c>
      <c r="D210" s="6">
        <v>0</v>
      </c>
      <c r="E210" s="6"/>
      <c r="F210" s="6"/>
      <c r="G210" s="20"/>
      <c r="H210" s="20"/>
      <c r="I210" s="1"/>
      <c r="J210" s="38"/>
      <c r="K210" s="1"/>
      <c r="L210" s="1"/>
      <c r="M210" s="1"/>
      <c r="N210" s="1"/>
    </row>
    <row r="211" spans="1:14" s="13" customFormat="1" ht="12.75">
      <c r="A211" s="45"/>
      <c r="B211" s="46"/>
      <c r="C211" s="2" t="s">
        <v>74</v>
      </c>
      <c r="D211" s="14">
        <v>663.48</v>
      </c>
      <c r="E211" s="14"/>
      <c r="F211" s="14"/>
      <c r="G211" s="20"/>
      <c r="H211" s="20"/>
      <c r="I211" s="1"/>
      <c r="J211" s="38"/>
      <c r="K211" s="1"/>
      <c r="L211" s="1"/>
      <c r="M211" s="1"/>
      <c r="N211" s="1"/>
    </row>
    <row r="212" spans="1:14" s="12" customFormat="1" ht="12.75">
      <c r="A212" s="51" t="s">
        <v>104</v>
      </c>
      <c r="B212" s="52"/>
      <c r="C212" s="53"/>
      <c r="D212" s="10">
        <f>D213+D216+D219</f>
        <v>1292.1399999999999</v>
      </c>
      <c r="E212" s="10"/>
      <c r="F212" s="10"/>
      <c r="G212" s="21"/>
      <c r="H212" s="21"/>
      <c r="I212" s="1"/>
      <c r="J212" s="38"/>
      <c r="K212" s="1"/>
      <c r="L212" s="1"/>
      <c r="M212" s="1"/>
      <c r="N212" s="1"/>
    </row>
    <row r="213" spans="1:14" s="5" customFormat="1" ht="12.75">
      <c r="A213" s="45">
        <v>60</v>
      </c>
      <c r="B213" s="50" t="s">
        <v>24</v>
      </c>
      <c r="C213" s="3" t="s">
        <v>0</v>
      </c>
      <c r="D213" s="4">
        <f>D214+D215</f>
        <v>1146.08</v>
      </c>
      <c r="E213" s="4"/>
      <c r="F213" s="4"/>
      <c r="G213" s="4"/>
      <c r="H213" s="4"/>
      <c r="I213" s="7"/>
      <c r="J213" s="38"/>
      <c r="K213" s="7"/>
      <c r="L213" s="7"/>
      <c r="M213" s="7"/>
      <c r="N213" s="7"/>
    </row>
    <row r="214" spans="1:14" s="13" customFormat="1" ht="12.75">
      <c r="A214" s="45"/>
      <c r="B214" s="50"/>
      <c r="C214" s="2" t="s">
        <v>5</v>
      </c>
      <c r="D214" s="14">
        <v>500.44</v>
      </c>
      <c r="E214" s="14"/>
      <c r="F214" s="14"/>
      <c r="G214" s="20"/>
      <c r="H214" s="20"/>
      <c r="I214" s="1"/>
      <c r="J214" s="38"/>
      <c r="K214" s="1"/>
      <c r="L214" s="1"/>
      <c r="M214" s="1"/>
      <c r="N214" s="1"/>
    </row>
    <row r="215" spans="1:14" s="13" customFormat="1" ht="12.75">
      <c r="A215" s="45"/>
      <c r="B215" s="50"/>
      <c r="C215" s="2" t="s">
        <v>74</v>
      </c>
      <c r="D215" s="14">
        <v>645.64</v>
      </c>
      <c r="E215" s="14"/>
      <c r="F215" s="14"/>
      <c r="G215" s="20"/>
      <c r="H215" s="20"/>
      <c r="I215" s="1"/>
      <c r="J215" s="38"/>
      <c r="K215" s="1"/>
      <c r="L215" s="1"/>
      <c r="M215" s="1"/>
      <c r="N215" s="1"/>
    </row>
    <row r="216" spans="1:14" s="13" customFormat="1" ht="12.75">
      <c r="A216" s="45">
        <v>61</v>
      </c>
      <c r="B216" s="50" t="s">
        <v>102</v>
      </c>
      <c r="C216" s="3" t="s">
        <v>0</v>
      </c>
      <c r="D216" s="4">
        <f>D217+D218</f>
        <v>0</v>
      </c>
      <c r="E216" s="4"/>
      <c r="F216" s="4"/>
      <c r="G216" s="4"/>
      <c r="H216" s="4"/>
      <c r="I216" s="1"/>
      <c r="J216" s="38">
        <v>1</v>
      </c>
      <c r="K216" s="1"/>
      <c r="L216" s="1"/>
      <c r="M216" s="1"/>
      <c r="N216" s="1"/>
    </row>
    <row r="217" spans="1:14" s="13" customFormat="1" ht="12.75">
      <c r="A217" s="45"/>
      <c r="B217" s="50"/>
      <c r="C217" s="2" t="s">
        <v>5</v>
      </c>
      <c r="D217" s="14">
        <v>0</v>
      </c>
      <c r="E217" s="14"/>
      <c r="F217" s="14"/>
      <c r="G217" s="20"/>
      <c r="H217" s="20"/>
      <c r="I217" s="1"/>
      <c r="J217" s="38"/>
      <c r="K217" s="1"/>
      <c r="L217" s="1"/>
      <c r="M217" s="1"/>
      <c r="N217" s="1"/>
    </row>
    <row r="218" spans="1:14" s="13" customFormat="1" ht="12.75">
      <c r="A218" s="45"/>
      <c r="B218" s="50"/>
      <c r="C218" s="2" t="s">
        <v>74</v>
      </c>
      <c r="D218" s="14">
        <v>0</v>
      </c>
      <c r="E218" s="14"/>
      <c r="F218" s="14"/>
      <c r="G218" s="20"/>
      <c r="H218" s="20"/>
      <c r="I218" s="1"/>
      <c r="J218" s="38"/>
      <c r="K218" s="1"/>
      <c r="L218" s="1"/>
      <c r="M218" s="1"/>
      <c r="N218" s="1"/>
    </row>
    <row r="219" spans="1:14" s="13" customFormat="1" ht="12.75">
      <c r="A219" s="39" t="s">
        <v>118</v>
      </c>
      <c r="B219" s="47" t="s">
        <v>53</v>
      </c>
      <c r="C219" s="3" t="s">
        <v>0</v>
      </c>
      <c r="D219" s="15">
        <f>D220+D221</f>
        <v>146.06</v>
      </c>
      <c r="E219" s="15"/>
      <c r="F219" s="15"/>
      <c r="G219" s="4"/>
      <c r="H219" s="4"/>
      <c r="I219" s="1"/>
      <c r="J219" s="38"/>
      <c r="K219" s="1"/>
      <c r="L219" s="1"/>
      <c r="M219" s="1"/>
      <c r="N219" s="1"/>
    </row>
    <row r="220" spans="1:14" s="13" customFormat="1" ht="12.75">
      <c r="A220" s="40"/>
      <c r="B220" s="48"/>
      <c r="C220" s="2" t="s">
        <v>5</v>
      </c>
      <c r="D220" s="14">
        <v>146.06</v>
      </c>
      <c r="E220" s="14"/>
      <c r="F220" s="14"/>
      <c r="G220" s="20"/>
      <c r="H220" s="20"/>
      <c r="I220" s="1"/>
      <c r="J220" s="38"/>
      <c r="K220" s="1"/>
      <c r="L220" s="1"/>
      <c r="M220" s="1"/>
      <c r="N220" s="1"/>
    </row>
    <row r="221" spans="1:14" s="13" customFormat="1" ht="12.75">
      <c r="A221" s="41"/>
      <c r="B221" s="49"/>
      <c r="C221" s="2" t="s">
        <v>74</v>
      </c>
      <c r="D221" s="14">
        <v>0</v>
      </c>
      <c r="E221" s="14"/>
      <c r="F221" s="14"/>
      <c r="G221" s="20"/>
      <c r="H221" s="20"/>
      <c r="I221" s="1"/>
      <c r="J221" s="38"/>
      <c r="K221" s="1"/>
      <c r="L221" s="1"/>
      <c r="M221" s="1"/>
      <c r="N221" s="1"/>
    </row>
    <row r="222" spans="1:14" s="12" customFormat="1" ht="12.75">
      <c r="A222" s="51" t="s">
        <v>14</v>
      </c>
      <c r="B222" s="52"/>
      <c r="C222" s="53"/>
      <c r="D222" s="10">
        <f>D223</f>
        <v>4551.48</v>
      </c>
      <c r="E222" s="10"/>
      <c r="F222" s="10"/>
      <c r="G222" s="21"/>
      <c r="H222" s="21"/>
      <c r="I222" s="1"/>
      <c r="J222" s="38"/>
      <c r="K222" s="1"/>
      <c r="L222" s="1"/>
      <c r="M222" s="1"/>
      <c r="N222" s="1"/>
    </row>
    <row r="223" spans="1:14" s="5" customFormat="1" ht="12.75" customHeight="1">
      <c r="A223" s="45">
        <v>63</v>
      </c>
      <c r="B223" s="50" t="s">
        <v>54</v>
      </c>
      <c r="C223" s="3" t="s">
        <v>0</v>
      </c>
      <c r="D223" s="4">
        <f>D224+D225</f>
        <v>4551.48</v>
      </c>
      <c r="E223" s="4"/>
      <c r="F223" s="4"/>
      <c r="G223" s="4"/>
      <c r="H223" s="4"/>
      <c r="I223" s="7"/>
      <c r="J223" s="38"/>
      <c r="K223" s="7"/>
      <c r="L223" s="7"/>
      <c r="M223" s="7"/>
      <c r="N223" s="7"/>
    </row>
    <row r="224" spans="1:14" s="5" customFormat="1" ht="12.75" customHeight="1">
      <c r="A224" s="45"/>
      <c r="B224" s="50"/>
      <c r="C224" s="2" t="s">
        <v>5</v>
      </c>
      <c r="D224" s="14">
        <f>D227+D230</f>
        <v>0</v>
      </c>
      <c r="E224" s="14"/>
      <c r="F224" s="14"/>
      <c r="G224" s="20"/>
      <c r="H224" s="20"/>
      <c r="I224" s="7"/>
      <c r="J224" s="38"/>
      <c r="K224" s="7"/>
      <c r="L224" s="7"/>
      <c r="M224" s="7"/>
      <c r="N224" s="7"/>
    </row>
    <row r="225" spans="1:14" s="5" customFormat="1" ht="12.75">
      <c r="A225" s="45"/>
      <c r="B225" s="50"/>
      <c r="C225" s="2" t="s">
        <v>74</v>
      </c>
      <c r="D225" s="14">
        <f>D228+D231</f>
        <v>4551.48</v>
      </c>
      <c r="E225" s="14"/>
      <c r="F225" s="14"/>
      <c r="G225" s="20"/>
      <c r="H225" s="20"/>
      <c r="I225" s="7"/>
      <c r="J225" s="38"/>
      <c r="K225" s="7"/>
      <c r="L225" s="7"/>
      <c r="M225" s="7"/>
      <c r="N225" s="7"/>
    </row>
    <row r="226" spans="1:14" s="5" customFormat="1" ht="12.75">
      <c r="A226" s="45"/>
      <c r="B226" s="50"/>
      <c r="C226" s="3" t="s">
        <v>19</v>
      </c>
      <c r="D226" s="4">
        <f>D227+D228</f>
        <v>628.48</v>
      </c>
      <c r="E226" s="4"/>
      <c r="F226" s="4"/>
      <c r="G226" s="4"/>
      <c r="H226" s="4"/>
      <c r="I226" s="7"/>
      <c r="J226" s="38"/>
      <c r="K226" s="7"/>
      <c r="L226" s="7"/>
      <c r="M226" s="7"/>
      <c r="N226" s="7"/>
    </row>
    <row r="227" spans="1:14" s="13" customFormat="1" ht="12.75">
      <c r="A227" s="45"/>
      <c r="B227" s="50"/>
      <c r="C227" s="2" t="s">
        <v>5</v>
      </c>
      <c r="D227" s="14">
        <v>0</v>
      </c>
      <c r="E227" s="14"/>
      <c r="F227" s="14"/>
      <c r="G227" s="20"/>
      <c r="H227" s="20"/>
      <c r="I227" s="1"/>
      <c r="J227" s="38"/>
      <c r="K227" s="1"/>
      <c r="L227" s="1"/>
      <c r="M227" s="1"/>
      <c r="N227" s="1"/>
    </row>
    <row r="228" spans="1:14" s="13" customFormat="1" ht="12.75">
      <c r="A228" s="45"/>
      <c r="B228" s="50"/>
      <c r="C228" s="2" t="s">
        <v>74</v>
      </c>
      <c r="D228" s="14">
        <v>628.48</v>
      </c>
      <c r="E228" s="14"/>
      <c r="F228" s="14"/>
      <c r="G228" s="20"/>
      <c r="H228" s="20"/>
      <c r="I228" s="1"/>
      <c r="J228" s="38"/>
      <c r="K228" s="1"/>
      <c r="L228" s="1"/>
      <c r="M228" s="1"/>
      <c r="N228" s="1"/>
    </row>
    <row r="229" spans="1:14" s="13" customFormat="1" ht="12.75">
      <c r="A229" s="45"/>
      <c r="B229" s="50"/>
      <c r="C229" s="3" t="s">
        <v>20</v>
      </c>
      <c r="D229" s="4">
        <f>D230+D231</f>
        <v>3923</v>
      </c>
      <c r="E229" s="4"/>
      <c r="F229" s="4"/>
      <c r="G229" s="4"/>
      <c r="H229" s="4"/>
      <c r="I229" s="1"/>
      <c r="J229" s="38"/>
      <c r="K229" s="1"/>
      <c r="L229" s="1"/>
      <c r="M229" s="1"/>
      <c r="N229" s="1"/>
    </row>
    <row r="230" spans="1:14" s="13" customFormat="1" ht="12.75">
      <c r="A230" s="45"/>
      <c r="B230" s="50"/>
      <c r="C230" s="2" t="s">
        <v>5</v>
      </c>
      <c r="D230" s="14">
        <v>0</v>
      </c>
      <c r="E230" s="14"/>
      <c r="F230" s="14"/>
      <c r="G230" s="20"/>
      <c r="H230" s="20"/>
      <c r="I230" s="1"/>
      <c r="J230" s="38"/>
      <c r="K230" s="1"/>
      <c r="L230" s="1"/>
      <c r="M230" s="1"/>
      <c r="N230" s="1"/>
    </row>
    <row r="231" spans="1:14" s="13" customFormat="1" ht="12.75">
      <c r="A231" s="45"/>
      <c r="B231" s="50"/>
      <c r="C231" s="2" t="s">
        <v>74</v>
      </c>
      <c r="D231" s="14">
        <v>3923</v>
      </c>
      <c r="E231" s="14"/>
      <c r="F231" s="14"/>
      <c r="G231" s="20"/>
      <c r="H231" s="20"/>
      <c r="I231" s="1"/>
      <c r="J231" s="38"/>
      <c r="K231" s="1"/>
      <c r="L231" s="1"/>
      <c r="M231" s="1"/>
      <c r="N231" s="1"/>
    </row>
    <row r="232" spans="1:14" s="12" customFormat="1" ht="12.75">
      <c r="A232" s="51" t="s">
        <v>107</v>
      </c>
      <c r="B232" s="52"/>
      <c r="C232" s="53"/>
      <c r="D232" s="10">
        <f>D233+D236+D239+D242+D245+D248+D251</f>
        <v>55642.810999999994</v>
      </c>
      <c r="E232" s="10"/>
      <c r="F232" s="10"/>
      <c r="G232" s="21"/>
      <c r="H232" s="21"/>
      <c r="I232" s="1"/>
      <c r="J232" s="38"/>
      <c r="K232" s="1"/>
      <c r="L232" s="1"/>
      <c r="M232" s="1"/>
      <c r="N232" s="1"/>
    </row>
    <row r="233" spans="1:14" s="5" customFormat="1" ht="12.75">
      <c r="A233" s="45">
        <v>64</v>
      </c>
      <c r="B233" s="50" t="s">
        <v>12</v>
      </c>
      <c r="C233" s="3" t="s">
        <v>0</v>
      </c>
      <c r="D233" s="4">
        <f>D234+D235</f>
        <v>55349.42999999999</v>
      </c>
      <c r="E233" s="4"/>
      <c r="F233" s="4"/>
      <c r="G233" s="4"/>
      <c r="H233" s="4"/>
      <c r="I233" s="7"/>
      <c r="J233" s="38"/>
      <c r="K233" s="7"/>
      <c r="L233" s="7"/>
      <c r="M233" s="7"/>
      <c r="N233" s="7"/>
    </row>
    <row r="234" spans="1:14" s="13" customFormat="1" ht="12.75">
      <c r="A234" s="45"/>
      <c r="B234" s="50"/>
      <c r="C234" s="2" t="s">
        <v>5</v>
      </c>
      <c r="D234" s="14">
        <v>19366.48</v>
      </c>
      <c r="E234" s="14"/>
      <c r="F234" s="14"/>
      <c r="G234" s="20"/>
      <c r="H234" s="20"/>
      <c r="I234" s="1"/>
      <c r="J234" s="38"/>
      <c r="K234" s="1"/>
      <c r="L234" s="1"/>
      <c r="M234" s="1"/>
      <c r="N234" s="1"/>
    </row>
    <row r="235" spans="1:14" s="13" customFormat="1" ht="12.75">
      <c r="A235" s="45"/>
      <c r="B235" s="50"/>
      <c r="C235" s="2" t="s">
        <v>74</v>
      </c>
      <c r="D235" s="14">
        <v>35982.95</v>
      </c>
      <c r="E235" s="14"/>
      <c r="F235" s="14"/>
      <c r="G235" s="20"/>
      <c r="H235" s="20"/>
      <c r="I235" s="1"/>
      <c r="J235" s="38"/>
      <c r="K235" s="1"/>
      <c r="L235" s="1"/>
      <c r="M235" s="1"/>
      <c r="N235" s="1"/>
    </row>
    <row r="236" spans="1:14" s="13" customFormat="1" ht="12.75">
      <c r="A236" s="45" t="s">
        <v>119</v>
      </c>
      <c r="B236" s="50" t="s">
        <v>55</v>
      </c>
      <c r="C236" s="3" t="s">
        <v>0</v>
      </c>
      <c r="D236" s="15">
        <f>D237+D238</f>
        <v>40.1</v>
      </c>
      <c r="E236" s="15"/>
      <c r="F236" s="15"/>
      <c r="G236" s="4"/>
      <c r="H236" s="4"/>
      <c r="I236" s="1"/>
      <c r="J236" s="38"/>
      <c r="K236" s="1"/>
      <c r="L236" s="1"/>
      <c r="M236" s="1"/>
      <c r="N236" s="1"/>
    </row>
    <row r="237" spans="1:14" s="13" customFormat="1" ht="12.75">
      <c r="A237" s="45"/>
      <c r="B237" s="50"/>
      <c r="C237" s="2" t="s">
        <v>5</v>
      </c>
      <c r="D237" s="14">
        <v>40.1</v>
      </c>
      <c r="E237" s="14"/>
      <c r="F237" s="14"/>
      <c r="G237" s="20"/>
      <c r="H237" s="20"/>
      <c r="I237" s="1"/>
      <c r="J237" s="38"/>
      <c r="K237" s="1"/>
      <c r="L237" s="1"/>
      <c r="M237" s="1"/>
      <c r="N237" s="1"/>
    </row>
    <row r="238" spans="1:14" s="13" customFormat="1" ht="12.75">
      <c r="A238" s="45"/>
      <c r="B238" s="50"/>
      <c r="C238" s="2" t="s">
        <v>74</v>
      </c>
      <c r="D238" s="14">
        <v>0</v>
      </c>
      <c r="E238" s="14"/>
      <c r="F238" s="14"/>
      <c r="G238" s="20"/>
      <c r="H238" s="20"/>
      <c r="I238" s="1"/>
      <c r="J238" s="38"/>
      <c r="K238" s="1"/>
      <c r="L238" s="1"/>
      <c r="M238" s="1"/>
      <c r="N238" s="1"/>
    </row>
    <row r="239" spans="1:14" s="13" customFormat="1" ht="12.75">
      <c r="A239" s="39">
        <v>65</v>
      </c>
      <c r="B239" s="47" t="s">
        <v>56</v>
      </c>
      <c r="C239" s="3" t="s">
        <v>0</v>
      </c>
      <c r="D239" s="15">
        <f>D240+D241</f>
        <v>124.87</v>
      </c>
      <c r="E239" s="15"/>
      <c r="F239" s="15"/>
      <c r="G239" s="4"/>
      <c r="H239" s="4"/>
      <c r="I239" s="1"/>
      <c r="J239" s="38"/>
      <c r="K239" s="1"/>
      <c r="L239" s="1"/>
      <c r="M239" s="1"/>
      <c r="N239" s="1"/>
    </row>
    <row r="240" spans="1:14" s="13" customFormat="1" ht="12.75">
      <c r="A240" s="40"/>
      <c r="B240" s="48"/>
      <c r="C240" s="2" t="s">
        <v>5</v>
      </c>
      <c r="D240" s="14">
        <v>96.17</v>
      </c>
      <c r="E240" s="14"/>
      <c r="F240" s="14"/>
      <c r="G240" s="20"/>
      <c r="H240" s="20"/>
      <c r="I240" s="1"/>
      <c r="J240" s="38"/>
      <c r="K240" s="1"/>
      <c r="L240" s="1"/>
      <c r="M240" s="1"/>
      <c r="N240" s="1"/>
    </row>
    <row r="241" spans="1:14" s="13" customFormat="1" ht="12.75">
      <c r="A241" s="41"/>
      <c r="B241" s="49"/>
      <c r="C241" s="2" t="s">
        <v>74</v>
      </c>
      <c r="D241" s="14">
        <v>28.7</v>
      </c>
      <c r="E241" s="14"/>
      <c r="F241" s="14"/>
      <c r="G241" s="20"/>
      <c r="H241" s="20"/>
      <c r="I241" s="1"/>
      <c r="J241" s="38"/>
      <c r="K241" s="1"/>
      <c r="L241" s="1"/>
      <c r="M241" s="1"/>
      <c r="N241" s="1"/>
    </row>
    <row r="242" spans="1:14" s="13" customFormat="1" ht="12.75">
      <c r="A242" s="39">
        <v>66</v>
      </c>
      <c r="B242" s="47" t="s">
        <v>58</v>
      </c>
      <c r="C242" s="3" t="s">
        <v>0</v>
      </c>
      <c r="D242" s="15">
        <f>D243+D244</f>
        <v>2.62</v>
      </c>
      <c r="E242" s="15"/>
      <c r="F242" s="15"/>
      <c r="G242" s="4"/>
      <c r="H242" s="4"/>
      <c r="I242" s="1"/>
      <c r="J242" s="38"/>
      <c r="K242" s="1"/>
      <c r="L242" s="1"/>
      <c r="M242" s="1"/>
      <c r="N242" s="1"/>
    </row>
    <row r="243" spans="1:14" s="13" customFormat="1" ht="12.75">
      <c r="A243" s="40"/>
      <c r="B243" s="48"/>
      <c r="C243" s="2" t="s">
        <v>5</v>
      </c>
      <c r="D243" s="14">
        <v>2.62</v>
      </c>
      <c r="E243" s="14"/>
      <c r="F243" s="14"/>
      <c r="G243" s="20"/>
      <c r="H243" s="20"/>
      <c r="I243" s="1"/>
      <c r="J243" s="38"/>
      <c r="K243" s="1"/>
      <c r="L243" s="1"/>
      <c r="M243" s="1"/>
      <c r="N243" s="1"/>
    </row>
    <row r="244" spans="1:14" s="13" customFormat="1" ht="12.75">
      <c r="A244" s="41"/>
      <c r="B244" s="49"/>
      <c r="C244" s="2" t="s">
        <v>74</v>
      </c>
      <c r="D244" s="14">
        <v>0</v>
      </c>
      <c r="E244" s="14"/>
      <c r="F244" s="14"/>
      <c r="G244" s="20"/>
      <c r="H244" s="20"/>
      <c r="I244" s="1"/>
      <c r="J244" s="38"/>
      <c r="K244" s="1"/>
      <c r="L244" s="1"/>
      <c r="M244" s="1"/>
      <c r="N244" s="1"/>
    </row>
    <row r="245" spans="1:14" s="13" customFormat="1" ht="12.75">
      <c r="A245" s="45">
        <v>67</v>
      </c>
      <c r="B245" s="50" t="s">
        <v>105</v>
      </c>
      <c r="C245" s="3" t="s">
        <v>0</v>
      </c>
      <c r="D245" s="15">
        <f>D246+D247</f>
        <v>13.82</v>
      </c>
      <c r="E245" s="15"/>
      <c r="F245" s="15"/>
      <c r="G245" s="11"/>
      <c r="H245" s="11"/>
      <c r="I245" s="1"/>
      <c r="J245" s="38"/>
      <c r="K245" s="1"/>
      <c r="L245" s="1"/>
      <c r="M245" s="1"/>
      <c r="N245" s="1"/>
    </row>
    <row r="246" spans="1:14" s="13" customFormat="1" ht="12.75">
      <c r="A246" s="45"/>
      <c r="B246" s="50"/>
      <c r="C246" s="2" t="s">
        <v>5</v>
      </c>
      <c r="D246" s="14">
        <v>13.82</v>
      </c>
      <c r="E246" s="14"/>
      <c r="F246" s="14"/>
      <c r="G246" s="20"/>
      <c r="H246" s="20"/>
      <c r="I246" s="1"/>
      <c r="J246" s="38"/>
      <c r="K246" s="1"/>
      <c r="L246" s="1"/>
      <c r="M246" s="1"/>
      <c r="N246" s="1"/>
    </row>
    <row r="247" spans="1:14" s="13" customFormat="1" ht="12.75">
      <c r="A247" s="45"/>
      <c r="B247" s="50"/>
      <c r="C247" s="2" t="s">
        <v>74</v>
      </c>
      <c r="D247" s="14">
        <v>0</v>
      </c>
      <c r="E247" s="14"/>
      <c r="F247" s="14"/>
      <c r="G247" s="20"/>
      <c r="H247" s="20"/>
      <c r="I247" s="1"/>
      <c r="J247" s="38"/>
      <c r="K247" s="1"/>
      <c r="L247" s="1"/>
      <c r="M247" s="1"/>
      <c r="N247" s="1"/>
    </row>
    <row r="248" spans="1:14" s="13" customFormat="1" ht="12.75">
      <c r="A248" s="45">
        <v>68</v>
      </c>
      <c r="B248" s="50" t="s">
        <v>66</v>
      </c>
      <c r="C248" s="3" t="s">
        <v>0</v>
      </c>
      <c r="D248" s="15">
        <f>D249+D250</f>
        <v>111.971</v>
      </c>
      <c r="E248" s="15"/>
      <c r="F248" s="15"/>
      <c r="G248" s="11"/>
      <c r="H248" s="11"/>
      <c r="I248" s="1"/>
      <c r="J248" s="38"/>
      <c r="K248" s="1"/>
      <c r="L248" s="1"/>
      <c r="M248" s="1"/>
      <c r="N248" s="1"/>
    </row>
    <row r="249" spans="1:14" s="13" customFormat="1" ht="12.75">
      <c r="A249" s="45"/>
      <c r="B249" s="50"/>
      <c r="C249" s="2" t="s">
        <v>5</v>
      </c>
      <c r="D249" s="14">
        <v>0</v>
      </c>
      <c r="E249" s="14"/>
      <c r="F249" s="14"/>
      <c r="G249" s="20"/>
      <c r="H249" s="20"/>
      <c r="I249" s="1"/>
      <c r="J249" s="38"/>
      <c r="K249" s="1"/>
      <c r="L249" s="1"/>
      <c r="M249" s="1"/>
      <c r="N249" s="1"/>
    </row>
    <row r="250" spans="1:14" s="13" customFormat="1" ht="12.75">
      <c r="A250" s="45"/>
      <c r="B250" s="50"/>
      <c r="C250" s="2" t="s">
        <v>74</v>
      </c>
      <c r="D250" s="14">
        <v>111.971</v>
      </c>
      <c r="E250" s="14"/>
      <c r="F250" s="14"/>
      <c r="G250" s="20"/>
      <c r="H250" s="20"/>
      <c r="I250" s="1"/>
      <c r="J250" s="38"/>
      <c r="K250" s="1"/>
      <c r="L250" s="1"/>
      <c r="M250" s="1"/>
      <c r="N250" s="1"/>
    </row>
    <row r="251" spans="1:14" s="13" customFormat="1" ht="12.75">
      <c r="A251" s="45">
        <v>69</v>
      </c>
      <c r="B251" s="50" t="s">
        <v>106</v>
      </c>
      <c r="C251" s="3" t="s">
        <v>0</v>
      </c>
      <c r="D251" s="15">
        <f>D252+D253</f>
        <v>0</v>
      </c>
      <c r="E251" s="15"/>
      <c r="F251" s="15"/>
      <c r="G251" s="11"/>
      <c r="H251" s="11"/>
      <c r="I251" s="1"/>
      <c r="J251" s="38">
        <v>1</v>
      </c>
      <c r="K251" s="1"/>
      <c r="L251" s="1"/>
      <c r="M251" s="1"/>
      <c r="N251" s="1"/>
    </row>
    <row r="252" spans="1:14" s="13" customFormat="1" ht="12.75">
      <c r="A252" s="45"/>
      <c r="B252" s="50"/>
      <c r="C252" s="2" t="s">
        <v>5</v>
      </c>
      <c r="D252" s="14">
        <v>0</v>
      </c>
      <c r="E252" s="14"/>
      <c r="F252" s="14"/>
      <c r="G252" s="20"/>
      <c r="H252" s="20"/>
      <c r="I252" s="1"/>
      <c r="J252" s="38"/>
      <c r="K252" s="1"/>
      <c r="L252" s="1"/>
      <c r="M252" s="1"/>
      <c r="N252" s="1"/>
    </row>
    <row r="253" spans="1:14" s="13" customFormat="1" ht="12.75">
      <c r="A253" s="45"/>
      <c r="B253" s="50"/>
      <c r="C253" s="2" t="s">
        <v>74</v>
      </c>
      <c r="D253" s="14">
        <v>0</v>
      </c>
      <c r="E253" s="14"/>
      <c r="F253" s="14"/>
      <c r="G253" s="20"/>
      <c r="H253" s="20"/>
      <c r="I253" s="1"/>
      <c r="J253" s="38"/>
      <c r="K253" s="1"/>
      <c r="L253" s="1"/>
      <c r="M253" s="1"/>
      <c r="N253" s="1"/>
    </row>
    <row r="254" spans="1:14" s="12" customFormat="1" ht="12.75">
      <c r="A254" s="51" t="s">
        <v>26</v>
      </c>
      <c r="B254" s="52"/>
      <c r="C254" s="53"/>
      <c r="D254" s="10">
        <f>D255+D258</f>
        <v>1030.384</v>
      </c>
      <c r="E254" s="10"/>
      <c r="F254" s="10"/>
      <c r="G254" s="21"/>
      <c r="H254" s="21"/>
      <c r="I254" s="1"/>
      <c r="J254" s="38"/>
      <c r="K254" s="1"/>
      <c r="L254" s="1"/>
      <c r="M254" s="1"/>
      <c r="N254" s="1"/>
    </row>
    <row r="255" spans="1:14" s="5" customFormat="1" ht="12.75">
      <c r="A255" s="45">
        <v>70</v>
      </c>
      <c r="B255" s="46" t="s">
        <v>25</v>
      </c>
      <c r="C255" s="3" t="s">
        <v>0</v>
      </c>
      <c r="D255" s="4">
        <f>D256+D257</f>
        <v>911.39</v>
      </c>
      <c r="E255" s="4"/>
      <c r="F255" s="4"/>
      <c r="G255" s="4"/>
      <c r="H255" s="4"/>
      <c r="I255" s="7"/>
      <c r="J255" s="38"/>
      <c r="K255" s="7"/>
      <c r="L255" s="7"/>
      <c r="M255" s="7"/>
      <c r="N255" s="7"/>
    </row>
    <row r="256" spans="1:14" s="13" customFormat="1" ht="12.75">
      <c r="A256" s="45"/>
      <c r="B256" s="46"/>
      <c r="C256" s="2" t="s">
        <v>5</v>
      </c>
      <c r="D256" s="14">
        <v>505.025</v>
      </c>
      <c r="E256" s="14"/>
      <c r="F256" s="14"/>
      <c r="G256" s="20"/>
      <c r="H256" s="20"/>
      <c r="I256" s="1"/>
      <c r="J256" s="38"/>
      <c r="K256" s="1"/>
      <c r="L256" s="1"/>
      <c r="M256" s="1"/>
      <c r="N256" s="1"/>
    </row>
    <row r="257" spans="1:14" s="13" customFormat="1" ht="12.75">
      <c r="A257" s="45"/>
      <c r="B257" s="46"/>
      <c r="C257" s="2" t="s">
        <v>74</v>
      </c>
      <c r="D257" s="14">
        <v>406.365</v>
      </c>
      <c r="E257" s="14"/>
      <c r="F257" s="14"/>
      <c r="G257" s="20"/>
      <c r="H257" s="20"/>
      <c r="I257" s="1"/>
      <c r="J257" s="38"/>
      <c r="K257" s="1"/>
      <c r="L257" s="1"/>
      <c r="M257" s="1"/>
      <c r="N257" s="1"/>
    </row>
    <row r="258" spans="1:14" s="13" customFormat="1" ht="12.75">
      <c r="A258" s="39" t="s">
        <v>120</v>
      </c>
      <c r="B258" s="42" t="s">
        <v>57</v>
      </c>
      <c r="C258" s="3" t="s">
        <v>0</v>
      </c>
      <c r="D258" s="15">
        <f>D259+D260</f>
        <v>118.994</v>
      </c>
      <c r="E258" s="15"/>
      <c r="F258" s="15"/>
      <c r="G258" s="4"/>
      <c r="H258" s="4"/>
      <c r="I258" s="1"/>
      <c r="J258" s="38"/>
      <c r="K258" s="1"/>
      <c r="L258" s="1"/>
      <c r="M258" s="1"/>
      <c r="N258" s="1"/>
    </row>
    <row r="259" spans="1:14" s="13" customFormat="1" ht="13.5">
      <c r="A259" s="40"/>
      <c r="B259" s="43"/>
      <c r="C259" s="2" t="s">
        <v>5</v>
      </c>
      <c r="D259" s="14">
        <v>69.22</v>
      </c>
      <c r="E259" s="14"/>
      <c r="F259" s="14"/>
      <c r="G259" s="20"/>
      <c r="H259" s="20"/>
      <c r="I259" s="29"/>
      <c r="J259" s="38"/>
      <c r="K259" s="1"/>
      <c r="L259" s="1"/>
      <c r="M259" s="1"/>
      <c r="N259" s="1"/>
    </row>
    <row r="260" spans="1:14" s="13" customFormat="1" ht="13.5">
      <c r="A260" s="41"/>
      <c r="B260" s="44"/>
      <c r="C260" s="2" t="s">
        <v>74</v>
      </c>
      <c r="D260" s="14">
        <v>49.774</v>
      </c>
      <c r="E260" s="14"/>
      <c r="F260" s="14"/>
      <c r="G260" s="20"/>
      <c r="H260" s="20"/>
      <c r="I260" s="30"/>
      <c r="J260" s="38"/>
      <c r="K260" s="1"/>
      <c r="L260" s="1"/>
      <c r="M260" s="1"/>
      <c r="N260" s="1"/>
    </row>
    <row r="261" spans="3:8" ht="13.5">
      <c r="C261" s="31" t="s">
        <v>111</v>
      </c>
      <c r="D261" s="32">
        <f>D10+D14+D18+D21+D24+D27+D30+D34+D37+D41+D45+D48+D51+D55+D59+D62+D65+D68+D72+D76+D79+D82+D86+D89+D92+D95+D98+D101+D105+D109+D112+D116+D119+D122+D125+D128+D131+D134+D137+D141+D144+D147+D150+D153+D156+D159+D162+D165+D168+D171+D174+D177+D180+D183+D187+D190+D194+D198+D201+D205+D209+D213+D216+D219+D223+D233+D236+D239+D242+D245+D248+D251+D255+D258</f>
        <v>70183.18800000001</v>
      </c>
      <c r="E261" s="17"/>
      <c r="F261" s="17"/>
      <c r="G261" s="17"/>
      <c r="H261" s="17"/>
    </row>
    <row r="263" spans="1:10" ht="13.5">
      <c r="A263" s="73" t="s">
        <v>122</v>
      </c>
      <c r="B263" s="74"/>
      <c r="C263" s="75"/>
      <c r="D263" s="35">
        <f>70-J263</f>
        <v>52</v>
      </c>
      <c r="E263" s="2"/>
      <c r="F263" s="2"/>
      <c r="G263" s="2"/>
      <c r="H263" s="2"/>
      <c r="I263" s="2"/>
      <c r="J263" s="37">
        <f>SUM(J6:J260)</f>
        <v>18</v>
      </c>
    </row>
  </sheetData>
  <sheetProtection/>
  <mergeCells count="181">
    <mergeCell ref="J4:J5"/>
    <mergeCell ref="A263:C263"/>
    <mergeCell ref="A212:C212"/>
    <mergeCell ref="A205:A207"/>
    <mergeCell ref="B205:B207"/>
    <mergeCell ref="B131:B133"/>
    <mergeCell ref="A153:A155"/>
    <mergeCell ref="A216:A218"/>
    <mergeCell ref="B216:B218"/>
    <mergeCell ref="A134:A136"/>
    <mergeCell ref="B134:B136"/>
    <mergeCell ref="A162:A164"/>
    <mergeCell ref="A198:A200"/>
    <mergeCell ref="B198:B200"/>
    <mergeCell ref="A204:C204"/>
    <mergeCell ref="A208:C208"/>
    <mergeCell ref="A193:C193"/>
    <mergeCell ref="B183:B185"/>
    <mergeCell ref="A190:A192"/>
    <mergeCell ref="B187:B189"/>
    <mergeCell ref="A76:A78"/>
    <mergeCell ref="B76:B78"/>
    <mergeCell ref="A89:A91"/>
    <mergeCell ref="B89:B91"/>
    <mergeCell ref="A119:A121"/>
    <mergeCell ref="B119:B121"/>
    <mergeCell ref="A112:A114"/>
    <mergeCell ref="A108:C108"/>
    <mergeCell ref="A95:A97"/>
    <mergeCell ref="A104:C104"/>
    <mergeCell ref="A48:A50"/>
    <mergeCell ref="B48:B50"/>
    <mergeCell ref="A54:C54"/>
    <mergeCell ref="A55:A57"/>
    <mergeCell ref="B55:B57"/>
    <mergeCell ref="A92:A94"/>
    <mergeCell ref="B92:B94"/>
    <mergeCell ref="B65:B67"/>
    <mergeCell ref="A72:A74"/>
    <mergeCell ref="B72:B74"/>
    <mergeCell ref="A13:C13"/>
    <mergeCell ref="A14:A16"/>
    <mergeCell ref="B14:B16"/>
    <mergeCell ref="B30:B32"/>
    <mergeCell ref="A24:A32"/>
    <mergeCell ref="B37:B39"/>
    <mergeCell ref="A37:A39"/>
    <mergeCell ref="B79:B81"/>
    <mergeCell ref="A2:D2"/>
    <mergeCell ref="B59:B61"/>
    <mergeCell ref="B62:B64"/>
    <mergeCell ref="A75:C75"/>
    <mergeCell ref="A62:A64"/>
    <mergeCell ref="A79:A81"/>
    <mergeCell ref="A44:C44"/>
    <mergeCell ref="A58:C58"/>
    <mergeCell ref="A68:A70"/>
    <mergeCell ref="B128:B130"/>
    <mergeCell ref="B116:B118"/>
    <mergeCell ref="A131:A133"/>
    <mergeCell ref="A122:A124"/>
    <mergeCell ref="B122:B124"/>
    <mergeCell ref="A165:A167"/>
    <mergeCell ref="B165:B167"/>
    <mergeCell ref="B162:B164"/>
    <mergeCell ref="B137:B139"/>
    <mergeCell ref="B159:B161"/>
    <mergeCell ref="A1:H1"/>
    <mergeCell ref="B3:H3"/>
    <mergeCell ref="A71:C71"/>
    <mergeCell ref="E4:H4"/>
    <mergeCell ref="B34:B36"/>
    <mergeCell ref="A65:A67"/>
    <mergeCell ref="B24:B26"/>
    <mergeCell ref="A9:C9"/>
    <mergeCell ref="D4:D5"/>
    <mergeCell ref="A10:A12"/>
    <mergeCell ref="B86:B88"/>
    <mergeCell ref="B95:B97"/>
    <mergeCell ref="A223:A231"/>
    <mergeCell ref="A156:A158"/>
    <mergeCell ref="A186:C186"/>
    <mergeCell ref="B209:B211"/>
    <mergeCell ref="A213:A215"/>
    <mergeCell ref="A125:A127"/>
    <mergeCell ref="B125:B127"/>
    <mergeCell ref="A219:A221"/>
    <mergeCell ref="A254:C254"/>
    <mergeCell ref="A222:C222"/>
    <mergeCell ref="B233:B235"/>
    <mergeCell ref="A233:A235"/>
    <mergeCell ref="B219:B221"/>
    <mergeCell ref="A245:A247"/>
    <mergeCell ref="A239:A241"/>
    <mergeCell ref="B223:B231"/>
    <mergeCell ref="A248:A250"/>
    <mergeCell ref="B248:B250"/>
    <mergeCell ref="B242:B244"/>
    <mergeCell ref="A258:A260"/>
    <mergeCell ref="B258:B260"/>
    <mergeCell ref="B255:B257"/>
    <mergeCell ref="A255:A257"/>
    <mergeCell ref="A232:C232"/>
    <mergeCell ref="B239:B241"/>
    <mergeCell ref="B245:B247"/>
    <mergeCell ref="A242:A244"/>
    <mergeCell ref="A251:A253"/>
    <mergeCell ref="B251:B253"/>
    <mergeCell ref="B10:B12"/>
    <mergeCell ref="A45:A47"/>
    <mergeCell ref="A51:A53"/>
    <mergeCell ref="B51:B53"/>
    <mergeCell ref="B27:B29"/>
    <mergeCell ref="A33:C33"/>
    <mergeCell ref="B18:B20"/>
    <mergeCell ref="B21:B23"/>
    <mergeCell ref="B68:B70"/>
    <mergeCell ref="C4:C5"/>
    <mergeCell ref="A18:A20"/>
    <mergeCell ref="B45:B47"/>
    <mergeCell ref="A4:A5"/>
    <mergeCell ref="B4:B5"/>
    <mergeCell ref="A21:A23"/>
    <mergeCell ref="A17:C17"/>
    <mergeCell ref="A6:B8"/>
    <mergeCell ref="A40:C40"/>
    <mergeCell ref="A34:A36"/>
    <mergeCell ref="A236:A238"/>
    <mergeCell ref="B174:B176"/>
    <mergeCell ref="A141:A143"/>
    <mergeCell ref="A115:C115"/>
    <mergeCell ref="A140:C140"/>
    <mergeCell ref="A197:C197"/>
    <mergeCell ref="B236:B238"/>
    <mergeCell ref="B213:B215"/>
    <mergeCell ref="B201:B203"/>
    <mergeCell ref="A137:A139"/>
    <mergeCell ref="A98:A100"/>
    <mergeCell ref="B98:B100"/>
    <mergeCell ref="B177:B179"/>
    <mergeCell ref="A180:A182"/>
    <mergeCell ref="B180:B182"/>
    <mergeCell ref="A59:A61"/>
    <mergeCell ref="A86:A88"/>
    <mergeCell ref="A85:C85"/>
    <mergeCell ref="B153:B155"/>
    <mergeCell ref="B112:B114"/>
    <mergeCell ref="A109:A111"/>
    <mergeCell ref="B101:B103"/>
    <mergeCell ref="B109:B111"/>
    <mergeCell ref="B105:B107"/>
    <mergeCell ref="A128:A130"/>
    <mergeCell ref="B147:B149"/>
    <mergeCell ref="A101:A103"/>
    <mergeCell ref="A105:A107"/>
    <mergeCell ref="B141:B143"/>
    <mergeCell ref="A116:A118"/>
    <mergeCell ref="A147:A149"/>
    <mergeCell ref="A144:A146"/>
    <mergeCell ref="A177:A179"/>
    <mergeCell ref="A183:A185"/>
    <mergeCell ref="A187:A189"/>
    <mergeCell ref="A150:A152"/>
    <mergeCell ref="A168:A170"/>
    <mergeCell ref="B168:B170"/>
    <mergeCell ref="A171:A173"/>
    <mergeCell ref="A194:A196"/>
    <mergeCell ref="A159:A161"/>
    <mergeCell ref="B194:B196"/>
    <mergeCell ref="B156:B158"/>
    <mergeCell ref="B171:B173"/>
    <mergeCell ref="A82:A84"/>
    <mergeCell ref="B82:B84"/>
    <mergeCell ref="A41:A43"/>
    <mergeCell ref="B41:B43"/>
    <mergeCell ref="A209:A211"/>
    <mergeCell ref="A201:A203"/>
    <mergeCell ref="B190:B192"/>
    <mergeCell ref="B144:B146"/>
    <mergeCell ref="A174:A176"/>
    <mergeCell ref="B150:B152"/>
  </mergeCells>
  <printOptions/>
  <pageMargins left="1.3385826771653544" right="0.4724409448818898" top="0.2362204724409449" bottom="0.15748031496062992" header="0.1968503937007874" footer="0.15748031496062992"/>
  <pageSetup fitToHeight="13" horizontalDpi="600" verticalDpi="600" orientation="portrait" paperSize="9" r:id="rId1"/>
  <rowBreaks count="3" manualBreakCount="3">
    <brk id="61" max="3" man="1"/>
    <brk id="124" max="3" man="1"/>
    <brk id="1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tarif41</cp:lastModifiedBy>
  <cp:lastPrinted>2015-01-21T07:40:19Z</cp:lastPrinted>
  <dcterms:created xsi:type="dcterms:W3CDTF">1996-10-08T23:32:33Z</dcterms:created>
  <dcterms:modified xsi:type="dcterms:W3CDTF">2015-01-21T08:17:01Z</dcterms:modified>
  <cp:category/>
  <cp:version/>
  <cp:contentType/>
  <cp:contentStatus/>
</cp:coreProperties>
</file>