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ВС,ВО" sheetId="2" r:id="rId1"/>
  </sheets>
  <definedNames>
    <definedName name="Sum_1">#REF!</definedName>
    <definedName name="Sum_2">#REF!</definedName>
    <definedName name="Sum_3">#REF!</definedName>
    <definedName name="Sum_4">#REF!</definedName>
    <definedName name="Sum_5">#REF!</definedName>
    <definedName name="Sum_6">#REF!</definedName>
    <definedName name="Sum_8">#REF!</definedName>
    <definedName name="_xlnm.Print_Area" localSheetId="0">'ВС,ВО'!$A$1:$J$30</definedName>
  </definedNames>
  <calcPr calcId="125725"/>
</workbook>
</file>

<file path=xl/calcChain.xml><?xml version="1.0" encoding="utf-8"?>
<calcChain xmlns="http://schemas.openxmlformats.org/spreadsheetml/2006/main">
  <c r="C30" i="2"/>
  <c r="E16"/>
  <c r="F22" l="1"/>
  <c r="E22"/>
  <c r="F21"/>
  <c r="E21"/>
  <c r="D22"/>
  <c r="D21"/>
  <c r="C21" l="1"/>
  <c r="D20"/>
  <c r="C22" l="1"/>
  <c r="G20"/>
  <c r="F20"/>
  <c r="E20"/>
  <c r="C20" l="1"/>
  <c r="C19" l="1"/>
  <c r="C18"/>
  <c r="G17"/>
  <c r="F17"/>
  <c r="E17"/>
  <c r="D17"/>
  <c r="C17"/>
  <c r="C16"/>
  <c r="C15"/>
  <c r="C14" s="1"/>
  <c r="G14"/>
  <c r="F14"/>
  <c r="E14"/>
  <c r="D14"/>
  <c r="C13"/>
  <c r="C12"/>
  <c r="G11"/>
  <c r="F11"/>
  <c r="E11"/>
  <c r="D11"/>
  <c r="C10"/>
  <c r="C9"/>
  <c r="G8"/>
  <c r="F8"/>
  <c r="E8"/>
  <c r="D8"/>
  <c r="C7"/>
  <c r="C6"/>
  <c r="G5"/>
  <c r="F5"/>
  <c r="E5"/>
  <c r="D5"/>
  <c r="C11" l="1"/>
  <c r="C8"/>
  <c r="C5"/>
</calcChain>
</file>

<file path=xl/sharedStrings.xml><?xml version="1.0" encoding="utf-8"?>
<sst xmlns="http://schemas.openxmlformats.org/spreadsheetml/2006/main" count="65" uniqueCount="53">
  <si>
    <t>амортизация</t>
  </si>
  <si>
    <t>прибыль</t>
  </si>
  <si>
    <t>всего</t>
  </si>
  <si>
    <t>водоснабжение</t>
  </si>
  <si>
    <t>водоотведение</t>
  </si>
  <si>
    <t>Примечание</t>
  </si>
  <si>
    <t>Период ИП</t>
  </si>
  <si>
    <t>2016-2018</t>
  </si>
  <si>
    <t>1.1.</t>
  </si>
  <si>
    <t>1.2.</t>
  </si>
  <si>
    <t>Наименование организации</t>
  </si>
  <si>
    <t>№№ п/п</t>
  </si>
  <si>
    <t>от 30.11.2015 № 03/1-03/695</t>
  </si>
  <si>
    <t>Приказ Минстроя Чувашии</t>
  </si>
  <si>
    <t>бюджет</t>
  </si>
  <si>
    <t>плата за подключение</t>
  </si>
  <si>
    <t>МУП ШПУ "Водоканал"</t>
  </si>
  <si>
    <t>МУП "Водоканал" г.Алатырь</t>
  </si>
  <si>
    <t>2.1.</t>
  </si>
  <si>
    <t>2.2.</t>
  </si>
  <si>
    <t>3.1.</t>
  </si>
  <si>
    <t>3.2.</t>
  </si>
  <si>
    <t>41.</t>
  </si>
  <si>
    <t>4.2.</t>
  </si>
  <si>
    <t>51.</t>
  </si>
  <si>
    <t>5.2.</t>
  </si>
  <si>
    <t>ОАО "Водоканал"</t>
  </si>
  <si>
    <t>2014-2017</t>
  </si>
  <si>
    <t>от 02.10.2015 № 03/1-03/573</t>
  </si>
  <si>
    <t>МУП "Коммунальные сети города Новочебоксарска"</t>
  </si>
  <si>
    <t>2015-2023</t>
  </si>
  <si>
    <t>ГУП "БОС" Минстроя Чувашии</t>
  </si>
  <si>
    <t>без НДС и  налога на прибыль</t>
  </si>
  <si>
    <t>от 16.12.2013 № 03/1-03/481 ( с изм. от 19.12.2014 № 03/1-03/585)</t>
  </si>
  <si>
    <t>2014-2018</t>
  </si>
  <si>
    <t>от 14.07.2014 № 03/1-03/278</t>
  </si>
  <si>
    <t>№</t>
  </si>
  <si>
    <t xml:space="preserve">Утверждено  по инвестиционной программе </t>
  </si>
  <si>
    <t>в том числе</t>
  </si>
  <si>
    <t>Инвестнадбавка</t>
  </si>
  <si>
    <t>АО "Спецавтохозяйство"</t>
  </si>
  <si>
    <t>без НДС, с налогом на прибыль 72,32 тыс. руб.</t>
  </si>
  <si>
    <t>без НДС, с налогом на прибыль 24634,07 тыс. руб.</t>
  </si>
  <si>
    <t>без дополнительного НДС и налога на прибыль</t>
  </si>
  <si>
    <t>Утвержденные инвестиционные программы в сфере холодного водоснабжения и водоотведения на 2016 год</t>
  </si>
  <si>
    <t>в тыс. руб.</t>
  </si>
  <si>
    <t>всего, в т.ч.:</t>
  </si>
  <si>
    <t xml:space="preserve"> за счет тарифных источников</t>
  </si>
  <si>
    <t>ИТОГО за счет тарифных источников, в т.ч.:</t>
  </si>
  <si>
    <t>Приложение № 8</t>
  </si>
  <si>
    <t xml:space="preserve">Утвержденная нвестиционные программы организаций в сфере утилизации твердых коммунальных отходов на 2016 год </t>
  </si>
  <si>
    <t>Приложение №7</t>
  </si>
  <si>
    <t>водоснабжение(питьевая -  + хоз.)</t>
  </si>
</sst>
</file>

<file path=xl/styles.xml><?xml version="1.0" encoding="utf-8"?>
<styleSheet xmlns="http://schemas.openxmlformats.org/spreadsheetml/2006/main">
  <numFmts count="2">
    <numFmt numFmtId="165" formatCode="#,##0.0"/>
    <numFmt numFmtId="166" formatCode="#,##0.00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FEF2E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30"/>
  <sheetViews>
    <sheetView tabSelected="1" zoomScaleNormal="100" workbookViewId="0">
      <selection activeCell="L11" sqref="L11"/>
    </sheetView>
  </sheetViews>
  <sheetFormatPr defaultColWidth="9.140625" defaultRowHeight="15.75"/>
  <cols>
    <col min="1" max="1" width="6.140625" style="1" customWidth="1"/>
    <col min="2" max="2" width="29" style="1" customWidth="1"/>
    <col min="3" max="3" width="14" style="19" customWidth="1"/>
    <col min="4" max="4" width="16" style="20" customWidth="1"/>
    <col min="5" max="5" width="12.7109375" style="20" customWidth="1"/>
    <col min="6" max="6" width="16.42578125" style="20" customWidth="1"/>
    <col min="7" max="7" width="12.140625" style="20" customWidth="1"/>
    <col min="8" max="8" width="18.7109375" style="1" hidden="1" customWidth="1"/>
    <col min="9" max="9" width="20.7109375" style="1" hidden="1" customWidth="1"/>
    <col min="10" max="10" width="12.85546875" style="1" hidden="1" customWidth="1"/>
    <col min="11" max="16384" width="9.140625" style="1"/>
  </cols>
  <sheetData>
    <row r="1" spans="1:10" ht="18.75" customHeight="1">
      <c r="A1" s="39"/>
      <c r="B1" s="39"/>
      <c r="C1" s="44"/>
      <c r="D1" s="45"/>
      <c r="E1" s="58" t="s">
        <v>51</v>
      </c>
      <c r="F1" s="58"/>
      <c r="G1" s="58"/>
      <c r="H1" s="58"/>
      <c r="I1" s="58"/>
      <c r="J1" s="58"/>
    </row>
    <row r="2" spans="1:10" ht="40.5" customHeight="1" thickBot="1">
      <c r="A2" s="55" t="s">
        <v>44</v>
      </c>
      <c r="B2" s="56"/>
      <c r="C2" s="56"/>
      <c r="D2" s="56"/>
      <c r="E2" s="56"/>
      <c r="F2" s="56"/>
      <c r="G2" s="56"/>
      <c r="H2" s="56"/>
      <c r="I2" s="56"/>
      <c r="J2" s="57"/>
    </row>
    <row r="3" spans="1:10" ht="19.5" customHeight="1">
      <c r="A3" s="52" t="s">
        <v>11</v>
      </c>
      <c r="B3" s="52" t="s">
        <v>10</v>
      </c>
      <c r="C3" s="48" t="s">
        <v>46</v>
      </c>
      <c r="D3" s="59" t="s">
        <v>47</v>
      </c>
      <c r="E3" s="60"/>
      <c r="F3" s="61"/>
      <c r="G3" s="50" t="s">
        <v>14</v>
      </c>
      <c r="H3" s="52" t="s">
        <v>5</v>
      </c>
      <c r="I3" s="52" t="s">
        <v>13</v>
      </c>
      <c r="J3" s="52" t="s">
        <v>6</v>
      </c>
    </row>
    <row r="4" spans="1:10" ht="36" customHeight="1" thickBot="1">
      <c r="A4" s="53"/>
      <c r="B4" s="53"/>
      <c r="C4" s="49"/>
      <c r="D4" s="29" t="s">
        <v>0</v>
      </c>
      <c r="E4" s="29" t="s">
        <v>1</v>
      </c>
      <c r="F4" s="29" t="s">
        <v>15</v>
      </c>
      <c r="G4" s="51"/>
      <c r="H4" s="53"/>
      <c r="I4" s="53"/>
      <c r="J4" s="53"/>
    </row>
    <row r="5" spans="1:10" ht="30.6" customHeight="1">
      <c r="A5" s="12">
        <v>1</v>
      </c>
      <c r="B5" s="13" t="s">
        <v>26</v>
      </c>
      <c r="C5" s="14">
        <f>C6+C7</f>
        <v>162011.6</v>
      </c>
      <c r="D5" s="14">
        <f t="shared" ref="D5:F5" si="0">D6+D7</f>
        <v>25068.920000000002</v>
      </c>
      <c r="E5" s="14">
        <f t="shared" si="0"/>
        <v>8167.11</v>
      </c>
      <c r="F5" s="14">
        <f t="shared" si="0"/>
        <v>128775.57</v>
      </c>
      <c r="G5" s="14">
        <f>G6+G7</f>
        <v>0</v>
      </c>
      <c r="H5" s="62" t="s">
        <v>42</v>
      </c>
      <c r="I5" s="62" t="s">
        <v>28</v>
      </c>
      <c r="J5" s="64" t="s">
        <v>27</v>
      </c>
    </row>
    <row r="6" spans="1:10" s="3" customFormat="1" ht="24.75" customHeight="1">
      <c r="A6" s="5" t="s">
        <v>8</v>
      </c>
      <c r="B6" s="4" t="s">
        <v>3</v>
      </c>
      <c r="C6" s="8">
        <f>D6+E6+F6+G6</f>
        <v>76527.47</v>
      </c>
      <c r="D6" s="9">
        <v>17642.900000000001</v>
      </c>
      <c r="E6" s="9">
        <v>1000</v>
      </c>
      <c r="F6" s="9">
        <v>57884.57</v>
      </c>
      <c r="G6" s="9">
        <v>0</v>
      </c>
      <c r="H6" s="54"/>
      <c r="I6" s="54"/>
      <c r="J6" s="65"/>
    </row>
    <row r="7" spans="1:10" s="3" customFormat="1" ht="23.25" customHeight="1" thickBot="1">
      <c r="A7" s="6" t="s">
        <v>9</v>
      </c>
      <c r="B7" s="7" t="s">
        <v>4</v>
      </c>
      <c r="C7" s="10">
        <f>D7+E7+F7+G7</f>
        <v>85484.13</v>
      </c>
      <c r="D7" s="11">
        <v>7426.02</v>
      </c>
      <c r="E7" s="11">
        <v>7167.11</v>
      </c>
      <c r="F7" s="11">
        <v>70891</v>
      </c>
      <c r="G7" s="11">
        <v>0</v>
      </c>
      <c r="H7" s="63"/>
      <c r="I7" s="63"/>
      <c r="J7" s="66"/>
    </row>
    <row r="8" spans="1:10" ht="30" customHeight="1">
      <c r="A8" s="12">
        <v>2</v>
      </c>
      <c r="B8" s="13" t="s">
        <v>29</v>
      </c>
      <c r="C8" s="14">
        <f>C9+C10</f>
        <v>17600.91</v>
      </c>
      <c r="D8" s="14">
        <f t="shared" ref="D8:F8" si="1">D9+D10</f>
        <v>13895.91</v>
      </c>
      <c r="E8" s="14">
        <f t="shared" si="1"/>
        <v>3705</v>
      </c>
      <c r="F8" s="14">
        <f t="shared" si="1"/>
        <v>0</v>
      </c>
      <c r="G8" s="14">
        <f>G9+G10</f>
        <v>0</v>
      </c>
      <c r="H8" s="67"/>
      <c r="I8" s="62" t="s">
        <v>35</v>
      </c>
      <c r="J8" s="64" t="s">
        <v>30</v>
      </c>
    </row>
    <row r="9" spans="1:10" ht="30" customHeight="1">
      <c r="A9" s="5" t="s">
        <v>18</v>
      </c>
      <c r="B9" s="4" t="s">
        <v>52</v>
      </c>
      <c r="C9" s="37">
        <f>D9+E9+F9+G9</f>
        <v>14898.03</v>
      </c>
      <c r="D9" s="46">
        <v>11193.03</v>
      </c>
      <c r="E9" s="46">
        <v>3705</v>
      </c>
      <c r="F9" s="9">
        <v>0</v>
      </c>
      <c r="G9" s="9">
        <v>0</v>
      </c>
      <c r="H9" s="68"/>
      <c r="I9" s="54"/>
      <c r="J9" s="65"/>
    </row>
    <row r="10" spans="1:10" ht="24.75" customHeight="1" thickBot="1">
      <c r="A10" s="6" t="s">
        <v>19</v>
      </c>
      <c r="B10" s="7" t="s">
        <v>4</v>
      </c>
      <c r="C10" s="10">
        <f>D10+E10+F10+G10</f>
        <v>2702.88</v>
      </c>
      <c r="D10" s="47">
        <v>2702.88</v>
      </c>
      <c r="E10" s="47">
        <v>0</v>
      </c>
      <c r="F10" s="11">
        <v>0</v>
      </c>
      <c r="G10" s="11">
        <v>0</v>
      </c>
      <c r="H10" s="69"/>
      <c r="I10" s="63"/>
      <c r="J10" s="66"/>
    </row>
    <row r="11" spans="1:10" ht="30" customHeight="1">
      <c r="A11" s="12">
        <v>3</v>
      </c>
      <c r="B11" s="13" t="s">
        <v>31</v>
      </c>
      <c r="C11" s="14">
        <f>C12+C13</f>
        <v>83879.94</v>
      </c>
      <c r="D11" s="14">
        <f t="shared" ref="D11:F11" si="2">D12+D13</f>
        <v>83879.94</v>
      </c>
      <c r="E11" s="14">
        <f t="shared" si="2"/>
        <v>0</v>
      </c>
      <c r="F11" s="14">
        <f t="shared" si="2"/>
        <v>0</v>
      </c>
      <c r="G11" s="14">
        <f>G12+G13</f>
        <v>0</v>
      </c>
      <c r="H11" s="67" t="s">
        <v>32</v>
      </c>
      <c r="I11" s="62" t="s">
        <v>33</v>
      </c>
      <c r="J11" s="64" t="s">
        <v>34</v>
      </c>
    </row>
    <row r="12" spans="1:10" ht="21.75" customHeight="1">
      <c r="A12" s="5" t="s">
        <v>20</v>
      </c>
      <c r="B12" s="4" t="s">
        <v>3</v>
      </c>
      <c r="C12" s="8">
        <f>D12+E12+F12+G12</f>
        <v>0</v>
      </c>
      <c r="D12" s="9">
        <v>0</v>
      </c>
      <c r="E12" s="9">
        <v>0</v>
      </c>
      <c r="F12" s="9">
        <v>0</v>
      </c>
      <c r="G12" s="9">
        <v>0</v>
      </c>
      <c r="H12" s="68"/>
      <c r="I12" s="54"/>
      <c r="J12" s="65"/>
    </row>
    <row r="13" spans="1:10" ht="21.75" customHeight="1" thickBot="1">
      <c r="A13" s="6" t="s">
        <v>21</v>
      </c>
      <c r="B13" s="7" t="s">
        <v>4</v>
      </c>
      <c r="C13" s="10">
        <f>D13+E13+F13+G13</f>
        <v>83879.94</v>
      </c>
      <c r="D13" s="11">
        <v>83879.94</v>
      </c>
      <c r="E13" s="11">
        <v>0</v>
      </c>
      <c r="F13" s="11">
        <v>0</v>
      </c>
      <c r="G13" s="11">
        <v>0</v>
      </c>
      <c r="H13" s="69"/>
      <c r="I13" s="63"/>
      <c r="J13" s="66"/>
    </row>
    <row r="14" spans="1:10" ht="30" customHeight="1">
      <c r="A14" s="12">
        <v>4</v>
      </c>
      <c r="B14" s="13" t="s">
        <v>16</v>
      </c>
      <c r="C14" s="14">
        <f>C15+C16</f>
        <v>1066.75</v>
      </c>
      <c r="D14" s="14">
        <f t="shared" ref="D14:F14" si="3">D15+D16</f>
        <v>632.80999999999995</v>
      </c>
      <c r="E14" s="14">
        <f t="shared" si="3"/>
        <v>433.94</v>
      </c>
      <c r="F14" s="14">
        <f t="shared" si="3"/>
        <v>0</v>
      </c>
      <c r="G14" s="14">
        <f>G15+G16</f>
        <v>0</v>
      </c>
      <c r="H14" s="62" t="s">
        <v>41</v>
      </c>
      <c r="I14" s="62" t="s">
        <v>12</v>
      </c>
      <c r="J14" s="64" t="s">
        <v>7</v>
      </c>
    </row>
    <row r="15" spans="1:10" ht="26.25" customHeight="1">
      <c r="A15" s="5" t="s">
        <v>22</v>
      </c>
      <c r="B15" s="4" t="s">
        <v>3</v>
      </c>
      <c r="C15" s="8">
        <f>D15+E15+F15+G15</f>
        <v>267.2</v>
      </c>
      <c r="D15" s="9">
        <v>267.2</v>
      </c>
      <c r="E15" s="9">
        <v>0</v>
      </c>
      <c r="F15" s="9">
        <v>0</v>
      </c>
      <c r="G15" s="9">
        <v>0</v>
      </c>
      <c r="H15" s="54"/>
      <c r="I15" s="54"/>
      <c r="J15" s="65"/>
    </row>
    <row r="16" spans="1:10" ht="28.5" customHeight="1" thickBot="1">
      <c r="A16" s="6" t="s">
        <v>23</v>
      </c>
      <c r="B16" s="7" t="s">
        <v>4</v>
      </c>
      <c r="C16" s="10">
        <f>D16+E16+F16+G16</f>
        <v>799.55</v>
      </c>
      <c r="D16" s="11">
        <v>365.61</v>
      </c>
      <c r="E16" s="11">
        <f>361.62+72.32</f>
        <v>433.94</v>
      </c>
      <c r="F16" s="11">
        <v>0</v>
      </c>
      <c r="G16" s="11">
        <v>0</v>
      </c>
      <c r="H16" s="63"/>
      <c r="I16" s="63"/>
      <c r="J16" s="66"/>
    </row>
    <row r="17" spans="1:12" ht="30" customHeight="1">
      <c r="A17" s="12">
        <v>5</v>
      </c>
      <c r="B17" s="13" t="s">
        <v>17</v>
      </c>
      <c r="C17" s="14">
        <f>C18+C19</f>
        <v>7279.9</v>
      </c>
      <c r="D17" s="14">
        <f t="shared" ref="D17:F17" si="4">D18+D19</f>
        <v>4741</v>
      </c>
      <c r="E17" s="14">
        <f t="shared" si="4"/>
        <v>0</v>
      </c>
      <c r="F17" s="14">
        <f t="shared" si="4"/>
        <v>0</v>
      </c>
      <c r="G17" s="14">
        <f>G18+G19</f>
        <v>2538.9</v>
      </c>
      <c r="H17" s="67" t="s">
        <v>43</v>
      </c>
      <c r="I17" s="62" t="s">
        <v>12</v>
      </c>
      <c r="J17" s="64" t="s">
        <v>7</v>
      </c>
    </row>
    <row r="18" spans="1:12" ht="22.5" customHeight="1">
      <c r="A18" s="5" t="s">
        <v>24</v>
      </c>
      <c r="B18" s="4" t="s">
        <v>3</v>
      </c>
      <c r="C18" s="8">
        <f>D18+E18+F18+G18</f>
        <v>7279.9</v>
      </c>
      <c r="D18" s="9">
        <v>4741</v>
      </c>
      <c r="E18" s="9">
        <v>0</v>
      </c>
      <c r="F18" s="9">
        <v>0</v>
      </c>
      <c r="G18" s="9">
        <v>2538.9</v>
      </c>
      <c r="H18" s="68"/>
      <c r="I18" s="54"/>
      <c r="J18" s="65"/>
    </row>
    <row r="19" spans="1:12" ht="24.75" customHeight="1" thickBot="1">
      <c r="A19" s="15" t="s">
        <v>25</v>
      </c>
      <c r="B19" s="16" t="s">
        <v>4</v>
      </c>
      <c r="C19" s="17">
        <f>D19+E19+F19+G19</f>
        <v>0</v>
      </c>
      <c r="D19" s="18">
        <v>0</v>
      </c>
      <c r="E19" s="18">
        <v>0</v>
      </c>
      <c r="F19" s="18">
        <v>0</v>
      </c>
      <c r="G19" s="18">
        <v>0</v>
      </c>
      <c r="H19" s="68"/>
      <c r="I19" s="52"/>
      <c r="J19" s="73"/>
    </row>
    <row r="20" spans="1:12" s="2" customFormat="1" ht="31.5">
      <c r="A20" s="30"/>
      <c r="B20" s="31" t="s">
        <v>48</v>
      </c>
      <c r="C20" s="32">
        <f>C21+C22</f>
        <v>269300.2</v>
      </c>
      <c r="D20" s="32">
        <f>D21+D22</f>
        <v>128218.58</v>
      </c>
      <c r="E20" s="32">
        <f t="shared" ref="E20:G20" si="5">E21+E22</f>
        <v>12306.05</v>
      </c>
      <c r="F20" s="32">
        <f t="shared" si="5"/>
        <v>128775.57</v>
      </c>
      <c r="G20" s="32">
        <f t="shared" si="5"/>
        <v>0</v>
      </c>
      <c r="H20" s="31"/>
      <c r="I20" s="31"/>
      <c r="J20" s="33"/>
    </row>
    <row r="21" spans="1:12" ht="18.75" customHeight="1">
      <c r="A21" s="22"/>
      <c r="B21" s="25" t="s">
        <v>3</v>
      </c>
      <c r="C21" s="23">
        <f>D21+E21+F21+G21</f>
        <v>96433.700000000012</v>
      </c>
      <c r="D21" s="24">
        <f>D6+D9+D12+D15+D18</f>
        <v>33844.130000000005</v>
      </c>
      <c r="E21" s="24">
        <f t="shared" ref="E21:F21" si="6">E6+E9+E12+E15+E18</f>
        <v>4705</v>
      </c>
      <c r="F21" s="24">
        <f t="shared" si="6"/>
        <v>57884.57</v>
      </c>
      <c r="G21" s="21"/>
      <c r="H21" s="22"/>
      <c r="I21" s="22"/>
      <c r="J21" s="22"/>
    </row>
    <row r="22" spans="1:12" ht="21" customHeight="1">
      <c r="A22" s="22"/>
      <c r="B22" s="25" t="s">
        <v>4</v>
      </c>
      <c r="C22" s="23">
        <f>D22+E22+F22+G22</f>
        <v>172866.5</v>
      </c>
      <c r="D22" s="24">
        <f>D7+D10+D13+D16+D19</f>
        <v>94374.45</v>
      </c>
      <c r="E22" s="24">
        <f t="shared" ref="E22:F22" si="7">E7+E10+E13+E16+E19</f>
        <v>7601.0499999999993</v>
      </c>
      <c r="F22" s="24">
        <f t="shared" si="7"/>
        <v>70891</v>
      </c>
      <c r="G22" s="21"/>
      <c r="H22" s="22"/>
      <c r="I22" s="22"/>
      <c r="J22" s="22"/>
    </row>
    <row r="24" spans="1:12">
      <c r="C24" s="78" t="s">
        <v>49</v>
      </c>
      <c r="D24" s="78"/>
    </row>
    <row r="25" spans="1:12" ht="60.75" customHeight="1">
      <c r="A25" s="72" t="s">
        <v>50</v>
      </c>
      <c r="B25" s="72"/>
      <c r="C25" s="72"/>
      <c r="D25" s="72"/>
      <c r="E25" s="42"/>
      <c r="F25" s="42"/>
      <c r="G25" s="42"/>
      <c r="H25" s="42"/>
      <c r="I25" s="42"/>
      <c r="J25" s="42"/>
      <c r="K25" s="42"/>
      <c r="L25" s="42"/>
    </row>
    <row r="26" spans="1:12" ht="15.75" customHeight="1">
      <c r="A26" s="28"/>
      <c r="B26" s="28"/>
      <c r="C26" s="77" t="s">
        <v>45</v>
      </c>
      <c r="D26" s="77"/>
      <c r="E26" s="43"/>
      <c r="F26" s="43"/>
      <c r="G26" s="43"/>
      <c r="H26" s="43"/>
      <c r="I26" s="43"/>
      <c r="J26" s="43"/>
      <c r="K26" s="43"/>
      <c r="L26" s="43"/>
    </row>
    <row r="27" spans="1:12" ht="45" customHeight="1">
      <c r="A27" s="70" t="s">
        <v>36</v>
      </c>
      <c r="B27" s="70" t="s">
        <v>10</v>
      </c>
      <c r="C27" s="70" t="s">
        <v>37</v>
      </c>
      <c r="D27" s="70"/>
      <c r="E27" s="74"/>
      <c r="F27" s="74"/>
      <c r="G27" s="74"/>
      <c r="H27" s="74"/>
      <c r="I27" s="75"/>
      <c r="J27" s="39"/>
      <c r="K27" s="39"/>
      <c r="L27" s="39"/>
    </row>
    <row r="28" spans="1:12">
      <c r="A28" s="70"/>
      <c r="B28" s="70"/>
      <c r="C28" s="76" t="s">
        <v>2</v>
      </c>
      <c r="D28" s="35" t="s">
        <v>38</v>
      </c>
      <c r="E28" s="74"/>
      <c r="F28" s="74"/>
      <c r="G28" s="74"/>
      <c r="H28" s="74"/>
      <c r="I28" s="75"/>
      <c r="J28" s="71"/>
      <c r="K28" s="71"/>
      <c r="L28" s="71"/>
    </row>
    <row r="29" spans="1:12" ht="31.5">
      <c r="A29" s="70"/>
      <c r="B29" s="70"/>
      <c r="C29" s="76"/>
      <c r="D29" s="35" t="s">
        <v>39</v>
      </c>
      <c r="E29" s="34"/>
      <c r="F29" s="34"/>
      <c r="G29" s="34"/>
      <c r="H29" s="34"/>
      <c r="I29" s="75"/>
      <c r="J29" s="71"/>
      <c r="K29" s="71"/>
      <c r="L29" s="71"/>
    </row>
    <row r="30" spans="1:12">
      <c r="A30" s="35"/>
      <c r="B30" s="36" t="s">
        <v>40</v>
      </c>
      <c r="C30" s="26">
        <f>D30</f>
        <v>16546.37</v>
      </c>
      <c r="D30" s="27">
        <v>16546.37</v>
      </c>
      <c r="E30" s="40"/>
      <c r="F30" s="38"/>
      <c r="G30" s="40"/>
      <c r="H30" s="38"/>
      <c r="I30" s="41"/>
      <c r="J30" s="71"/>
      <c r="K30" s="71"/>
      <c r="L30" s="71"/>
    </row>
  </sheetData>
  <mergeCells count="40">
    <mergeCell ref="K28:K30"/>
    <mergeCell ref="L28:L30"/>
    <mergeCell ref="A25:D25"/>
    <mergeCell ref="H17:H19"/>
    <mergeCell ref="I17:I19"/>
    <mergeCell ref="J17:J19"/>
    <mergeCell ref="E27:F27"/>
    <mergeCell ref="G27:H27"/>
    <mergeCell ref="I27:I29"/>
    <mergeCell ref="C28:C29"/>
    <mergeCell ref="E28:F28"/>
    <mergeCell ref="G28:H28"/>
    <mergeCell ref="C26:D26"/>
    <mergeCell ref="C24:D24"/>
    <mergeCell ref="A27:A29"/>
    <mergeCell ref="B27:B29"/>
    <mergeCell ref="C27:D27"/>
    <mergeCell ref="J28:J30"/>
    <mergeCell ref="H11:H13"/>
    <mergeCell ref="I11:I13"/>
    <mergeCell ref="J11:J13"/>
    <mergeCell ref="H14:H16"/>
    <mergeCell ref="I14:I16"/>
    <mergeCell ref="J14:J16"/>
    <mergeCell ref="H5:H7"/>
    <mergeCell ref="I5:I7"/>
    <mergeCell ref="J5:J7"/>
    <mergeCell ref="H8:H10"/>
    <mergeCell ref="I8:I10"/>
    <mergeCell ref="J8:J10"/>
    <mergeCell ref="H3:H4"/>
    <mergeCell ref="I3:I4"/>
    <mergeCell ref="J3:J4"/>
    <mergeCell ref="A2:J2"/>
    <mergeCell ref="E1:J1"/>
    <mergeCell ref="A3:A4"/>
    <mergeCell ref="B3:B4"/>
    <mergeCell ref="C3:C4"/>
    <mergeCell ref="D3:F3"/>
    <mergeCell ref="G3:G4"/>
  </mergeCells>
  <pageMargins left="0.56999999999999995" right="0.19685039370078741" top="0.2" bottom="0.42" header="0.31496062992125984" footer="0.31496062992125984"/>
  <pageSetup paperSize="9" scale="9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ВС,ВО</vt:lpstr>
      <vt:lpstr>'ВС,ВО'!Область_печати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2016-04-11T13:44:55Z</dcterms:modified>
</cp:coreProperties>
</file>