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67" i="1"/>
  <c r="L267"/>
  <c r="K267"/>
  <c r="I267"/>
  <c r="H267"/>
  <c r="L266"/>
  <c r="H266"/>
  <c r="N265"/>
  <c r="M265"/>
  <c r="H265"/>
  <c r="N264"/>
  <c r="M264"/>
  <c r="L264"/>
  <c r="K264"/>
  <c r="J264"/>
  <c r="I264"/>
  <c r="H264"/>
  <c r="N222"/>
  <c r="M222"/>
  <c r="L222"/>
  <c r="K222"/>
  <c r="J222"/>
  <c r="I222"/>
  <c r="H222"/>
  <c r="N221"/>
  <c r="M221"/>
  <c r="L221"/>
  <c r="K221"/>
  <c r="J221"/>
  <c r="I221"/>
  <c r="H221"/>
  <c r="N220"/>
  <c r="M220"/>
  <c r="L220"/>
  <c r="K220"/>
  <c r="J220"/>
  <c r="I220"/>
  <c r="H220"/>
  <c r="N219"/>
  <c r="M219"/>
  <c r="L219"/>
  <c r="K219"/>
  <c r="J219"/>
  <c r="I219"/>
  <c r="H219"/>
  <c r="G222"/>
  <c r="G221"/>
  <c r="G220"/>
  <c r="N218"/>
  <c r="L13"/>
  <c r="L265" s="1"/>
  <c r="K13"/>
  <c r="K265" s="1"/>
  <c r="J13"/>
  <c r="J265" s="1"/>
  <c r="I13"/>
  <c r="I265" s="1"/>
  <c r="H13"/>
  <c r="G262"/>
  <c r="G261"/>
  <c r="N260"/>
  <c r="G260" s="1"/>
  <c r="N259"/>
  <c r="M259" s="1"/>
  <c r="N258"/>
  <c r="G257"/>
  <c r="G256"/>
  <c r="N255"/>
  <c r="G255" s="1"/>
  <c r="N254"/>
  <c r="M254"/>
  <c r="L254" s="1"/>
  <c r="M253"/>
  <c r="G252"/>
  <c r="G251"/>
  <c r="N250"/>
  <c r="G250" s="1"/>
  <c r="N249"/>
  <c r="M249" s="1"/>
  <c r="G247"/>
  <c r="G246"/>
  <c r="N245"/>
  <c r="G245" s="1"/>
  <c r="N244"/>
  <c r="M244"/>
  <c r="L244" s="1"/>
  <c r="M243"/>
  <c r="G242"/>
  <c r="G241"/>
  <c r="N240"/>
  <c r="G240" s="1"/>
  <c r="N239"/>
  <c r="M239" s="1"/>
  <c r="N238"/>
  <c r="G237"/>
  <c r="G236"/>
  <c r="N235"/>
  <c r="G235" s="1"/>
  <c r="N234"/>
  <c r="M234"/>
  <c r="L234" s="1"/>
  <c r="M233"/>
  <c r="G232"/>
  <c r="G231"/>
  <c r="N230"/>
  <c r="G230" s="1"/>
  <c r="N229"/>
  <c r="M229" s="1"/>
  <c r="N228"/>
  <c r="G227"/>
  <c r="G226"/>
  <c r="G225"/>
  <c r="N224"/>
  <c r="M224" s="1"/>
  <c r="G216"/>
  <c r="G215"/>
  <c r="N214"/>
  <c r="G214" s="1"/>
  <c r="N213"/>
  <c r="M213"/>
  <c r="L213" s="1"/>
  <c r="M212"/>
  <c r="G210"/>
  <c r="G209"/>
  <c r="N208"/>
  <c r="G208" s="1"/>
  <c r="N207"/>
  <c r="M207" s="1"/>
  <c r="N206"/>
  <c r="G205"/>
  <c r="G204"/>
  <c r="N203"/>
  <c r="G203" s="1"/>
  <c r="N202"/>
  <c r="M202"/>
  <c r="L202" s="1"/>
  <c r="M201"/>
  <c r="G200"/>
  <c r="G199"/>
  <c r="N198"/>
  <c r="G198" s="1"/>
  <c r="N197"/>
  <c r="M197" s="1"/>
  <c r="N196"/>
  <c r="G195"/>
  <c r="G194"/>
  <c r="N193"/>
  <c r="G193" s="1"/>
  <c r="N192"/>
  <c r="M192"/>
  <c r="L192" s="1"/>
  <c r="M191"/>
  <c r="G190"/>
  <c r="G189"/>
  <c r="N188"/>
  <c r="G188" s="1"/>
  <c r="N187"/>
  <c r="M187" s="1"/>
  <c r="G185"/>
  <c r="G184"/>
  <c r="N183"/>
  <c r="G183" s="1"/>
  <c r="N182"/>
  <c r="M182" s="1"/>
  <c r="N181"/>
  <c r="G180"/>
  <c r="G179"/>
  <c r="N178"/>
  <c r="G178" s="1"/>
  <c r="N177"/>
  <c r="M177" s="1"/>
  <c r="N176"/>
  <c r="G175"/>
  <c r="G174"/>
  <c r="N173"/>
  <c r="G173" s="1"/>
  <c r="N172"/>
  <c r="M172"/>
  <c r="L172" s="1"/>
  <c r="N171"/>
  <c r="M171"/>
  <c r="G170"/>
  <c r="G169"/>
  <c r="N168"/>
  <c r="N167"/>
  <c r="M167" s="1"/>
  <c r="L167" s="1"/>
  <c r="N6"/>
  <c r="M6"/>
  <c r="L6"/>
  <c r="K6"/>
  <c r="J6"/>
  <c r="I6"/>
  <c r="H6"/>
  <c r="N16"/>
  <c r="M16"/>
  <c r="L16"/>
  <c r="K16"/>
  <c r="J16"/>
  <c r="I16"/>
  <c r="H16"/>
  <c r="G165"/>
  <c r="G164"/>
  <c r="N163"/>
  <c r="M163" s="1"/>
  <c r="G163" s="1"/>
  <c r="N162"/>
  <c r="N161" s="1"/>
  <c r="M162"/>
  <c r="L162" s="1"/>
  <c r="K162" s="1"/>
  <c r="J162" s="1"/>
  <c r="I162" s="1"/>
  <c r="H162" s="1"/>
  <c r="G162" s="1"/>
  <c r="G161" s="1"/>
  <c r="G160"/>
  <c r="G159"/>
  <c r="N158"/>
  <c r="M158" s="1"/>
  <c r="G158" s="1"/>
  <c r="N157"/>
  <c r="M157" s="1"/>
  <c r="G155"/>
  <c r="G154"/>
  <c r="N153"/>
  <c r="M153" s="1"/>
  <c r="G153" s="1"/>
  <c r="N152"/>
  <c r="N151" s="1"/>
  <c r="M152"/>
  <c r="L152" s="1"/>
  <c r="K152" s="1"/>
  <c r="J152" s="1"/>
  <c r="I152" s="1"/>
  <c r="H152" s="1"/>
  <c r="G152" s="1"/>
  <c r="G150"/>
  <c r="G149"/>
  <c r="N148"/>
  <c r="M148" s="1"/>
  <c r="G148" s="1"/>
  <c r="N147"/>
  <c r="M147" s="1"/>
  <c r="G145"/>
  <c r="G144"/>
  <c r="N143"/>
  <c r="M143" s="1"/>
  <c r="G143" s="1"/>
  <c r="N142"/>
  <c r="N141" s="1"/>
  <c r="M142"/>
  <c r="L142" s="1"/>
  <c r="K142" s="1"/>
  <c r="J142" s="1"/>
  <c r="I142" s="1"/>
  <c r="H142" s="1"/>
  <c r="G142" s="1"/>
  <c r="G140"/>
  <c r="G139"/>
  <c r="N138"/>
  <c r="M138" s="1"/>
  <c r="G138" s="1"/>
  <c r="N137"/>
  <c r="M137" s="1"/>
  <c r="L137" s="1"/>
  <c r="K137" s="1"/>
  <c r="J137" s="1"/>
  <c r="I137" s="1"/>
  <c r="H137" s="1"/>
  <c r="G137" s="1"/>
  <c r="G135"/>
  <c r="G134"/>
  <c r="N133"/>
  <c r="M133" s="1"/>
  <c r="G133" s="1"/>
  <c r="N132"/>
  <c r="N131" s="1"/>
  <c r="G130"/>
  <c r="G129"/>
  <c r="N128"/>
  <c r="M128" s="1"/>
  <c r="G128" s="1"/>
  <c r="N127"/>
  <c r="N126" s="1"/>
  <c r="M127"/>
  <c r="L127" s="1"/>
  <c r="K127" s="1"/>
  <c r="J127" s="1"/>
  <c r="I127" s="1"/>
  <c r="H127" s="1"/>
  <c r="G127" s="1"/>
  <c r="G125"/>
  <c r="G124"/>
  <c r="N123"/>
  <c r="M123" s="1"/>
  <c r="G123" s="1"/>
  <c r="N122"/>
  <c r="N121" s="1"/>
  <c r="G120"/>
  <c r="G119"/>
  <c r="N118"/>
  <c r="M118" s="1"/>
  <c r="G118" s="1"/>
  <c r="N117"/>
  <c r="N116" s="1"/>
  <c r="M117"/>
  <c r="L117" s="1"/>
  <c r="K117" s="1"/>
  <c r="J117" s="1"/>
  <c r="I117" s="1"/>
  <c r="H117" s="1"/>
  <c r="G117" s="1"/>
  <c r="G116" s="1"/>
  <c r="G115"/>
  <c r="G114"/>
  <c r="N113"/>
  <c r="M113" s="1"/>
  <c r="G113" s="1"/>
  <c r="N112"/>
  <c r="M112" s="1"/>
  <c r="L112" s="1"/>
  <c r="K112" s="1"/>
  <c r="J112" s="1"/>
  <c r="I112" s="1"/>
  <c r="H112" s="1"/>
  <c r="G112" s="1"/>
  <c r="G110"/>
  <c r="G109"/>
  <c r="N108"/>
  <c r="M108"/>
  <c r="G108" s="1"/>
  <c r="N107"/>
  <c r="M107" s="1"/>
  <c r="L107" s="1"/>
  <c r="K107" s="1"/>
  <c r="J107" s="1"/>
  <c r="I107" s="1"/>
  <c r="H107" s="1"/>
  <c r="G107" s="1"/>
  <c r="G105"/>
  <c r="G104"/>
  <c r="N103"/>
  <c r="M103" s="1"/>
  <c r="G103" s="1"/>
  <c r="N102"/>
  <c r="M102" s="1"/>
  <c r="L102" s="1"/>
  <c r="K102" s="1"/>
  <c r="J102" s="1"/>
  <c r="I102" s="1"/>
  <c r="H102" s="1"/>
  <c r="G102" s="1"/>
  <c r="G100"/>
  <c r="G99"/>
  <c r="N98"/>
  <c r="M98" s="1"/>
  <c r="G98" s="1"/>
  <c r="N97"/>
  <c r="M97" s="1"/>
  <c r="G95"/>
  <c r="G94"/>
  <c r="N93"/>
  <c r="M93" s="1"/>
  <c r="G93" s="1"/>
  <c r="N92"/>
  <c r="M92" s="1"/>
  <c r="L92" s="1"/>
  <c r="K92" s="1"/>
  <c r="J92" s="1"/>
  <c r="I92" s="1"/>
  <c r="H92" s="1"/>
  <c r="G92" s="1"/>
  <c r="G90"/>
  <c r="G89"/>
  <c r="N88"/>
  <c r="M88" s="1"/>
  <c r="G88" s="1"/>
  <c r="N87"/>
  <c r="N86" s="1"/>
  <c r="M87"/>
  <c r="L87" s="1"/>
  <c r="K87" s="1"/>
  <c r="J87" s="1"/>
  <c r="I87" s="1"/>
  <c r="H87" s="1"/>
  <c r="G87" s="1"/>
  <c r="N85"/>
  <c r="M85"/>
  <c r="L85" s="1"/>
  <c r="K85" s="1"/>
  <c r="J85" s="1"/>
  <c r="I85" s="1"/>
  <c r="H85" s="1"/>
  <c r="G85" s="1"/>
  <c r="N84"/>
  <c r="G84"/>
  <c r="N83"/>
  <c r="M83"/>
  <c r="G83" s="1"/>
  <c r="N82"/>
  <c r="M82" s="1"/>
  <c r="L82" s="1"/>
  <c r="K82" s="1"/>
  <c r="J82" s="1"/>
  <c r="I82" s="1"/>
  <c r="H82" s="1"/>
  <c r="G82" s="1"/>
  <c r="N80"/>
  <c r="M80" s="1"/>
  <c r="L80" s="1"/>
  <c r="K80" s="1"/>
  <c r="J80" s="1"/>
  <c r="I80" s="1"/>
  <c r="H80" s="1"/>
  <c r="G80" s="1"/>
  <c r="N79"/>
  <c r="G79" s="1"/>
  <c r="N78"/>
  <c r="M78" s="1"/>
  <c r="G78" s="1"/>
  <c r="N77"/>
  <c r="M77" s="1"/>
  <c r="L77" s="1"/>
  <c r="K77" s="1"/>
  <c r="J77" s="1"/>
  <c r="I77" s="1"/>
  <c r="H77" s="1"/>
  <c r="G77" s="1"/>
  <c r="N75"/>
  <c r="M75" s="1"/>
  <c r="L75" s="1"/>
  <c r="K75" s="1"/>
  <c r="J75" s="1"/>
  <c r="I75" s="1"/>
  <c r="H75" s="1"/>
  <c r="G75" s="1"/>
  <c r="N74"/>
  <c r="G74" s="1"/>
  <c r="N73"/>
  <c r="M73" s="1"/>
  <c r="G73" s="1"/>
  <c r="N72"/>
  <c r="N71" s="1"/>
  <c r="N70"/>
  <c r="M70" s="1"/>
  <c r="L70" s="1"/>
  <c r="K70" s="1"/>
  <c r="J70" s="1"/>
  <c r="I70" s="1"/>
  <c r="H70" s="1"/>
  <c r="G70" s="1"/>
  <c r="N69"/>
  <c r="G69" s="1"/>
  <c r="N68"/>
  <c r="M68" s="1"/>
  <c r="G68" s="1"/>
  <c r="N67"/>
  <c r="N66" s="1"/>
  <c r="M67"/>
  <c r="L67" s="1"/>
  <c r="K67" s="1"/>
  <c r="J67" s="1"/>
  <c r="I67" s="1"/>
  <c r="H67" s="1"/>
  <c r="G67" s="1"/>
  <c r="N65"/>
  <c r="M65" s="1"/>
  <c r="L65" s="1"/>
  <c r="K65" s="1"/>
  <c r="J65" s="1"/>
  <c r="I65" s="1"/>
  <c r="H65" s="1"/>
  <c r="G65" s="1"/>
  <c r="N64"/>
  <c r="G64" s="1"/>
  <c r="N63"/>
  <c r="M63" s="1"/>
  <c r="G63" s="1"/>
  <c r="N62"/>
  <c r="M62" s="1"/>
  <c r="L62" s="1"/>
  <c r="K62" s="1"/>
  <c r="J62" s="1"/>
  <c r="I62" s="1"/>
  <c r="H62" s="1"/>
  <c r="G62" s="1"/>
  <c r="N60"/>
  <c r="M60" s="1"/>
  <c r="L60" s="1"/>
  <c r="K60" s="1"/>
  <c r="J60" s="1"/>
  <c r="I60" s="1"/>
  <c r="H60" s="1"/>
  <c r="G60" s="1"/>
  <c r="N59"/>
  <c r="G59" s="1"/>
  <c r="N58"/>
  <c r="M58" s="1"/>
  <c r="G58" s="1"/>
  <c r="N57"/>
  <c r="M57" s="1"/>
  <c r="N55"/>
  <c r="M55" s="1"/>
  <c r="L55" s="1"/>
  <c r="K55" s="1"/>
  <c r="J55" s="1"/>
  <c r="I55" s="1"/>
  <c r="H55" s="1"/>
  <c r="G55" s="1"/>
  <c r="N54"/>
  <c r="G54" s="1"/>
  <c r="N53"/>
  <c r="M53" s="1"/>
  <c r="G53" s="1"/>
  <c r="N52"/>
  <c r="M52" s="1"/>
  <c r="L52" s="1"/>
  <c r="K52" s="1"/>
  <c r="J52" s="1"/>
  <c r="I52" s="1"/>
  <c r="H52" s="1"/>
  <c r="G52" s="1"/>
  <c r="N50"/>
  <c r="M50" s="1"/>
  <c r="L50" s="1"/>
  <c r="K50" s="1"/>
  <c r="J50" s="1"/>
  <c r="I50" s="1"/>
  <c r="H50" s="1"/>
  <c r="G50" s="1"/>
  <c r="N49"/>
  <c r="G49" s="1"/>
  <c r="N48"/>
  <c r="M48" s="1"/>
  <c r="G48" s="1"/>
  <c r="N47"/>
  <c r="M47" s="1"/>
  <c r="L47" s="1"/>
  <c r="K47" s="1"/>
  <c r="J47" s="1"/>
  <c r="I47" s="1"/>
  <c r="H47" s="1"/>
  <c r="G47" s="1"/>
  <c r="N45"/>
  <c r="M45" s="1"/>
  <c r="L45" s="1"/>
  <c r="K45" s="1"/>
  <c r="J45" s="1"/>
  <c r="I45" s="1"/>
  <c r="H45" s="1"/>
  <c r="G45" s="1"/>
  <c r="N44"/>
  <c r="G44" s="1"/>
  <c r="N43"/>
  <c r="M43" s="1"/>
  <c r="G43" s="1"/>
  <c r="N42"/>
  <c r="N41" s="1"/>
  <c r="M42"/>
  <c r="L42" s="1"/>
  <c r="K42" s="1"/>
  <c r="J42" s="1"/>
  <c r="I42" s="1"/>
  <c r="H42" s="1"/>
  <c r="G42" s="1"/>
  <c r="N40"/>
  <c r="M40" s="1"/>
  <c r="L40" s="1"/>
  <c r="K40" s="1"/>
  <c r="J40" s="1"/>
  <c r="I40" s="1"/>
  <c r="H40" s="1"/>
  <c r="G40" s="1"/>
  <c r="N39"/>
  <c r="M39" s="1"/>
  <c r="L39" s="1"/>
  <c r="G39" s="1"/>
  <c r="N38"/>
  <c r="M38" s="1"/>
  <c r="G38" s="1"/>
  <c r="N37"/>
  <c r="M37" s="1"/>
  <c r="N35"/>
  <c r="M35" s="1"/>
  <c r="L35" s="1"/>
  <c r="K35" s="1"/>
  <c r="J35" s="1"/>
  <c r="I35" s="1"/>
  <c r="H35" s="1"/>
  <c r="G35" s="1"/>
  <c r="N34"/>
  <c r="M34" s="1"/>
  <c r="L34" s="1"/>
  <c r="K34" s="1"/>
  <c r="J34" s="1"/>
  <c r="I34" s="1"/>
  <c r="H34" s="1"/>
  <c r="G34" s="1"/>
  <c r="N33"/>
  <c r="M33" s="1"/>
  <c r="G33" s="1"/>
  <c r="N32"/>
  <c r="N31" s="1"/>
  <c r="M32"/>
  <c r="L32" s="1"/>
  <c r="K32" s="1"/>
  <c r="J32" s="1"/>
  <c r="I32" s="1"/>
  <c r="H32" s="1"/>
  <c r="G32" s="1"/>
  <c r="N30"/>
  <c r="M30" s="1"/>
  <c r="L30" s="1"/>
  <c r="K30" s="1"/>
  <c r="J30" s="1"/>
  <c r="I30" s="1"/>
  <c r="H30" s="1"/>
  <c r="G30" s="1"/>
  <c r="N29"/>
  <c r="M29" s="1"/>
  <c r="L29" s="1"/>
  <c r="K29" s="1"/>
  <c r="J29" s="1"/>
  <c r="I29" s="1"/>
  <c r="H29" s="1"/>
  <c r="G29" s="1"/>
  <c r="N28"/>
  <c r="M28" s="1"/>
  <c r="G28" s="1"/>
  <c r="N27"/>
  <c r="M27" s="1"/>
  <c r="N23"/>
  <c r="M23" s="1"/>
  <c r="M13" s="1"/>
  <c r="N25"/>
  <c r="M25" s="1"/>
  <c r="L25" s="1"/>
  <c r="K25" s="1"/>
  <c r="J25" s="1"/>
  <c r="I25" s="1"/>
  <c r="H25" s="1"/>
  <c r="G25" s="1"/>
  <c r="N24"/>
  <c r="N14" s="1"/>
  <c r="N266" s="1"/>
  <c r="N22"/>
  <c r="M22" s="1"/>
  <c r="L22" s="1"/>
  <c r="K22" s="1"/>
  <c r="J22" s="1"/>
  <c r="I22" s="1"/>
  <c r="H22" s="1"/>
  <c r="G22" s="1"/>
  <c r="G20"/>
  <c r="G19"/>
  <c r="G17"/>
  <c r="G16"/>
  <c r="G18"/>
  <c r="A11"/>
  <c r="G6"/>
  <c r="L263" l="1"/>
  <c r="G265"/>
  <c r="L218"/>
  <c r="M218"/>
  <c r="L27"/>
  <c r="M26"/>
  <c r="L57"/>
  <c r="M56"/>
  <c r="L157"/>
  <c r="M156"/>
  <c r="L182"/>
  <c r="M181"/>
  <c r="L207"/>
  <c r="M206"/>
  <c r="L239"/>
  <c r="M238"/>
  <c r="L37"/>
  <c r="M36"/>
  <c r="L97"/>
  <c r="M96"/>
  <c r="L147"/>
  <c r="M146"/>
  <c r="L197"/>
  <c r="M196"/>
  <c r="L229"/>
  <c r="M228"/>
  <c r="L259"/>
  <c r="M258"/>
  <c r="I161"/>
  <c r="K161"/>
  <c r="M161"/>
  <c r="N156"/>
  <c r="I151"/>
  <c r="K151"/>
  <c r="M151"/>
  <c r="N146"/>
  <c r="I141"/>
  <c r="K141"/>
  <c r="M141"/>
  <c r="H136"/>
  <c r="J136"/>
  <c r="L136"/>
  <c r="N136"/>
  <c r="H126"/>
  <c r="J126"/>
  <c r="L126"/>
  <c r="H116"/>
  <c r="J116"/>
  <c r="L116"/>
  <c r="I111"/>
  <c r="K111"/>
  <c r="M111"/>
  <c r="H106"/>
  <c r="J106"/>
  <c r="L106"/>
  <c r="N106"/>
  <c r="I101"/>
  <c r="K101"/>
  <c r="M101"/>
  <c r="N96"/>
  <c r="I91"/>
  <c r="K91"/>
  <c r="M91"/>
  <c r="H86"/>
  <c r="J86"/>
  <c r="L86"/>
  <c r="I81"/>
  <c r="K81"/>
  <c r="M81"/>
  <c r="H76"/>
  <c r="J76"/>
  <c r="L76"/>
  <c r="N76"/>
  <c r="H66"/>
  <c r="J66"/>
  <c r="L66"/>
  <c r="I61"/>
  <c r="K61"/>
  <c r="M61"/>
  <c r="N56"/>
  <c r="I51"/>
  <c r="K51"/>
  <c r="M51"/>
  <c r="H46"/>
  <c r="J46"/>
  <c r="L46"/>
  <c r="N46"/>
  <c r="I41"/>
  <c r="K41"/>
  <c r="M41"/>
  <c r="N36"/>
  <c r="I31"/>
  <c r="K31"/>
  <c r="M31"/>
  <c r="N26"/>
  <c r="N13"/>
  <c r="G13" s="1"/>
  <c r="H15"/>
  <c r="J15"/>
  <c r="J267" s="1"/>
  <c r="L15"/>
  <c r="N15"/>
  <c r="N267" s="1"/>
  <c r="N263" s="1"/>
  <c r="G23"/>
  <c r="M24"/>
  <c r="M21" s="1"/>
  <c r="M72"/>
  <c r="M122"/>
  <c r="M132"/>
  <c r="H161"/>
  <c r="J161"/>
  <c r="L161"/>
  <c r="H151"/>
  <c r="J151"/>
  <c r="L151"/>
  <c r="H141"/>
  <c r="J141"/>
  <c r="L141"/>
  <c r="I136"/>
  <c r="K136"/>
  <c r="M136"/>
  <c r="I126"/>
  <c r="K126"/>
  <c r="M126"/>
  <c r="I116"/>
  <c r="K116"/>
  <c r="M116"/>
  <c r="H111"/>
  <c r="J111"/>
  <c r="L111"/>
  <c r="N111"/>
  <c r="I106"/>
  <c r="K106"/>
  <c r="M106"/>
  <c r="H101"/>
  <c r="J101"/>
  <c r="L101"/>
  <c r="N101"/>
  <c r="H91"/>
  <c r="J91"/>
  <c r="L91"/>
  <c r="N91"/>
  <c r="I86"/>
  <c r="K86"/>
  <c r="M86"/>
  <c r="H81"/>
  <c r="J81"/>
  <c r="L81"/>
  <c r="N81"/>
  <c r="I76"/>
  <c r="K76"/>
  <c r="M76"/>
  <c r="I66"/>
  <c r="K66"/>
  <c r="M66"/>
  <c r="H61"/>
  <c r="J61"/>
  <c r="L61"/>
  <c r="N61"/>
  <c r="H51"/>
  <c r="J51"/>
  <c r="L51"/>
  <c r="N51"/>
  <c r="I46"/>
  <c r="K46"/>
  <c r="M46"/>
  <c r="H41"/>
  <c r="J41"/>
  <c r="L41"/>
  <c r="H31"/>
  <c r="J31"/>
  <c r="L31"/>
  <c r="N21"/>
  <c r="N186"/>
  <c r="N191"/>
  <c r="N201"/>
  <c r="N212"/>
  <c r="N233"/>
  <c r="N243"/>
  <c r="N248"/>
  <c r="N253"/>
  <c r="N12"/>
  <c r="N11" s="1"/>
  <c r="I15"/>
  <c r="K15"/>
  <c r="M15"/>
  <c r="N223"/>
  <c r="L258"/>
  <c r="K259"/>
  <c r="K254"/>
  <c r="L253"/>
  <c r="M248"/>
  <c r="L249"/>
  <c r="K244"/>
  <c r="L243"/>
  <c r="K239"/>
  <c r="L238"/>
  <c r="K234"/>
  <c r="L233"/>
  <c r="K229"/>
  <c r="L228"/>
  <c r="M223"/>
  <c r="L224"/>
  <c r="K213"/>
  <c r="L212"/>
  <c r="K207"/>
  <c r="L206"/>
  <c r="K202"/>
  <c r="L201"/>
  <c r="K197"/>
  <c r="L196"/>
  <c r="K192"/>
  <c r="L191"/>
  <c r="M186"/>
  <c r="L187"/>
  <c r="L181"/>
  <c r="K182"/>
  <c r="M176"/>
  <c r="L177"/>
  <c r="K172"/>
  <c r="L171"/>
  <c r="L166"/>
  <c r="K167"/>
  <c r="G168"/>
  <c r="M166"/>
  <c r="N166"/>
  <c r="G151"/>
  <c r="G141"/>
  <c r="G136"/>
  <c r="G126"/>
  <c r="G111"/>
  <c r="G106"/>
  <c r="G101"/>
  <c r="G91"/>
  <c r="G86"/>
  <c r="G81"/>
  <c r="G76"/>
  <c r="G66"/>
  <c r="G61"/>
  <c r="G51"/>
  <c r="G46"/>
  <c r="G41"/>
  <c r="G31"/>
  <c r="G267" l="1"/>
  <c r="K218"/>
  <c r="L132"/>
  <c r="M131"/>
  <c r="L72"/>
  <c r="M71"/>
  <c r="K147"/>
  <c r="L146"/>
  <c r="K97"/>
  <c r="L96"/>
  <c r="K37"/>
  <c r="L36"/>
  <c r="K157"/>
  <c r="L156"/>
  <c r="K57"/>
  <c r="L56"/>
  <c r="K27"/>
  <c r="L26"/>
  <c r="L122"/>
  <c r="M121"/>
  <c r="L24"/>
  <c r="M14"/>
  <c r="M266" s="1"/>
  <c r="M263" s="1"/>
  <c r="G15"/>
  <c r="M12"/>
  <c r="J259"/>
  <c r="K258"/>
  <c r="K253"/>
  <c r="J254"/>
  <c r="K249"/>
  <c r="L248"/>
  <c r="K243"/>
  <c r="J244"/>
  <c r="K238"/>
  <c r="J239"/>
  <c r="K233"/>
  <c r="J234"/>
  <c r="K228"/>
  <c r="J229"/>
  <c r="K224"/>
  <c r="L223"/>
  <c r="K212"/>
  <c r="J213"/>
  <c r="K206"/>
  <c r="J207"/>
  <c r="K201"/>
  <c r="J202"/>
  <c r="K196"/>
  <c r="J197"/>
  <c r="K191"/>
  <c r="J192"/>
  <c r="K187"/>
  <c r="L186"/>
  <c r="J182"/>
  <c r="K181"/>
  <c r="K177"/>
  <c r="L176"/>
  <c r="K171"/>
  <c r="J172"/>
  <c r="J167"/>
  <c r="K166"/>
  <c r="M11" l="1"/>
  <c r="J218"/>
  <c r="J27"/>
  <c r="K26"/>
  <c r="J57"/>
  <c r="K56"/>
  <c r="J157"/>
  <c r="K156"/>
  <c r="J37"/>
  <c r="K36"/>
  <c r="J97"/>
  <c r="K96"/>
  <c r="J147"/>
  <c r="K146"/>
  <c r="K72"/>
  <c r="K12" s="1"/>
  <c r="L71"/>
  <c r="L12"/>
  <c r="K132"/>
  <c r="L131"/>
  <c r="K24"/>
  <c r="L14"/>
  <c r="L21"/>
  <c r="K122"/>
  <c r="L121"/>
  <c r="J258"/>
  <c r="I259"/>
  <c r="I254"/>
  <c r="J253"/>
  <c r="K248"/>
  <c r="J249"/>
  <c r="I244"/>
  <c r="J243"/>
  <c r="I239"/>
  <c r="J238"/>
  <c r="I234"/>
  <c r="J233"/>
  <c r="I229"/>
  <c r="J228"/>
  <c r="K223"/>
  <c r="J224"/>
  <c r="I213"/>
  <c r="J212"/>
  <c r="I207"/>
  <c r="J206"/>
  <c r="I202"/>
  <c r="J201"/>
  <c r="I197"/>
  <c r="J196"/>
  <c r="I192"/>
  <c r="J191"/>
  <c r="K186"/>
  <c r="J187"/>
  <c r="J181"/>
  <c r="I182"/>
  <c r="K176"/>
  <c r="J177"/>
  <c r="I172"/>
  <c r="J171"/>
  <c r="J166"/>
  <c r="I167"/>
  <c r="I218" l="1"/>
  <c r="J24"/>
  <c r="K14"/>
  <c r="K21"/>
  <c r="J132"/>
  <c r="K131"/>
  <c r="I27"/>
  <c r="J26"/>
  <c r="J12"/>
  <c r="J122"/>
  <c r="K121"/>
  <c r="J72"/>
  <c r="K71"/>
  <c r="I147"/>
  <c r="J146"/>
  <c r="I97"/>
  <c r="J96"/>
  <c r="I37"/>
  <c r="J36"/>
  <c r="I157"/>
  <c r="J156"/>
  <c r="I57"/>
  <c r="J56"/>
  <c r="L11"/>
  <c r="H259"/>
  <c r="I258"/>
  <c r="I253"/>
  <c r="H254"/>
  <c r="I249"/>
  <c r="J248"/>
  <c r="I243"/>
  <c r="H244"/>
  <c r="I238"/>
  <c r="H239"/>
  <c r="I233"/>
  <c r="H234"/>
  <c r="I228"/>
  <c r="H229"/>
  <c r="I224"/>
  <c r="J223"/>
  <c r="I212"/>
  <c r="H213"/>
  <c r="I206"/>
  <c r="H207"/>
  <c r="I201"/>
  <c r="H202"/>
  <c r="I196"/>
  <c r="H197"/>
  <c r="I191"/>
  <c r="H192"/>
  <c r="I187"/>
  <c r="J186"/>
  <c r="H182"/>
  <c r="I181"/>
  <c r="I177"/>
  <c r="J176"/>
  <c r="I171"/>
  <c r="H172"/>
  <c r="H167"/>
  <c r="I166"/>
  <c r="K11" l="1"/>
  <c r="K266"/>
  <c r="K263" s="1"/>
  <c r="H218"/>
  <c r="G219"/>
  <c r="G218" s="1"/>
  <c r="H27"/>
  <c r="I26"/>
  <c r="I132"/>
  <c r="J131"/>
  <c r="H57"/>
  <c r="I56"/>
  <c r="H157"/>
  <c r="I156"/>
  <c r="H37"/>
  <c r="I36"/>
  <c r="H97"/>
  <c r="I96"/>
  <c r="H147"/>
  <c r="I146"/>
  <c r="I72"/>
  <c r="J71"/>
  <c r="I122"/>
  <c r="J121"/>
  <c r="I24"/>
  <c r="J14"/>
  <c r="J21"/>
  <c r="H258"/>
  <c r="G259"/>
  <c r="G258" s="1"/>
  <c r="G254"/>
  <c r="G253" s="1"/>
  <c r="H253"/>
  <c r="I248"/>
  <c r="H249"/>
  <c r="G244"/>
  <c r="G243" s="1"/>
  <c r="H243"/>
  <c r="G239"/>
  <c r="G238" s="1"/>
  <c r="H238"/>
  <c r="G234"/>
  <c r="G233" s="1"/>
  <c r="H233"/>
  <c r="G229"/>
  <c r="G228" s="1"/>
  <c r="H228"/>
  <c r="I223"/>
  <c r="H224"/>
  <c r="G213"/>
  <c r="G212" s="1"/>
  <c r="H212"/>
  <c r="G207"/>
  <c r="G206" s="1"/>
  <c r="H206"/>
  <c r="G202"/>
  <c r="G201" s="1"/>
  <c r="H201"/>
  <c r="G197"/>
  <c r="G196" s="1"/>
  <c r="H196"/>
  <c r="G192"/>
  <c r="G191" s="1"/>
  <c r="H191"/>
  <c r="I186"/>
  <c r="H187"/>
  <c r="H181"/>
  <c r="G182"/>
  <c r="G181" s="1"/>
  <c r="I176"/>
  <c r="H177"/>
  <c r="G172"/>
  <c r="G171" s="1"/>
  <c r="H171"/>
  <c r="H166"/>
  <c r="G167"/>
  <c r="G166" s="1"/>
  <c r="J11" l="1"/>
  <c r="J266"/>
  <c r="J263" s="1"/>
  <c r="H24"/>
  <c r="I14"/>
  <c r="I266" s="1"/>
  <c r="I21"/>
  <c r="H122"/>
  <c r="I121"/>
  <c r="H72"/>
  <c r="I71"/>
  <c r="G147"/>
  <c r="G146" s="1"/>
  <c r="H146"/>
  <c r="G97"/>
  <c r="G96" s="1"/>
  <c r="H96"/>
  <c r="G37"/>
  <c r="G36" s="1"/>
  <c r="H36"/>
  <c r="G157"/>
  <c r="G156" s="1"/>
  <c r="H156"/>
  <c r="G57"/>
  <c r="G56" s="1"/>
  <c r="H56"/>
  <c r="G27"/>
  <c r="G26" s="1"/>
  <c r="H26"/>
  <c r="H12"/>
  <c r="I12"/>
  <c r="H132"/>
  <c r="I131"/>
  <c r="G249"/>
  <c r="G248" s="1"/>
  <c r="H248"/>
  <c r="G224"/>
  <c r="G223" s="1"/>
  <c r="H223"/>
  <c r="G187"/>
  <c r="G186" s="1"/>
  <c r="H186"/>
  <c r="G177"/>
  <c r="G176" s="1"/>
  <c r="H176"/>
  <c r="I11" l="1"/>
  <c r="G266"/>
  <c r="I263"/>
  <c r="G132"/>
  <c r="G131" s="1"/>
  <c r="H131"/>
  <c r="G24"/>
  <c r="G21" s="1"/>
  <c r="H14"/>
  <c r="G14" s="1"/>
  <c r="H21"/>
  <c r="G12"/>
  <c r="G72"/>
  <c r="G71" s="1"/>
  <c r="H71"/>
  <c r="G122"/>
  <c r="G121" s="1"/>
  <c r="H121"/>
  <c r="H11" l="1"/>
  <c r="G11" s="1"/>
  <c r="H263"/>
  <c r="G264"/>
  <c r="G263" s="1"/>
</calcChain>
</file>

<file path=xl/sharedStrings.xml><?xml version="1.0" encoding="utf-8"?>
<sst xmlns="http://schemas.openxmlformats.org/spreadsheetml/2006/main" count="478" uniqueCount="147">
  <si>
    <t>№ п/п</t>
  </si>
  <si>
    <t>Наименование направлений, видов работ и мероприятий (объектов) с указанием местоположения</t>
  </si>
  <si>
    <t>Мощность, объем работ</t>
  </si>
  <si>
    <t>Ответственный мсполнитель</t>
  </si>
  <si>
    <t>Сроки исполнения работ годы</t>
  </si>
  <si>
    <t>Источники финансирования</t>
  </si>
  <si>
    <t>Всего</t>
  </si>
  <si>
    <t>Развитие систем водоснабжения муниципальных образований</t>
  </si>
  <si>
    <t>Проведение поисково-разведочных работ и оценка эксплуатационных запасов подземных вод в г. Мариинский Посад</t>
  </si>
  <si>
    <t>Минприроды Чувашии, администрация Мариинско-Посадского района</t>
  </si>
  <si>
    <t>2014-2015</t>
  </si>
  <si>
    <t>ФБ</t>
  </si>
  <si>
    <t>РБ</t>
  </si>
  <si>
    <t>МБ</t>
  </si>
  <si>
    <t>ВБ</t>
  </si>
  <si>
    <t>77,5 км</t>
  </si>
  <si>
    <t>2014-2020</t>
  </si>
  <si>
    <t>1.2.1.</t>
  </si>
  <si>
    <t>Водоснабжение д. Дубовка</t>
  </si>
  <si>
    <t>3,7 км</t>
  </si>
  <si>
    <t>Минприроды Чувашии, администрация Мариинско-Посадского, администрация сельского поселения  района</t>
  </si>
  <si>
    <t>Водоснабжение д. Астакасы</t>
  </si>
  <si>
    <t>3,1 км</t>
  </si>
  <si>
    <t>Водоснабжение д. Тинсарино</t>
  </si>
  <si>
    <t>1.2.2.</t>
  </si>
  <si>
    <t>1.2.3.</t>
  </si>
  <si>
    <t>2,4 км</t>
  </si>
  <si>
    <t>1.2.4.</t>
  </si>
  <si>
    <t>Водоснабжение с. Бичурино</t>
  </si>
  <si>
    <t>2,9 км</t>
  </si>
  <si>
    <t>1.2.5.</t>
  </si>
  <si>
    <t>Водоснабжение д. Сюндюково</t>
  </si>
  <si>
    <t>2,5 км</t>
  </si>
  <si>
    <t>1.2.6.</t>
  </si>
  <si>
    <t>Водоснабжение д. Итяково</t>
  </si>
  <si>
    <t>2,0 км</t>
  </si>
  <si>
    <t>1.2.7.</t>
  </si>
  <si>
    <t>Водоснабжение д. Карабаши</t>
  </si>
  <si>
    <t>1.2.8.</t>
  </si>
  <si>
    <t>Водоснабжение д. Вурман-Пилемчи</t>
  </si>
  <si>
    <t>1,6 км</t>
  </si>
  <si>
    <t>1.2.9.</t>
  </si>
  <si>
    <t>Водоснабжение с. Покровское</t>
  </si>
  <si>
    <t>1.2.10.</t>
  </si>
  <si>
    <t>Водоснабжение д. Кугеево</t>
  </si>
  <si>
    <t>5,7 км</t>
  </si>
  <si>
    <t>1.2.11.</t>
  </si>
  <si>
    <t>Водоснабжение д. Новое Байгулово</t>
  </si>
  <si>
    <t>1,8 км</t>
  </si>
  <si>
    <t>1.2.12.</t>
  </si>
  <si>
    <t>Водоснабжение д. Шанары</t>
  </si>
  <si>
    <t>2,7 км</t>
  </si>
  <si>
    <t>1.2.13.</t>
  </si>
  <si>
    <t>Водоснабжение д. Акшики</t>
  </si>
  <si>
    <t>1,9 км</t>
  </si>
  <si>
    <t>1.2.14.</t>
  </si>
  <si>
    <t>Водоснабжение д. Передние Бокаши</t>
  </si>
  <si>
    <t>1.2.15.</t>
  </si>
  <si>
    <t>Водоснабжение д. Большое Маклашкино</t>
  </si>
  <si>
    <t>1,5 км</t>
  </si>
  <si>
    <t>1.2.16.</t>
  </si>
  <si>
    <t>Водоснабжение д. Малое Маклашкино</t>
  </si>
  <si>
    <t>1,0 км</t>
  </si>
  <si>
    <t>1.2.17.</t>
  </si>
  <si>
    <t>Водоснабжение д. Ящерино</t>
  </si>
  <si>
    <t>4,3 км</t>
  </si>
  <si>
    <t>Водоснабжение д. Аксарино</t>
  </si>
  <si>
    <t>3,8 км</t>
  </si>
  <si>
    <t>1.2.18.</t>
  </si>
  <si>
    <t>1.2.19.</t>
  </si>
  <si>
    <t>Водоснабжение д. Нижеры</t>
  </si>
  <si>
    <t>Водоснабжение д. Большое Камаево</t>
  </si>
  <si>
    <t>1.2.20.</t>
  </si>
  <si>
    <t>Водоснабжение д. Кочино</t>
  </si>
  <si>
    <t>1.2.21.</t>
  </si>
  <si>
    <t>Водоснабжение д. Ельниково</t>
  </si>
  <si>
    <t>1.2.22.</t>
  </si>
  <si>
    <t>Водоснабжение д. Эльбарусово</t>
  </si>
  <si>
    <t>1.2.23.</t>
  </si>
  <si>
    <t>Водоснабжение д. Вурманкасы</t>
  </si>
  <si>
    <t>3,3 км</t>
  </si>
  <si>
    <t>1.2.24.</t>
  </si>
  <si>
    <t>Водоснабжение д.Средние Бокаши</t>
  </si>
  <si>
    <t>2,8 км</t>
  </si>
  <si>
    <t>1.2.25.</t>
  </si>
  <si>
    <t>Водоснабжение д. Большое Шигаево</t>
  </si>
  <si>
    <t>1.2.26.</t>
  </si>
  <si>
    <t>2,3 км</t>
  </si>
  <si>
    <t>1.2.27.</t>
  </si>
  <si>
    <t>1.2.28.</t>
  </si>
  <si>
    <t>Водоснабжение д. Арзаматово</t>
  </si>
  <si>
    <t>Водоснабжение д. Малое Шигаево</t>
  </si>
  <si>
    <t>Водоснабжение д. Первое Чурашево</t>
  </si>
  <si>
    <t>1.2.29.</t>
  </si>
  <si>
    <t>Водоснабжение д. Мижули</t>
  </si>
  <si>
    <t>3,5 км</t>
  </si>
  <si>
    <t>1.2.30.</t>
  </si>
  <si>
    <t>Строительство и реконструкция систем водоснабжения и уличной водопроводной сети в г. Мариинский Посад</t>
  </si>
  <si>
    <t>15 км</t>
  </si>
  <si>
    <t>1.2.31.</t>
  </si>
  <si>
    <t>Водоснабжение мкр. № 3 г. Мариинский Посад</t>
  </si>
  <si>
    <t>2016-2019</t>
  </si>
  <si>
    <t>1.2.32.</t>
  </si>
  <si>
    <t>Реконструкция насосной на ул. Кузнечная</t>
  </si>
  <si>
    <t>2016-2017</t>
  </si>
  <si>
    <t>1.2.33.</t>
  </si>
  <si>
    <t>Реконструкция насосной на ул. Котовского, с установкой очистки воды</t>
  </si>
  <si>
    <t>1.2.34.</t>
  </si>
  <si>
    <t>Реконструкция Амачкинского каптажа</t>
  </si>
  <si>
    <t>1.2.35.</t>
  </si>
  <si>
    <t>Диспечеризация двух насосных артезианских станций и 15 артезианских скважин</t>
  </si>
  <si>
    <t>2017-2018</t>
  </si>
  <si>
    <t>1.2.36.</t>
  </si>
  <si>
    <t>Проектирование и монтаж двух артезианских скважин по ул. Луговая и Котовского</t>
  </si>
  <si>
    <t>1.2.37.</t>
  </si>
  <si>
    <t>Замена пяти водопроводных скважин по ул. Чкалова, Фрунзе, Волгоградская, Салтыкова Щедрина</t>
  </si>
  <si>
    <t>1.2.38.</t>
  </si>
  <si>
    <t>Реконструкция водонапорной стальной трассы на полиэтиленовый водопровод по ул. Н. Красноармейская, Салтыкова-Щедрина, Свердлова, Ломоносова, Лизы Чайкиной, Заречная, Чкалова, Фрунзе, Гайдара, Волгоградская, Октябрьская, Школьная, Красная</t>
  </si>
  <si>
    <t>Охрана и восстановление водных объектов</t>
  </si>
  <si>
    <t>Облесение прибрежных защитных полос водных объектов</t>
  </si>
  <si>
    <t>Очистка бытовых сточных вод</t>
  </si>
  <si>
    <t>3.1.</t>
  </si>
  <si>
    <t>Реконструкция очистных сооружений канализации г. Мариинский Посад</t>
  </si>
  <si>
    <t>1900 куб. м.       1,58 км</t>
  </si>
  <si>
    <t>3.2.</t>
  </si>
  <si>
    <t>Строительство очистных сооружений канализации г. Мариинский посад, мкр. Спиртзавод</t>
  </si>
  <si>
    <t>200 куб. м</t>
  </si>
  <si>
    <t>2019-2020</t>
  </si>
  <si>
    <t>3.3.</t>
  </si>
  <si>
    <t>Реконструкция конализационного коллектора отСутчево до г. Мариинский Посад</t>
  </si>
  <si>
    <t>3 км</t>
  </si>
  <si>
    <t>3.4.</t>
  </si>
  <si>
    <t>Строительство очистных сооружений канализации в с. Октябрьское</t>
  </si>
  <si>
    <t>3.5.</t>
  </si>
  <si>
    <t>Строительство сооружений канализации в с. Первое Чурашево</t>
  </si>
  <si>
    <t>100 куб. м</t>
  </si>
  <si>
    <t>3.6.</t>
  </si>
  <si>
    <t>Строительство сооружений канализации в с. Бичурино</t>
  </si>
  <si>
    <t>3.7.</t>
  </si>
  <si>
    <t>Строительство сооружений канализации в д. Большое Шигаево</t>
  </si>
  <si>
    <t>3.8.</t>
  </si>
  <si>
    <t>Строительство сооружений канализации в д. Эльбарусово</t>
  </si>
  <si>
    <t>Строительство, реконструкция и восстановление систем водоснабжения в том числе:</t>
  </si>
  <si>
    <t>ИТОГО ПО ПОДПРОГРАММЕ</t>
  </si>
  <si>
    <t>Мероприятия подпрограммы " Обеспечение населения Мариинско-Посадского района Чувашской Республики качественной питьевой водой"</t>
  </si>
  <si>
    <t>(млн. рублей)</t>
  </si>
  <si>
    <t>Приложение № 4 к муниципальной программе Мариинско-Посадского района Чувашской Республики "Развитие жилищного строительства, сферы жилищно-коммунального хозяйства" на 2014-2020 годы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</si>
</sst>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view="pageBreakPreview" zoomScaleNormal="100" zoomScaleSheetLayoutView="100" workbookViewId="0">
      <selection activeCell="K1" sqref="K1:N1"/>
    </sheetView>
  </sheetViews>
  <sheetFormatPr defaultRowHeight="15"/>
  <cols>
    <col min="1" max="1" width="10.140625" bestFit="1" customWidth="1"/>
    <col min="2" max="2" width="31.28515625" customWidth="1"/>
    <col min="3" max="3" width="16.5703125" customWidth="1"/>
    <col min="4" max="4" width="18" customWidth="1"/>
    <col min="5" max="5" width="14.140625" customWidth="1"/>
    <col min="6" max="6" width="13.42578125" customWidth="1"/>
    <col min="7" max="7" width="10.5703125" bestFit="1" customWidth="1"/>
    <col min="8" max="10" width="9.28515625" bestFit="1" customWidth="1"/>
    <col min="11" max="14" width="10.5703125" bestFit="1" customWidth="1"/>
  </cols>
  <sheetData>
    <row r="1" spans="1:14" s="33" customFormat="1" ht="99.75" customHeight="1">
      <c r="K1" s="34" t="s">
        <v>146</v>
      </c>
      <c r="L1" s="34"/>
      <c r="M1" s="34"/>
      <c r="N1" s="34"/>
    </row>
    <row r="2" spans="1:14" s="33" customFormat="1" ht="36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3" customFormat="1" ht="21" customHeight="1" thickBot="1">
      <c r="M3" s="33" t="s">
        <v>145</v>
      </c>
    </row>
    <row r="4" spans="1:14" ht="63.75" thickBot="1">
      <c r="A4" s="15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>
        <v>2014</v>
      </c>
      <c r="I4" s="16">
        <v>2015</v>
      </c>
      <c r="J4" s="16">
        <v>2016</v>
      </c>
      <c r="K4" s="16">
        <v>2017</v>
      </c>
      <c r="L4" s="16">
        <v>2018</v>
      </c>
      <c r="M4" s="16">
        <v>2019</v>
      </c>
      <c r="N4" s="17">
        <v>2020</v>
      </c>
    </row>
    <row r="5" spans="1:14" ht="15.75">
      <c r="A5" s="18" t="s">
        <v>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24.95" customHeight="1">
      <c r="A6" s="19">
        <v>1</v>
      </c>
      <c r="B6" s="20" t="s">
        <v>8</v>
      </c>
      <c r="C6" s="2"/>
      <c r="D6" s="20" t="s">
        <v>9</v>
      </c>
      <c r="E6" s="20" t="s">
        <v>10</v>
      </c>
      <c r="F6" s="3" t="s">
        <v>6</v>
      </c>
      <c r="G6" s="4">
        <f>G7+G8+G9+G10</f>
        <v>3.55</v>
      </c>
      <c r="H6" s="4">
        <f t="shared" ref="H6:N6" si="0">H7+H8+H9+H10</f>
        <v>2.0499999999999998</v>
      </c>
      <c r="I6" s="4">
        <f t="shared" si="0"/>
        <v>1.5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</row>
    <row r="7" spans="1:14" ht="24.95" customHeight="1">
      <c r="A7" s="19"/>
      <c r="B7" s="20"/>
      <c r="C7" s="2"/>
      <c r="D7" s="20"/>
      <c r="E7" s="20"/>
      <c r="F7" s="3" t="s">
        <v>11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4" ht="24.95" customHeight="1">
      <c r="A8" s="19"/>
      <c r="B8" s="20"/>
      <c r="C8" s="2"/>
      <c r="D8" s="20"/>
      <c r="E8" s="20"/>
      <c r="F8" s="3" t="s">
        <v>12</v>
      </c>
      <c r="G8" s="21">
        <v>3.55</v>
      </c>
      <c r="H8" s="21">
        <v>2.0499999999999998</v>
      </c>
      <c r="I8" s="21">
        <v>1.5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24.95" customHeight="1">
      <c r="A9" s="19"/>
      <c r="B9" s="20"/>
      <c r="C9" s="2"/>
      <c r="D9" s="20"/>
      <c r="E9" s="20"/>
      <c r="F9" s="3" t="s">
        <v>13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24.95" customHeight="1">
      <c r="A10" s="19"/>
      <c r="B10" s="20"/>
      <c r="C10" s="2"/>
      <c r="D10" s="20"/>
      <c r="E10" s="20"/>
      <c r="F10" s="22" t="s">
        <v>14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24.95" customHeight="1">
      <c r="A11" s="23">
        <f>A6+1</f>
        <v>2</v>
      </c>
      <c r="B11" s="2" t="s">
        <v>142</v>
      </c>
      <c r="C11" s="2" t="s">
        <v>15</v>
      </c>
      <c r="D11" s="2" t="s">
        <v>20</v>
      </c>
      <c r="E11" s="2" t="s">
        <v>16</v>
      </c>
      <c r="F11" s="3" t="s">
        <v>6</v>
      </c>
      <c r="G11" s="4">
        <f t="shared" ref="G11:G15" si="1">H11+I11+J11+K11+L11+M11+N11</f>
        <v>402.11099999999999</v>
      </c>
      <c r="H11" s="4">
        <f t="shared" ref="H11:N11" si="2">H12+H13+H14+H15</f>
        <v>0</v>
      </c>
      <c r="I11" s="4">
        <f t="shared" si="2"/>
        <v>16.271000000000001</v>
      </c>
      <c r="J11" s="4">
        <f t="shared" si="2"/>
        <v>91.276999999999987</v>
      </c>
      <c r="K11" s="4">
        <f t="shared" si="2"/>
        <v>120.961</v>
      </c>
      <c r="L11" s="4">
        <f t="shared" si="2"/>
        <v>127.72699999999999</v>
      </c>
      <c r="M11" s="4">
        <f t="shared" si="2"/>
        <v>13.545000000000002</v>
      </c>
      <c r="N11" s="4">
        <f t="shared" si="2"/>
        <v>32.33</v>
      </c>
    </row>
    <row r="12" spans="1:14" ht="24.95" customHeight="1">
      <c r="A12" s="23"/>
      <c r="B12" s="2"/>
      <c r="C12" s="2"/>
      <c r="D12" s="2"/>
      <c r="E12" s="2"/>
      <c r="F12" s="3" t="s">
        <v>11</v>
      </c>
      <c r="G12" s="4">
        <f t="shared" si="1"/>
        <v>0</v>
      </c>
      <c r="H12" s="4">
        <f>H17+H22+H27+H32+H37+H42+H47+H52+H57+H62+H67+H72+H77+H82+H87+H92+H97+H102+H107+H112+H117+H122+H127+H132+H137+H142+H147+H152+H157+H162+H167+H172+H177+H182+H187+H192+H197+H202+H207</f>
        <v>0</v>
      </c>
      <c r="I12" s="4">
        <f t="shared" ref="I12:N12" si="3">I17+I22+I27+I32+I37+I42+I47+I52+I57+I62+I67+I72+I77+I82+I87+I92+I97+I102+I107+I112+I117+I122+I127+I132+I137+I142+I147+I152+I157+I162+I167+I172+I177+I182+I187+I192+I197+I202+I207</f>
        <v>0</v>
      </c>
      <c r="J12" s="4">
        <f t="shared" si="3"/>
        <v>0</v>
      </c>
      <c r="K12" s="4">
        <f t="shared" si="3"/>
        <v>0</v>
      </c>
      <c r="L12" s="4">
        <f t="shared" si="3"/>
        <v>0</v>
      </c>
      <c r="M12" s="4">
        <f t="shared" si="3"/>
        <v>0</v>
      </c>
      <c r="N12" s="4">
        <f t="shared" si="3"/>
        <v>0</v>
      </c>
    </row>
    <row r="13" spans="1:14" ht="24.95" customHeight="1">
      <c r="A13" s="23"/>
      <c r="B13" s="2"/>
      <c r="C13" s="2"/>
      <c r="D13" s="2"/>
      <c r="E13" s="2"/>
      <c r="F13" s="3" t="s">
        <v>12</v>
      </c>
      <c r="G13" s="4">
        <f t="shared" si="1"/>
        <v>356.38599999999997</v>
      </c>
      <c r="H13" s="4">
        <f t="shared" ref="H13:N13" si="4">H18+H23+H28+H33+H38+H43+H48+H53+H58+H63+H68+H73+H78+H83+H88+H93+H98+H103+H108+H113+H118+H123+H128+H133+H138+H143+H148+H153+H158+H163+H168+H173+H178+H183+H188+H193+H198+H203+H208</f>
        <v>0</v>
      </c>
      <c r="I13" s="4">
        <f t="shared" si="4"/>
        <v>9.4499999999999993</v>
      </c>
      <c r="J13" s="4">
        <f t="shared" si="4"/>
        <v>89.014999999999986</v>
      </c>
      <c r="K13" s="4">
        <f t="shared" si="4"/>
        <v>120.50999999999999</v>
      </c>
      <c r="L13" s="4">
        <f t="shared" si="4"/>
        <v>127.05999999999999</v>
      </c>
      <c r="M13" s="4">
        <f t="shared" si="4"/>
        <v>10.351000000000001</v>
      </c>
      <c r="N13" s="4">
        <f t="shared" si="4"/>
        <v>0</v>
      </c>
    </row>
    <row r="14" spans="1:14" ht="24.95" customHeight="1">
      <c r="A14" s="23"/>
      <c r="B14" s="2"/>
      <c r="C14" s="2"/>
      <c r="D14" s="2"/>
      <c r="E14" s="2"/>
      <c r="F14" s="3" t="s">
        <v>13</v>
      </c>
      <c r="G14" s="4">
        <f t="shared" si="1"/>
        <v>13.120999999999999</v>
      </c>
      <c r="H14" s="4">
        <f t="shared" ref="H14:N14" si="5">H19+H24+H29+H34+H39+H44+H49+H54+H59+H64+H69+H74+H79+H84+H89+H94+H99+H104+H109+H114+H119+H124+H129+H134+H139+H144+H149+H154+H159+H164+H169+H174+H179+H184+H189+H194+H199+H204+H209</f>
        <v>0</v>
      </c>
      <c r="I14" s="4">
        <f t="shared" si="5"/>
        <v>6.8209999999999997</v>
      </c>
      <c r="J14" s="4">
        <f t="shared" si="5"/>
        <v>1.212</v>
      </c>
      <c r="K14" s="4">
        <f t="shared" si="5"/>
        <v>0.44699999999999995</v>
      </c>
      <c r="L14" s="4">
        <f t="shared" si="5"/>
        <v>0.66699999999999993</v>
      </c>
      <c r="M14" s="4">
        <f t="shared" si="5"/>
        <v>1.1440000000000001</v>
      </c>
      <c r="N14" s="4">
        <f t="shared" si="5"/>
        <v>2.83</v>
      </c>
    </row>
    <row r="15" spans="1:14" ht="24.95" customHeight="1">
      <c r="A15" s="23"/>
      <c r="B15" s="2"/>
      <c r="C15" s="2"/>
      <c r="D15" s="2"/>
      <c r="E15" s="2"/>
      <c r="F15" s="3" t="s">
        <v>14</v>
      </c>
      <c r="G15" s="4">
        <f t="shared" si="1"/>
        <v>32.603999999999999</v>
      </c>
      <c r="H15" s="4">
        <f t="shared" ref="H15:N15" si="6">H20+H25+H30+H35+H40+H45+H50+H55+H60+H65+H70+H75+H80+H85+H90+H95+H100+H105+H110+H115+H120+H125+H130+H135+H140+H145+H150+H155+H160+H165+H170+H175+H180+H185+H190+H195+H200+H205+H210</f>
        <v>0</v>
      </c>
      <c r="I15" s="4">
        <f t="shared" si="6"/>
        <v>0</v>
      </c>
      <c r="J15" s="4">
        <f t="shared" si="6"/>
        <v>1.05</v>
      </c>
      <c r="K15" s="4">
        <f t="shared" si="6"/>
        <v>4.0000000000000001E-3</v>
      </c>
      <c r="L15" s="4">
        <f t="shared" si="6"/>
        <v>0</v>
      </c>
      <c r="M15" s="4">
        <f t="shared" si="6"/>
        <v>2.0499999999999998</v>
      </c>
      <c r="N15" s="4">
        <f t="shared" si="6"/>
        <v>29.5</v>
      </c>
    </row>
    <row r="16" spans="1:14" ht="24.95" customHeight="1">
      <c r="A16" s="19" t="s">
        <v>17</v>
      </c>
      <c r="B16" s="20" t="s">
        <v>18</v>
      </c>
      <c r="C16" s="20" t="s">
        <v>19</v>
      </c>
      <c r="D16" s="20" t="s">
        <v>20</v>
      </c>
      <c r="E16" s="20">
        <v>2018</v>
      </c>
      <c r="F16" s="3" t="s">
        <v>6</v>
      </c>
      <c r="G16" s="4">
        <f t="shared" ref="G16:G17" si="7">H16+I16+J16+K16+L16+M16+N16</f>
        <v>10.11</v>
      </c>
      <c r="H16" s="4">
        <f t="shared" ref="H16:N16" si="8">H17+H18+H19+H20</f>
        <v>0</v>
      </c>
      <c r="I16" s="4">
        <f t="shared" si="8"/>
        <v>0</v>
      </c>
      <c r="J16" s="4">
        <f t="shared" si="8"/>
        <v>0</v>
      </c>
      <c r="K16" s="4">
        <f t="shared" si="8"/>
        <v>0</v>
      </c>
      <c r="L16" s="4">
        <f t="shared" si="8"/>
        <v>10.11</v>
      </c>
      <c r="M16" s="4">
        <f t="shared" si="8"/>
        <v>0</v>
      </c>
      <c r="N16" s="4">
        <f t="shared" si="8"/>
        <v>0</v>
      </c>
    </row>
    <row r="17" spans="1:14" ht="24.95" customHeight="1">
      <c r="A17" s="19"/>
      <c r="B17" s="20"/>
      <c r="C17" s="20"/>
      <c r="D17" s="20"/>
      <c r="E17" s="20"/>
      <c r="F17" s="3" t="s">
        <v>11</v>
      </c>
      <c r="G17" s="21">
        <f t="shared" si="7"/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ht="24.95" customHeight="1">
      <c r="A18" s="19"/>
      <c r="B18" s="20"/>
      <c r="C18" s="20"/>
      <c r="D18" s="20"/>
      <c r="E18" s="20"/>
      <c r="F18" s="3" t="s">
        <v>12</v>
      </c>
      <c r="G18" s="21">
        <f>H18+I18+J18+K18+L18+M18+N18</f>
        <v>10.11</v>
      </c>
      <c r="H18" s="21">
        <v>0</v>
      </c>
      <c r="I18" s="21">
        <v>0</v>
      </c>
      <c r="J18" s="21">
        <v>0</v>
      </c>
      <c r="K18" s="21">
        <v>0</v>
      </c>
      <c r="L18" s="21">
        <v>10.11</v>
      </c>
      <c r="M18" s="21">
        <v>0</v>
      </c>
      <c r="N18" s="21">
        <v>0</v>
      </c>
    </row>
    <row r="19" spans="1:14" ht="24.95" customHeight="1">
      <c r="A19" s="19"/>
      <c r="B19" s="20"/>
      <c r="C19" s="20"/>
      <c r="D19" s="20"/>
      <c r="E19" s="20"/>
      <c r="F19" s="3" t="s">
        <v>13</v>
      </c>
      <c r="G19" s="21">
        <f t="shared" ref="G19:G22" si="9">H19+I19+J19+K19+L19+M19+N19</f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14" ht="24.95" customHeight="1">
      <c r="A20" s="19"/>
      <c r="B20" s="20"/>
      <c r="C20" s="20"/>
      <c r="D20" s="20"/>
      <c r="E20" s="20"/>
      <c r="F20" s="3" t="s">
        <v>14</v>
      </c>
      <c r="G20" s="21">
        <f t="shared" si="9"/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14" ht="24.95" customHeight="1">
      <c r="A21" s="19" t="s">
        <v>24</v>
      </c>
      <c r="B21" s="19" t="s">
        <v>21</v>
      </c>
      <c r="C21" s="20" t="s">
        <v>22</v>
      </c>
      <c r="D21" s="20" t="s">
        <v>20</v>
      </c>
      <c r="E21" s="20">
        <v>2018</v>
      </c>
      <c r="F21" s="3" t="s">
        <v>6</v>
      </c>
      <c r="G21" s="4">
        <f>G22+G23+G24+G25</f>
        <v>8.5500000000000007</v>
      </c>
      <c r="H21" s="4">
        <f t="shared" ref="H21:N21" si="10">H22+H23+H24+H25</f>
        <v>0</v>
      </c>
      <c r="I21" s="4">
        <f t="shared" si="10"/>
        <v>0</v>
      </c>
      <c r="J21" s="4">
        <f t="shared" si="10"/>
        <v>0</v>
      </c>
      <c r="K21" s="4">
        <f t="shared" si="10"/>
        <v>0</v>
      </c>
      <c r="L21" s="4">
        <f t="shared" si="10"/>
        <v>8.5500000000000007</v>
      </c>
      <c r="M21" s="4">
        <f t="shared" si="10"/>
        <v>0</v>
      </c>
      <c r="N21" s="4">
        <f t="shared" si="10"/>
        <v>0</v>
      </c>
    </row>
    <row r="22" spans="1:14" ht="24.95" customHeight="1">
      <c r="A22" s="19"/>
      <c r="B22" s="19"/>
      <c r="C22" s="20"/>
      <c r="D22" s="20"/>
      <c r="E22" s="20"/>
      <c r="F22" s="3" t="s">
        <v>11</v>
      </c>
      <c r="G22" s="21">
        <f t="shared" ref="G22:G26" si="11">H22+I22+J22+K22+L22+M22+N22</f>
        <v>0</v>
      </c>
      <c r="H22" s="21">
        <f t="shared" ref="H22:H26" si="12">I22+J22+K22+L22+M22+N22+O22</f>
        <v>0</v>
      </c>
      <c r="I22" s="21">
        <f t="shared" ref="I22:I26" si="13">J22+K22+L22+M22+N22+O22+P22</f>
        <v>0</v>
      </c>
      <c r="J22" s="21">
        <f t="shared" ref="J22:J26" si="14">K22+L22+M22+N22+O22+P22+Q22</f>
        <v>0</v>
      </c>
      <c r="K22" s="21">
        <f t="shared" ref="K22:K26" si="15">L22+M22+N22+O22+P22+Q22+R22</f>
        <v>0</v>
      </c>
      <c r="L22" s="21">
        <f t="shared" ref="L22" si="16">M22+N22+O22+P22+Q22+R22+S22</f>
        <v>0</v>
      </c>
      <c r="M22" s="21">
        <f t="shared" ref="M22:M23" si="17">N22+O22+P22+Q22+R22+S22+T22</f>
        <v>0</v>
      </c>
      <c r="N22" s="21">
        <f t="shared" ref="N22:N23" si="18">O22+P22+Q22+R22+S22+T22+U22</f>
        <v>0</v>
      </c>
    </row>
    <row r="23" spans="1:14" ht="24.95" customHeight="1">
      <c r="A23" s="19"/>
      <c r="B23" s="19"/>
      <c r="C23" s="20"/>
      <c r="D23" s="20"/>
      <c r="E23" s="20"/>
      <c r="F23" s="3" t="s">
        <v>12</v>
      </c>
      <c r="G23" s="21">
        <f t="shared" si="11"/>
        <v>8.5500000000000007</v>
      </c>
      <c r="H23" s="21">
        <v>0</v>
      </c>
      <c r="I23" s="21">
        <v>0</v>
      </c>
      <c r="J23" s="21">
        <v>0</v>
      </c>
      <c r="K23" s="21">
        <v>0</v>
      </c>
      <c r="L23" s="21">
        <v>8.5500000000000007</v>
      </c>
      <c r="M23" s="21">
        <f t="shared" si="17"/>
        <v>0</v>
      </c>
      <c r="N23" s="21">
        <f t="shared" si="18"/>
        <v>0</v>
      </c>
    </row>
    <row r="24" spans="1:14" ht="24.95" customHeight="1">
      <c r="A24" s="19"/>
      <c r="B24" s="19"/>
      <c r="C24" s="20"/>
      <c r="D24" s="20"/>
      <c r="E24" s="20"/>
      <c r="F24" s="3" t="s">
        <v>13</v>
      </c>
      <c r="G24" s="21">
        <f t="shared" si="11"/>
        <v>0</v>
      </c>
      <c r="H24" s="21">
        <f t="shared" si="12"/>
        <v>0</v>
      </c>
      <c r="I24" s="21">
        <f t="shared" si="13"/>
        <v>0</v>
      </c>
      <c r="J24" s="21">
        <f t="shared" si="14"/>
        <v>0</v>
      </c>
      <c r="K24" s="21">
        <f t="shared" si="15"/>
        <v>0</v>
      </c>
      <c r="L24" s="21">
        <f t="shared" ref="L24:L27" si="19">M24+N24+O24+P24+Q24+R24+S24</f>
        <v>0</v>
      </c>
      <c r="M24" s="21">
        <f t="shared" ref="M24:M28" si="20">N24+O24+P24+Q24+R24+S24+T24</f>
        <v>0</v>
      </c>
      <c r="N24" s="21">
        <f t="shared" ref="N24:N28" si="21">O24+P24+Q24+R24+S24+T24+U24</f>
        <v>0</v>
      </c>
    </row>
    <row r="25" spans="1:14" ht="24.95" customHeight="1">
      <c r="A25" s="19"/>
      <c r="B25" s="19"/>
      <c r="C25" s="20"/>
      <c r="D25" s="20"/>
      <c r="E25" s="20"/>
      <c r="F25" s="3" t="s">
        <v>14</v>
      </c>
      <c r="G25" s="21">
        <f t="shared" si="11"/>
        <v>0</v>
      </c>
      <c r="H25" s="21">
        <f t="shared" si="12"/>
        <v>0</v>
      </c>
      <c r="I25" s="21">
        <f t="shared" si="13"/>
        <v>0</v>
      </c>
      <c r="J25" s="21">
        <f t="shared" si="14"/>
        <v>0</v>
      </c>
      <c r="K25" s="21">
        <f t="shared" si="15"/>
        <v>0</v>
      </c>
      <c r="L25" s="21">
        <f t="shared" si="19"/>
        <v>0</v>
      </c>
      <c r="M25" s="21">
        <f t="shared" si="20"/>
        <v>0</v>
      </c>
      <c r="N25" s="21">
        <f t="shared" si="21"/>
        <v>0</v>
      </c>
    </row>
    <row r="26" spans="1:14" ht="24.95" customHeight="1">
      <c r="A26" s="19" t="s">
        <v>25</v>
      </c>
      <c r="B26" s="19" t="s">
        <v>23</v>
      </c>
      <c r="C26" s="20" t="s">
        <v>26</v>
      </c>
      <c r="D26" s="20" t="s">
        <v>20</v>
      </c>
      <c r="E26" s="20">
        <v>2018</v>
      </c>
      <c r="F26" s="3" t="s">
        <v>6</v>
      </c>
      <c r="G26" s="4">
        <f>G27+G28+G29+G30</f>
        <v>9.24</v>
      </c>
      <c r="H26" s="4">
        <f t="shared" ref="H26:N26" si="22">H27+H28+H29+H30</f>
        <v>0</v>
      </c>
      <c r="I26" s="4">
        <f t="shared" si="22"/>
        <v>0</v>
      </c>
      <c r="J26" s="4">
        <f t="shared" si="22"/>
        <v>0</v>
      </c>
      <c r="K26" s="4">
        <f t="shared" si="22"/>
        <v>0</v>
      </c>
      <c r="L26" s="4">
        <f t="shared" si="22"/>
        <v>9.24</v>
      </c>
      <c r="M26" s="4">
        <f t="shared" si="22"/>
        <v>0</v>
      </c>
      <c r="N26" s="4">
        <f t="shared" si="22"/>
        <v>0</v>
      </c>
    </row>
    <row r="27" spans="1:14" ht="24.95" customHeight="1">
      <c r="A27" s="19"/>
      <c r="B27" s="19"/>
      <c r="C27" s="20"/>
      <c r="D27" s="20"/>
      <c r="E27" s="20"/>
      <c r="F27" s="3" t="s">
        <v>11</v>
      </c>
      <c r="G27" s="21">
        <f t="shared" ref="G27:G30" si="23">H27+I27+J27+K27+L27+M27+N27</f>
        <v>0</v>
      </c>
      <c r="H27" s="21">
        <f t="shared" ref="H27:H31" si="24">I27+J27+K27+L27+M27+N27+O27</f>
        <v>0</v>
      </c>
      <c r="I27" s="21">
        <f t="shared" ref="I27:I31" si="25">J27+K27+L27+M27+N27+O27+P27</f>
        <v>0</v>
      </c>
      <c r="J27" s="21">
        <f t="shared" ref="J27:J31" si="26">K27+L27+M27+N27+O27+P27+Q27</f>
        <v>0</v>
      </c>
      <c r="K27" s="21">
        <f t="shared" ref="K27:K31" si="27">L27+M27+N27+O27+P27+Q27+R27</f>
        <v>0</v>
      </c>
      <c r="L27" s="21">
        <f t="shared" si="19"/>
        <v>0</v>
      </c>
      <c r="M27" s="21">
        <f t="shared" si="20"/>
        <v>0</v>
      </c>
      <c r="N27" s="21">
        <f t="shared" si="21"/>
        <v>0</v>
      </c>
    </row>
    <row r="28" spans="1:14" ht="24.95" customHeight="1">
      <c r="A28" s="19"/>
      <c r="B28" s="19"/>
      <c r="C28" s="20"/>
      <c r="D28" s="20"/>
      <c r="E28" s="20"/>
      <c r="F28" s="3" t="s">
        <v>12</v>
      </c>
      <c r="G28" s="21">
        <f t="shared" si="23"/>
        <v>9.24</v>
      </c>
      <c r="H28" s="21">
        <v>0</v>
      </c>
      <c r="I28" s="21">
        <v>0</v>
      </c>
      <c r="J28" s="21">
        <v>0</v>
      </c>
      <c r="K28" s="21">
        <v>0</v>
      </c>
      <c r="L28" s="21">
        <v>9.24</v>
      </c>
      <c r="M28" s="21">
        <f t="shared" si="20"/>
        <v>0</v>
      </c>
      <c r="N28" s="21">
        <f t="shared" si="21"/>
        <v>0</v>
      </c>
    </row>
    <row r="29" spans="1:14" ht="24.95" customHeight="1">
      <c r="A29" s="19"/>
      <c r="B29" s="19"/>
      <c r="C29" s="20"/>
      <c r="D29" s="20"/>
      <c r="E29" s="20"/>
      <c r="F29" s="3" t="s">
        <v>13</v>
      </c>
      <c r="G29" s="21">
        <f t="shared" si="23"/>
        <v>0</v>
      </c>
      <c r="H29" s="21">
        <f t="shared" si="24"/>
        <v>0</v>
      </c>
      <c r="I29" s="21">
        <f t="shared" si="25"/>
        <v>0</v>
      </c>
      <c r="J29" s="21">
        <f t="shared" si="26"/>
        <v>0</v>
      </c>
      <c r="K29" s="21">
        <f t="shared" si="27"/>
        <v>0</v>
      </c>
      <c r="L29" s="21">
        <f t="shared" ref="L29:L32" si="28">M29+N29+O29+P29+Q29+R29+S29</f>
        <v>0</v>
      </c>
      <c r="M29" s="21">
        <f t="shared" ref="M29:M33" si="29">N29+O29+P29+Q29+R29+S29+T29</f>
        <v>0</v>
      </c>
      <c r="N29" s="21">
        <f t="shared" ref="N29:N33" si="30">O29+P29+Q29+R29+S29+T29+U29</f>
        <v>0</v>
      </c>
    </row>
    <row r="30" spans="1:14" ht="24.95" customHeight="1">
      <c r="A30" s="19"/>
      <c r="B30" s="19"/>
      <c r="C30" s="20"/>
      <c r="D30" s="20"/>
      <c r="E30" s="20"/>
      <c r="F30" s="3" t="s">
        <v>14</v>
      </c>
      <c r="G30" s="21">
        <f t="shared" si="23"/>
        <v>0</v>
      </c>
      <c r="H30" s="21">
        <f t="shared" si="24"/>
        <v>0</v>
      </c>
      <c r="I30" s="21">
        <f t="shared" si="25"/>
        <v>0</v>
      </c>
      <c r="J30" s="21">
        <f t="shared" si="26"/>
        <v>0</v>
      </c>
      <c r="K30" s="21">
        <f t="shared" si="27"/>
        <v>0</v>
      </c>
      <c r="L30" s="21">
        <f t="shared" si="28"/>
        <v>0</v>
      </c>
      <c r="M30" s="21">
        <f t="shared" si="29"/>
        <v>0</v>
      </c>
      <c r="N30" s="21">
        <f t="shared" si="30"/>
        <v>0</v>
      </c>
    </row>
    <row r="31" spans="1:14" ht="24.95" customHeight="1">
      <c r="A31" s="19" t="s">
        <v>27</v>
      </c>
      <c r="B31" s="19" t="s">
        <v>28</v>
      </c>
      <c r="C31" s="20" t="s">
        <v>29</v>
      </c>
      <c r="D31" s="20" t="s">
        <v>20</v>
      </c>
      <c r="E31" s="20">
        <v>2016</v>
      </c>
      <c r="F31" s="3" t="s">
        <v>6</v>
      </c>
      <c r="G31" s="4">
        <f>G32+G33+G34+G35</f>
        <v>8.0250000000000004</v>
      </c>
      <c r="H31" s="4">
        <f t="shared" ref="H31:N31" si="31">H32+H33+H34+H35</f>
        <v>0</v>
      </c>
      <c r="I31" s="4">
        <f t="shared" si="31"/>
        <v>0</v>
      </c>
      <c r="J31" s="4">
        <f t="shared" si="31"/>
        <v>8.0250000000000004</v>
      </c>
      <c r="K31" s="4">
        <f t="shared" si="31"/>
        <v>0</v>
      </c>
      <c r="L31" s="4">
        <f t="shared" si="31"/>
        <v>0</v>
      </c>
      <c r="M31" s="4">
        <f t="shared" si="31"/>
        <v>0</v>
      </c>
      <c r="N31" s="4">
        <f t="shared" si="31"/>
        <v>0</v>
      </c>
    </row>
    <row r="32" spans="1:14" ht="24.95" customHeight="1">
      <c r="A32" s="19"/>
      <c r="B32" s="19"/>
      <c r="C32" s="20"/>
      <c r="D32" s="20"/>
      <c r="E32" s="20"/>
      <c r="F32" s="3" t="s">
        <v>11</v>
      </c>
      <c r="G32" s="21">
        <f t="shared" ref="G32:G35" si="32">H32+I32+J32+K32+L32+M32+N32</f>
        <v>0</v>
      </c>
      <c r="H32" s="21">
        <f t="shared" ref="H32" si="33">I32+J32+K32+L32+M32+N32+O32</f>
        <v>0</v>
      </c>
      <c r="I32" s="21">
        <f t="shared" ref="I32" si="34">J32+K32+L32+M32+N32+O32+P32</f>
        <v>0</v>
      </c>
      <c r="J32" s="21">
        <f t="shared" ref="J32" si="35">K32+L32+M32+N32+O32+P32+Q32</f>
        <v>0</v>
      </c>
      <c r="K32" s="21">
        <f t="shared" ref="K32" si="36">L32+M32+N32+O32+P32+Q32+R32</f>
        <v>0</v>
      </c>
      <c r="L32" s="21">
        <f t="shared" si="28"/>
        <v>0</v>
      </c>
      <c r="M32" s="21">
        <f t="shared" si="29"/>
        <v>0</v>
      </c>
      <c r="N32" s="21">
        <f t="shared" si="30"/>
        <v>0</v>
      </c>
    </row>
    <row r="33" spans="1:14" ht="24.95" customHeight="1">
      <c r="A33" s="19"/>
      <c r="B33" s="19"/>
      <c r="C33" s="20"/>
      <c r="D33" s="20"/>
      <c r="E33" s="20"/>
      <c r="F33" s="3" t="s">
        <v>12</v>
      </c>
      <c r="G33" s="21">
        <f t="shared" si="32"/>
        <v>8.0250000000000004</v>
      </c>
      <c r="H33" s="21">
        <v>0</v>
      </c>
      <c r="I33" s="21">
        <v>0</v>
      </c>
      <c r="J33" s="21">
        <v>8.0250000000000004</v>
      </c>
      <c r="K33" s="21">
        <v>0</v>
      </c>
      <c r="L33" s="21">
        <v>0</v>
      </c>
      <c r="M33" s="21">
        <f t="shared" si="29"/>
        <v>0</v>
      </c>
      <c r="N33" s="21">
        <f t="shared" si="30"/>
        <v>0</v>
      </c>
    </row>
    <row r="34" spans="1:14" ht="24.95" customHeight="1">
      <c r="A34" s="19"/>
      <c r="B34" s="19"/>
      <c r="C34" s="20"/>
      <c r="D34" s="20"/>
      <c r="E34" s="20"/>
      <c r="F34" s="3" t="s">
        <v>13</v>
      </c>
      <c r="G34" s="21">
        <f t="shared" si="32"/>
        <v>0</v>
      </c>
      <c r="H34" s="21">
        <f t="shared" ref="H34:H37" si="37">I34+J34+K34+L34+M34+N34+O34</f>
        <v>0</v>
      </c>
      <c r="I34" s="21">
        <f t="shared" ref="I34:I37" si="38">J34+K34+L34+M34+N34+O34+P34</f>
        <v>0</v>
      </c>
      <c r="J34" s="21">
        <f t="shared" ref="J34:J37" si="39">K34+L34+M34+N34+O34+P34+Q34</f>
        <v>0</v>
      </c>
      <c r="K34" s="21">
        <f t="shared" ref="K34:K37" si="40">L34+M34+N34+O34+P34+Q34+R34</f>
        <v>0</v>
      </c>
      <c r="L34" s="21">
        <f t="shared" ref="L34:L37" si="41">M34+N34+O34+P34+Q34+R34+S34</f>
        <v>0</v>
      </c>
      <c r="M34" s="21">
        <f t="shared" ref="M34:M38" si="42">N34+O34+P34+Q34+R34+S34+T34</f>
        <v>0</v>
      </c>
      <c r="N34" s="21">
        <f t="shared" ref="N34:N38" si="43">O34+P34+Q34+R34+S34+T34+U34</f>
        <v>0</v>
      </c>
    </row>
    <row r="35" spans="1:14" ht="24.95" customHeight="1">
      <c r="A35" s="19"/>
      <c r="B35" s="19"/>
      <c r="C35" s="20"/>
      <c r="D35" s="20"/>
      <c r="E35" s="20"/>
      <c r="F35" s="3" t="s">
        <v>14</v>
      </c>
      <c r="G35" s="21">
        <f t="shared" si="32"/>
        <v>0</v>
      </c>
      <c r="H35" s="21">
        <f t="shared" si="37"/>
        <v>0</v>
      </c>
      <c r="I35" s="21">
        <f t="shared" si="38"/>
        <v>0</v>
      </c>
      <c r="J35" s="21">
        <f t="shared" si="39"/>
        <v>0</v>
      </c>
      <c r="K35" s="21">
        <f t="shared" si="40"/>
        <v>0</v>
      </c>
      <c r="L35" s="21">
        <f t="shared" si="41"/>
        <v>0</v>
      </c>
      <c r="M35" s="21">
        <f t="shared" si="42"/>
        <v>0</v>
      </c>
      <c r="N35" s="21">
        <f t="shared" si="43"/>
        <v>0</v>
      </c>
    </row>
    <row r="36" spans="1:14" ht="24.95" customHeight="1">
      <c r="A36" s="19" t="s">
        <v>30</v>
      </c>
      <c r="B36" s="19" t="s">
        <v>31</v>
      </c>
      <c r="C36" s="20" t="s">
        <v>32</v>
      </c>
      <c r="D36" s="20" t="s">
        <v>20</v>
      </c>
      <c r="E36" s="20">
        <v>2016</v>
      </c>
      <c r="F36" s="3" t="s">
        <v>6</v>
      </c>
      <c r="G36" s="4">
        <f>G37+G38+G39+G40</f>
        <v>9.4710000000000001</v>
      </c>
      <c r="H36" s="4">
        <f t="shared" ref="H36:N36" si="44">H37+H38+H39+H40</f>
        <v>0</v>
      </c>
      <c r="I36" s="4">
        <f t="shared" si="44"/>
        <v>9.4710000000000001</v>
      </c>
      <c r="J36" s="4">
        <f t="shared" si="44"/>
        <v>0</v>
      </c>
      <c r="K36" s="4">
        <f t="shared" si="44"/>
        <v>0</v>
      </c>
      <c r="L36" s="4">
        <f t="shared" si="44"/>
        <v>0</v>
      </c>
      <c r="M36" s="4">
        <f t="shared" si="44"/>
        <v>0</v>
      </c>
      <c r="N36" s="4">
        <f t="shared" si="44"/>
        <v>0</v>
      </c>
    </row>
    <row r="37" spans="1:14" ht="24.95" customHeight="1">
      <c r="A37" s="19"/>
      <c r="B37" s="19"/>
      <c r="C37" s="20"/>
      <c r="D37" s="20"/>
      <c r="E37" s="20"/>
      <c r="F37" s="3" t="s">
        <v>11</v>
      </c>
      <c r="G37" s="21">
        <f t="shared" ref="G37:G40" si="45">H37+I37+J37+K37+L37+M37+N37</f>
        <v>0</v>
      </c>
      <c r="H37" s="21">
        <f t="shared" si="37"/>
        <v>0</v>
      </c>
      <c r="I37" s="21">
        <f t="shared" si="38"/>
        <v>0</v>
      </c>
      <c r="J37" s="21">
        <f t="shared" si="39"/>
        <v>0</v>
      </c>
      <c r="K37" s="21">
        <f t="shared" si="40"/>
        <v>0</v>
      </c>
      <c r="L37" s="21">
        <f t="shared" si="41"/>
        <v>0</v>
      </c>
      <c r="M37" s="21">
        <f t="shared" si="42"/>
        <v>0</v>
      </c>
      <c r="N37" s="21">
        <f t="shared" si="43"/>
        <v>0</v>
      </c>
    </row>
    <row r="38" spans="1:14" ht="24.95" customHeight="1">
      <c r="A38" s="19"/>
      <c r="B38" s="19"/>
      <c r="C38" s="20"/>
      <c r="D38" s="20"/>
      <c r="E38" s="20"/>
      <c r="F38" s="3" t="s">
        <v>12</v>
      </c>
      <c r="G38" s="21">
        <f t="shared" si="45"/>
        <v>9.4499999999999993</v>
      </c>
      <c r="H38" s="21">
        <v>0</v>
      </c>
      <c r="I38" s="21">
        <v>9.4499999999999993</v>
      </c>
      <c r="J38" s="21">
        <v>0</v>
      </c>
      <c r="K38" s="21">
        <v>0</v>
      </c>
      <c r="L38" s="21">
        <v>0</v>
      </c>
      <c r="M38" s="21">
        <f t="shared" si="42"/>
        <v>0</v>
      </c>
      <c r="N38" s="21">
        <f t="shared" si="43"/>
        <v>0</v>
      </c>
    </row>
    <row r="39" spans="1:14" ht="24.95" customHeight="1">
      <c r="A39" s="19"/>
      <c r="B39" s="19"/>
      <c r="C39" s="20"/>
      <c r="D39" s="20"/>
      <c r="E39" s="20"/>
      <c r="F39" s="3" t="s">
        <v>13</v>
      </c>
      <c r="G39" s="21">
        <f t="shared" si="45"/>
        <v>2.1000000000000001E-2</v>
      </c>
      <c r="H39" s="21">
        <v>0</v>
      </c>
      <c r="I39" s="21">
        <v>2.1000000000000001E-2</v>
      </c>
      <c r="J39" s="21">
        <v>0</v>
      </c>
      <c r="K39" s="21">
        <v>0</v>
      </c>
      <c r="L39" s="21">
        <f t="shared" ref="L39:L42" si="46">M39+N39+O39+P39+Q39+R39+S39</f>
        <v>0</v>
      </c>
      <c r="M39" s="21">
        <f t="shared" ref="M39:M43" si="47">N39+O39+P39+Q39+R39+S39+T39</f>
        <v>0</v>
      </c>
      <c r="N39" s="21">
        <f t="shared" ref="N39:N43" si="48">O39+P39+Q39+R39+S39+T39+U39</f>
        <v>0</v>
      </c>
    </row>
    <row r="40" spans="1:14" ht="24.95" customHeight="1">
      <c r="A40" s="19"/>
      <c r="B40" s="19"/>
      <c r="C40" s="20"/>
      <c r="D40" s="20"/>
      <c r="E40" s="20"/>
      <c r="F40" s="3" t="s">
        <v>14</v>
      </c>
      <c r="G40" s="21">
        <f t="shared" si="45"/>
        <v>0</v>
      </c>
      <c r="H40" s="21">
        <f t="shared" ref="H39:H42" si="49">I40+J40+K40+L40+M40+N40+O40</f>
        <v>0</v>
      </c>
      <c r="I40" s="21">
        <f t="shared" ref="I39:I42" si="50">J40+K40+L40+M40+N40+O40+P40</f>
        <v>0</v>
      </c>
      <c r="J40" s="21">
        <f t="shared" ref="J39:J42" si="51">K40+L40+M40+N40+O40+P40+Q40</f>
        <v>0</v>
      </c>
      <c r="K40" s="21">
        <f t="shared" ref="K39:K42" si="52">L40+M40+N40+O40+P40+Q40+R40</f>
        <v>0</v>
      </c>
      <c r="L40" s="21">
        <f t="shared" si="46"/>
        <v>0</v>
      </c>
      <c r="M40" s="21">
        <f t="shared" si="47"/>
        <v>0</v>
      </c>
      <c r="N40" s="21">
        <f t="shared" si="48"/>
        <v>0</v>
      </c>
    </row>
    <row r="41" spans="1:14" ht="24.95" customHeight="1">
      <c r="A41" s="19" t="s">
        <v>33</v>
      </c>
      <c r="B41" s="19" t="s">
        <v>34</v>
      </c>
      <c r="C41" s="20" t="s">
        <v>35</v>
      </c>
      <c r="D41" s="20" t="s">
        <v>20</v>
      </c>
      <c r="E41" s="20">
        <v>2016</v>
      </c>
      <c r="F41" s="3" t="s">
        <v>6</v>
      </c>
      <c r="G41" s="4">
        <f>G42+G43+G44+G45</f>
        <v>6.8</v>
      </c>
      <c r="H41" s="4">
        <f t="shared" ref="H41:N41" si="53">H42+H43+H44+H45</f>
        <v>0</v>
      </c>
      <c r="I41" s="4">
        <f t="shared" si="53"/>
        <v>6.8</v>
      </c>
      <c r="J41" s="4">
        <f t="shared" si="53"/>
        <v>0</v>
      </c>
      <c r="K41" s="4">
        <f t="shared" si="53"/>
        <v>0</v>
      </c>
      <c r="L41" s="4">
        <f t="shared" si="53"/>
        <v>0</v>
      </c>
      <c r="M41" s="4">
        <f t="shared" si="53"/>
        <v>0</v>
      </c>
      <c r="N41" s="4">
        <f t="shared" si="53"/>
        <v>0</v>
      </c>
    </row>
    <row r="42" spans="1:14" ht="24.95" customHeight="1">
      <c r="A42" s="19"/>
      <c r="B42" s="19"/>
      <c r="C42" s="20"/>
      <c r="D42" s="20"/>
      <c r="E42" s="20"/>
      <c r="F42" s="3" t="s">
        <v>11</v>
      </c>
      <c r="G42" s="21">
        <f t="shared" ref="G42:G45" si="54">H42+I42+J42+K42+L42+M42+N42</f>
        <v>0</v>
      </c>
      <c r="H42" s="21">
        <f t="shared" si="49"/>
        <v>0</v>
      </c>
      <c r="I42" s="21">
        <f t="shared" si="50"/>
        <v>0</v>
      </c>
      <c r="J42" s="21">
        <f t="shared" si="51"/>
        <v>0</v>
      </c>
      <c r="K42" s="21">
        <f t="shared" si="52"/>
        <v>0</v>
      </c>
      <c r="L42" s="21">
        <f t="shared" si="46"/>
        <v>0</v>
      </c>
      <c r="M42" s="21">
        <f t="shared" si="47"/>
        <v>0</v>
      </c>
      <c r="N42" s="21">
        <f t="shared" si="48"/>
        <v>0</v>
      </c>
    </row>
    <row r="43" spans="1:14" ht="24.95" customHeight="1">
      <c r="A43" s="19"/>
      <c r="B43" s="19"/>
      <c r="C43" s="20"/>
      <c r="D43" s="20"/>
      <c r="E43" s="20"/>
      <c r="F43" s="3" t="s">
        <v>12</v>
      </c>
      <c r="G43" s="21">
        <f t="shared" si="54"/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f t="shared" si="47"/>
        <v>0</v>
      </c>
      <c r="N43" s="21">
        <f t="shared" si="48"/>
        <v>0</v>
      </c>
    </row>
    <row r="44" spans="1:14" ht="24.95" customHeight="1">
      <c r="A44" s="19"/>
      <c r="B44" s="19"/>
      <c r="C44" s="20"/>
      <c r="D44" s="20"/>
      <c r="E44" s="20"/>
      <c r="F44" s="3" t="s">
        <v>13</v>
      </c>
      <c r="G44" s="21">
        <f t="shared" si="54"/>
        <v>6.8</v>
      </c>
      <c r="H44" s="21">
        <v>0</v>
      </c>
      <c r="I44" s="21">
        <v>6.8</v>
      </c>
      <c r="J44" s="21">
        <v>0</v>
      </c>
      <c r="K44" s="21">
        <v>0</v>
      </c>
      <c r="L44" s="21">
        <v>0</v>
      </c>
      <c r="M44" s="21">
        <v>0</v>
      </c>
      <c r="N44" s="21">
        <f t="shared" ref="N44:N48" si="55">O44+P44+Q44+R44+S44+T44+U44</f>
        <v>0</v>
      </c>
    </row>
    <row r="45" spans="1:14" ht="24.95" customHeight="1">
      <c r="A45" s="19"/>
      <c r="B45" s="19"/>
      <c r="C45" s="20"/>
      <c r="D45" s="20"/>
      <c r="E45" s="20"/>
      <c r="F45" s="3" t="s">
        <v>14</v>
      </c>
      <c r="G45" s="21">
        <f t="shared" si="54"/>
        <v>0</v>
      </c>
      <c r="H45" s="21">
        <f t="shared" ref="H45:H47" si="56">I45+J45+K45+L45+M45+N45+O45</f>
        <v>0</v>
      </c>
      <c r="I45" s="21">
        <f t="shared" ref="I45:I47" si="57">J45+K45+L45+M45+N45+O45+P45</f>
        <v>0</v>
      </c>
      <c r="J45" s="21">
        <f t="shared" ref="J45:J47" si="58">K45+L45+M45+N45+O45+P45+Q45</f>
        <v>0</v>
      </c>
      <c r="K45" s="21">
        <f t="shared" ref="K45:K47" si="59">L45+M45+N45+O45+P45+Q45+R45</f>
        <v>0</v>
      </c>
      <c r="L45" s="21">
        <f t="shared" ref="L44:L47" si="60">M45+N45+O45+P45+Q45+R45+S45</f>
        <v>0</v>
      </c>
      <c r="M45" s="21">
        <f t="shared" ref="M44:M48" si="61">N45+O45+P45+Q45+R45+S45+T45</f>
        <v>0</v>
      </c>
      <c r="N45" s="21">
        <f t="shared" si="55"/>
        <v>0</v>
      </c>
    </row>
    <row r="46" spans="1:14" ht="24.95" customHeight="1">
      <c r="A46" s="19" t="s">
        <v>36</v>
      </c>
      <c r="B46" s="19" t="s">
        <v>37</v>
      </c>
      <c r="C46" s="20" t="s">
        <v>22</v>
      </c>
      <c r="D46" s="20" t="s">
        <v>20</v>
      </c>
      <c r="E46" s="20">
        <v>2018</v>
      </c>
      <c r="F46" s="3" t="s">
        <v>6</v>
      </c>
      <c r="G46" s="4">
        <f>G47+G48+G49+G50</f>
        <v>8.3550000000000004</v>
      </c>
      <c r="H46" s="4">
        <f t="shared" ref="H46:N46" si="62">H47+H48+H49+H50</f>
        <v>0</v>
      </c>
      <c r="I46" s="4">
        <f t="shared" si="62"/>
        <v>0</v>
      </c>
      <c r="J46" s="4">
        <f t="shared" si="62"/>
        <v>0</v>
      </c>
      <c r="K46" s="4">
        <f t="shared" si="62"/>
        <v>0</v>
      </c>
      <c r="L46" s="4">
        <f t="shared" si="62"/>
        <v>8.3550000000000004</v>
      </c>
      <c r="M46" s="4">
        <f t="shared" si="62"/>
        <v>0</v>
      </c>
      <c r="N46" s="4">
        <f t="shared" si="62"/>
        <v>0</v>
      </c>
    </row>
    <row r="47" spans="1:14" ht="24.95" customHeight="1">
      <c r="A47" s="19"/>
      <c r="B47" s="19"/>
      <c r="C47" s="20"/>
      <c r="D47" s="20"/>
      <c r="E47" s="20"/>
      <c r="F47" s="3" t="s">
        <v>11</v>
      </c>
      <c r="G47" s="21">
        <f t="shared" ref="G47:G50" si="63">H47+I47+J47+K47+L47+M47+N47</f>
        <v>0</v>
      </c>
      <c r="H47" s="21">
        <f t="shared" si="56"/>
        <v>0</v>
      </c>
      <c r="I47" s="21">
        <f t="shared" si="57"/>
        <v>0</v>
      </c>
      <c r="J47" s="21">
        <f t="shared" si="58"/>
        <v>0</v>
      </c>
      <c r="K47" s="21">
        <f t="shared" si="59"/>
        <v>0</v>
      </c>
      <c r="L47" s="21">
        <f t="shared" si="60"/>
        <v>0</v>
      </c>
      <c r="M47" s="21">
        <f t="shared" si="61"/>
        <v>0</v>
      </c>
      <c r="N47" s="21">
        <f t="shared" si="55"/>
        <v>0</v>
      </c>
    </row>
    <row r="48" spans="1:14" ht="24.95" customHeight="1">
      <c r="A48" s="19"/>
      <c r="B48" s="19"/>
      <c r="C48" s="20"/>
      <c r="D48" s="20"/>
      <c r="E48" s="20"/>
      <c r="F48" s="3" t="s">
        <v>12</v>
      </c>
      <c r="G48" s="21">
        <f t="shared" si="63"/>
        <v>8.35</v>
      </c>
      <c r="H48" s="21">
        <v>0</v>
      </c>
      <c r="I48" s="21">
        <v>0</v>
      </c>
      <c r="J48" s="21">
        <v>0</v>
      </c>
      <c r="K48" s="21">
        <v>0</v>
      </c>
      <c r="L48" s="21">
        <v>8.35</v>
      </c>
      <c r="M48" s="21">
        <f t="shared" si="61"/>
        <v>0</v>
      </c>
      <c r="N48" s="21">
        <f t="shared" si="55"/>
        <v>0</v>
      </c>
    </row>
    <row r="49" spans="1:14" ht="24.95" customHeight="1">
      <c r="A49" s="19"/>
      <c r="B49" s="19"/>
      <c r="C49" s="20"/>
      <c r="D49" s="20"/>
      <c r="E49" s="20"/>
      <c r="F49" s="3" t="s">
        <v>13</v>
      </c>
      <c r="G49" s="21">
        <f t="shared" si="63"/>
        <v>5.0000000000000001E-3</v>
      </c>
      <c r="H49" s="21">
        <v>0</v>
      </c>
      <c r="I49" s="21">
        <v>0</v>
      </c>
      <c r="J49" s="21">
        <v>0</v>
      </c>
      <c r="K49" s="21">
        <v>0</v>
      </c>
      <c r="L49" s="21">
        <v>5.0000000000000001E-3</v>
      </c>
      <c r="M49" s="21">
        <v>0</v>
      </c>
      <c r="N49" s="21">
        <f t="shared" ref="N49:N53" si="64">O49+P49+Q49+R49+S49+T49+U49</f>
        <v>0</v>
      </c>
    </row>
    <row r="50" spans="1:14" ht="24.95" customHeight="1">
      <c r="A50" s="19"/>
      <c r="B50" s="19"/>
      <c r="C50" s="20"/>
      <c r="D50" s="20"/>
      <c r="E50" s="20"/>
      <c r="F50" s="3" t="s">
        <v>14</v>
      </c>
      <c r="G50" s="21">
        <f t="shared" si="63"/>
        <v>0</v>
      </c>
      <c r="H50" s="21">
        <f t="shared" ref="H50:H52" si="65">I50+J50+K50+L50+M50+N50+O50</f>
        <v>0</v>
      </c>
      <c r="I50" s="21">
        <f t="shared" ref="I50:I52" si="66">J50+K50+L50+M50+N50+O50+P50</f>
        <v>0</v>
      </c>
      <c r="J50" s="21">
        <f t="shared" ref="J50:J52" si="67">K50+L50+M50+N50+O50+P50+Q50</f>
        <v>0</v>
      </c>
      <c r="K50" s="21">
        <f t="shared" ref="K50:K52" si="68">L50+M50+N50+O50+P50+Q50+R50</f>
        <v>0</v>
      </c>
      <c r="L50" s="21">
        <f t="shared" ref="L50:L52" si="69">M50+N50+O50+P50+Q50+R50+S50</f>
        <v>0</v>
      </c>
      <c r="M50" s="21">
        <f t="shared" ref="M50:M53" si="70">N50+O50+P50+Q50+R50+S50+T50</f>
        <v>0</v>
      </c>
      <c r="N50" s="21">
        <f t="shared" si="64"/>
        <v>0</v>
      </c>
    </row>
    <row r="51" spans="1:14" ht="24.95" customHeight="1">
      <c r="A51" s="19" t="s">
        <v>38</v>
      </c>
      <c r="B51" s="24" t="s">
        <v>39</v>
      </c>
      <c r="C51" s="20" t="s">
        <v>40</v>
      </c>
      <c r="D51" s="20" t="s">
        <v>20</v>
      </c>
      <c r="E51" s="20">
        <v>2016</v>
      </c>
      <c r="F51" s="3" t="s">
        <v>6</v>
      </c>
      <c r="G51" s="4">
        <f>G52+G53+G54+G55</f>
        <v>7.4</v>
      </c>
      <c r="H51" s="4">
        <f t="shared" ref="H51:N51" si="71">H52+H53+H54+H55</f>
        <v>0</v>
      </c>
      <c r="I51" s="4">
        <f t="shared" si="71"/>
        <v>0</v>
      </c>
      <c r="J51" s="4">
        <f t="shared" si="71"/>
        <v>0</v>
      </c>
      <c r="K51" s="4">
        <f t="shared" si="71"/>
        <v>7.4</v>
      </c>
      <c r="L51" s="4">
        <f t="shared" si="71"/>
        <v>0</v>
      </c>
      <c r="M51" s="4">
        <f t="shared" si="71"/>
        <v>0</v>
      </c>
      <c r="N51" s="4">
        <f t="shared" si="71"/>
        <v>0</v>
      </c>
    </row>
    <row r="52" spans="1:14" ht="24.95" customHeight="1">
      <c r="A52" s="19"/>
      <c r="B52" s="25"/>
      <c r="C52" s="20"/>
      <c r="D52" s="20"/>
      <c r="E52" s="20"/>
      <c r="F52" s="3" t="s">
        <v>11</v>
      </c>
      <c r="G52" s="21">
        <f t="shared" ref="G52:G55" si="72">H52+I52+J52+K52+L52+M52+N52</f>
        <v>0</v>
      </c>
      <c r="H52" s="21">
        <f t="shared" si="65"/>
        <v>0</v>
      </c>
      <c r="I52" s="21">
        <f t="shared" si="66"/>
        <v>0</v>
      </c>
      <c r="J52" s="21">
        <f t="shared" si="67"/>
        <v>0</v>
      </c>
      <c r="K52" s="21">
        <f t="shared" si="68"/>
        <v>0</v>
      </c>
      <c r="L52" s="21">
        <f t="shared" si="69"/>
        <v>0</v>
      </c>
      <c r="M52" s="21">
        <f t="shared" si="70"/>
        <v>0</v>
      </c>
      <c r="N52" s="21">
        <f t="shared" si="64"/>
        <v>0</v>
      </c>
    </row>
    <row r="53" spans="1:14" ht="24.95" customHeight="1">
      <c r="A53" s="19"/>
      <c r="B53" s="25"/>
      <c r="C53" s="20"/>
      <c r="D53" s="20"/>
      <c r="E53" s="20"/>
      <c r="F53" s="3" t="s">
        <v>12</v>
      </c>
      <c r="G53" s="21">
        <f t="shared" si="72"/>
        <v>7.4</v>
      </c>
      <c r="H53" s="21">
        <v>0</v>
      </c>
      <c r="I53" s="21">
        <v>0</v>
      </c>
      <c r="J53" s="21">
        <v>0</v>
      </c>
      <c r="K53" s="21">
        <v>7.4</v>
      </c>
      <c r="L53" s="21">
        <v>0</v>
      </c>
      <c r="M53" s="21">
        <f t="shared" si="70"/>
        <v>0</v>
      </c>
      <c r="N53" s="21">
        <f t="shared" si="64"/>
        <v>0</v>
      </c>
    </row>
    <row r="54" spans="1:14" ht="24.95" customHeight="1">
      <c r="A54" s="19"/>
      <c r="B54" s="25"/>
      <c r="C54" s="20"/>
      <c r="D54" s="20"/>
      <c r="E54" s="20"/>
      <c r="F54" s="3" t="s">
        <v>13</v>
      </c>
      <c r="G54" s="21">
        <f t="shared" si="72"/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f t="shared" ref="N54:N58" si="73">O54+P54+Q54+R54+S54+T54+U54</f>
        <v>0</v>
      </c>
    </row>
    <row r="55" spans="1:14" ht="24.95" customHeight="1">
      <c r="A55" s="19"/>
      <c r="B55" s="26"/>
      <c r="C55" s="20"/>
      <c r="D55" s="20"/>
      <c r="E55" s="20"/>
      <c r="F55" s="3" t="s">
        <v>14</v>
      </c>
      <c r="G55" s="21">
        <f t="shared" si="72"/>
        <v>0</v>
      </c>
      <c r="H55" s="21">
        <f t="shared" ref="H55:H57" si="74">I55+J55+K55+L55+M55+N55+O55</f>
        <v>0</v>
      </c>
      <c r="I55" s="21">
        <f t="shared" ref="I55:I57" si="75">J55+K55+L55+M55+N55+O55+P55</f>
        <v>0</v>
      </c>
      <c r="J55" s="21">
        <f t="shared" ref="J55:J57" si="76">K55+L55+M55+N55+O55+P55+Q55</f>
        <v>0</v>
      </c>
      <c r="K55" s="21">
        <f t="shared" ref="K55:K57" si="77">L55+M55+N55+O55+P55+Q55+R55</f>
        <v>0</v>
      </c>
      <c r="L55" s="21">
        <f t="shared" ref="L55:L57" si="78">M55+N55+O55+P55+Q55+R55+S55</f>
        <v>0</v>
      </c>
      <c r="M55" s="21">
        <f t="shared" ref="M55:M58" si="79">N55+O55+P55+Q55+R55+S55+T55</f>
        <v>0</v>
      </c>
      <c r="N55" s="21">
        <f t="shared" si="73"/>
        <v>0</v>
      </c>
    </row>
    <row r="56" spans="1:14" ht="24.95" customHeight="1">
      <c r="A56" s="19" t="s">
        <v>41</v>
      </c>
      <c r="B56" s="24" t="s">
        <v>42</v>
      </c>
      <c r="C56" s="20" t="s">
        <v>40</v>
      </c>
      <c r="D56" s="20" t="s">
        <v>20</v>
      </c>
      <c r="E56" s="20">
        <v>2016</v>
      </c>
      <c r="F56" s="3" t="s">
        <v>6</v>
      </c>
      <c r="G56" s="4">
        <f>G57+G58+G59+G60</f>
        <v>7.125</v>
      </c>
      <c r="H56" s="4">
        <f t="shared" ref="H56:N56" si="80">H57+H58+H59+H60</f>
        <v>0</v>
      </c>
      <c r="I56" s="4">
        <f t="shared" si="80"/>
        <v>0</v>
      </c>
      <c r="J56" s="4">
        <f t="shared" si="80"/>
        <v>0</v>
      </c>
      <c r="K56" s="4">
        <f t="shared" si="80"/>
        <v>7.125</v>
      </c>
      <c r="L56" s="4">
        <f t="shared" si="80"/>
        <v>0</v>
      </c>
      <c r="M56" s="4">
        <f t="shared" si="80"/>
        <v>0</v>
      </c>
      <c r="N56" s="4">
        <f t="shared" si="80"/>
        <v>0</v>
      </c>
    </row>
    <row r="57" spans="1:14" ht="24.95" customHeight="1">
      <c r="A57" s="19"/>
      <c r="B57" s="25"/>
      <c r="C57" s="20"/>
      <c r="D57" s="20"/>
      <c r="E57" s="20"/>
      <c r="F57" s="3" t="s">
        <v>11</v>
      </c>
      <c r="G57" s="21">
        <f t="shared" ref="G57:G60" si="81">H57+I57+J57+K57+L57+M57+N57</f>
        <v>0</v>
      </c>
      <c r="H57" s="21">
        <f t="shared" si="74"/>
        <v>0</v>
      </c>
      <c r="I57" s="21">
        <f t="shared" si="75"/>
        <v>0</v>
      </c>
      <c r="J57" s="21">
        <f t="shared" si="76"/>
        <v>0</v>
      </c>
      <c r="K57" s="21">
        <f t="shared" si="77"/>
        <v>0</v>
      </c>
      <c r="L57" s="21">
        <f t="shared" si="78"/>
        <v>0</v>
      </c>
      <c r="M57" s="21">
        <f t="shared" si="79"/>
        <v>0</v>
      </c>
      <c r="N57" s="21">
        <f t="shared" si="73"/>
        <v>0</v>
      </c>
    </row>
    <row r="58" spans="1:14" ht="24.95" customHeight="1">
      <c r="A58" s="19"/>
      <c r="B58" s="25"/>
      <c r="C58" s="20"/>
      <c r="D58" s="20"/>
      <c r="E58" s="20"/>
      <c r="F58" s="3" t="s">
        <v>12</v>
      </c>
      <c r="G58" s="21">
        <f t="shared" si="81"/>
        <v>7.1</v>
      </c>
      <c r="H58" s="21">
        <v>0</v>
      </c>
      <c r="I58" s="21">
        <v>0</v>
      </c>
      <c r="J58" s="21">
        <v>0</v>
      </c>
      <c r="K58" s="21">
        <v>7.1</v>
      </c>
      <c r="L58" s="21">
        <v>0</v>
      </c>
      <c r="M58" s="21">
        <f t="shared" si="79"/>
        <v>0</v>
      </c>
      <c r="N58" s="21">
        <f t="shared" si="73"/>
        <v>0</v>
      </c>
    </row>
    <row r="59" spans="1:14" ht="24.95" customHeight="1">
      <c r="A59" s="19"/>
      <c r="B59" s="25"/>
      <c r="C59" s="20"/>
      <c r="D59" s="20"/>
      <c r="E59" s="20"/>
      <c r="F59" s="3" t="s">
        <v>13</v>
      </c>
      <c r="G59" s="21">
        <f t="shared" si="81"/>
        <v>2.5000000000000001E-2</v>
      </c>
      <c r="H59" s="21">
        <v>0</v>
      </c>
      <c r="I59" s="21">
        <v>0</v>
      </c>
      <c r="J59" s="21">
        <v>0</v>
      </c>
      <c r="K59" s="21">
        <v>2.5000000000000001E-2</v>
      </c>
      <c r="L59" s="21">
        <v>0</v>
      </c>
      <c r="M59" s="21">
        <v>0</v>
      </c>
      <c r="N59" s="21">
        <f t="shared" ref="N59:N63" si="82">O59+P59+Q59+R59+S59+T59+U59</f>
        <v>0</v>
      </c>
    </row>
    <row r="60" spans="1:14" ht="24.95" customHeight="1">
      <c r="A60" s="19"/>
      <c r="B60" s="26"/>
      <c r="C60" s="20"/>
      <c r="D60" s="20"/>
      <c r="E60" s="20"/>
      <c r="F60" s="3" t="s">
        <v>14</v>
      </c>
      <c r="G60" s="21">
        <f t="shared" si="81"/>
        <v>0</v>
      </c>
      <c r="H60" s="21">
        <f t="shared" ref="H60:H62" si="83">I60+J60+K60+L60+M60+N60+O60</f>
        <v>0</v>
      </c>
      <c r="I60" s="21">
        <f t="shared" ref="I60:I62" si="84">J60+K60+L60+M60+N60+O60+P60</f>
        <v>0</v>
      </c>
      <c r="J60" s="21">
        <f t="shared" ref="J60:J62" si="85">K60+L60+M60+N60+O60+P60+Q60</f>
        <v>0</v>
      </c>
      <c r="K60" s="21">
        <f t="shared" ref="K60:K62" si="86">L60+M60+N60+O60+P60+Q60+R60</f>
        <v>0</v>
      </c>
      <c r="L60" s="21">
        <f t="shared" ref="L60:L62" si="87">M60+N60+O60+P60+Q60+R60+S60</f>
        <v>0</v>
      </c>
      <c r="M60" s="21">
        <f t="shared" ref="M60:M63" si="88">N60+O60+P60+Q60+R60+S60+T60</f>
        <v>0</v>
      </c>
      <c r="N60" s="21">
        <f t="shared" si="82"/>
        <v>0</v>
      </c>
    </row>
    <row r="61" spans="1:14" ht="24.95" customHeight="1">
      <c r="A61" s="19" t="s">
        <v>43</v>
      </c>
      <c r="B61" s="24" t="s">
        <v>44</v>
      </c>
      <c r="C61" s="20" t="s">
        <v>45</v>
      </c>
      <c r="D61" s="20" t="s">
        <v>20</v>
      </c>
      <c r="E61" s="20">
        <v>2017</v>
      </c>
      <c r="F61" s="3" t="s">
        <v>6</v>
      </c>
      <c r="G61" s="4">
        <f>G62+G63+G64+G65</f>
        <v>11.722</v>
      </c>
      <c r="H61" s="4">
        <f t="shared" ref="H61:N61" si="89">H62+H63+H64+H65</f>
        <v>0</v>
      </c>
      <c r="I61" s="4">
        <f t="shared" si="89"/>
        <v>0</v>
      </c>
      <c r="J61" s="4">
        <f t="shared" si="89"/>
        <v>0</v>
      </c>
      <c r="K61" s="4">
        <f t="shared" si="89"/>
        <v>11.722</v>
      </c>
      <c r="L61" s="4">
        <f t="shared" si="89"/>
        <v>0</v>
      </c>
      <c r="M61" s="4">
        <f t="shared" si="89"/>
        <v>0</v>
      </c>
      <c r="N61" s="4">
        <f t="shared" si="89"/>
        <v>0</v>
      </c>
    </row>
    <row r="62" spans="1:14" ht="24.95" customHeight="1">
      <c r="A62" s="19"/>
      <c r="B62" s="25"/>
      <c r="C62" s="20"/>
      <c r="D62" s="20"/>
      <c r="E62" s="20"/>
      <c r="F62" s="3" t="s">
        <v>11</v>
      </c>
      <c r="G62" s="21">
        <f t="shared" ref="G62:G65" si="90">H62+I62+J62+K62+L62+M62+N62</f>
        <v>0</v>
      </c>
      <c r="H62" s="21">
        <f t="shared" si="83"/>
        <v>0</v>
      </c>
      <c r="I62" s="21">
        <f t="shared" si="84"/>
        <v>0</v>
      </c>
      <c r="J62" s="21">
        <f t="shared" si="85"/>
        <v>0</v>
      </c>
      <c r="K62" s="21">
        <f t="shared" si="86"/>
        <v>0</v>
      </c>
      <c r="L62" s="21">
        <f t="shared" si="87"/>
        <v>0</v>
      </c>
      <c r="M62" s="21">
        <f t="shared" si="88"/>
        <v>0</v>
      </c>
      <c r="N62" s="21">
        <f t="shared" si="82"/>
        <v>0</v>
      </c>
    </row>
    <row r="63" spans="1:14" ht="24.95" customHeight="1">
      <c r="A63" s="19"/>
      <c r="B63" s="25"/>
      <c r="C63" s="20"/>
      <c r="D63" s="20"/>
      <c r="E63" s="20"/>
      <c r="F63" s="3" t="s">
        <v>12</v>
      </c>
      <c r="G63" s="21">
        <f t="shared" si="90"/>
        <v>11.7</v>
      </c>
      <c r="H63" s="21">
        <v>0</v>
      </c>
      <c r="I63" s="21">
        <v>0</v>
      </c>
      <c r="J63" s="21">
        <v>0</v>
      </c>
      <c r="K63" s="21">
        <v>11.7</v>
      </c>
      <c r="L63" s="21">
        <v>0</v>
      </c>
      <c r="M63" s="21">
        <f t="shared" si="88"/>
        <v>0</v>
      </c>
      <c r="N63" s="21">
        <f t="shared" si="82"/>
        <v>0</v>
      </c>
    </row>
    <row r="64" spans="1:14" ht="24.95" customHeight="1">
      <c r="A64" s="19"/>
      <c r="B64" s="25"/>
      <c r="C64" s="20"/>
      <c r="D64" s="20"/>
      <c r="E64" s="20"/>
      <c r="F64" s="3" t="s">
        <v>13</v>
      </c>
      <c r="G64" s="21">
        <f t="shared" si="90"/>
        <v>2.1999999999999999E-2</v>
      </c>
      <c r="H64" s="21">
        <v>0</v>
      </c>
      <c r="I64" s="21">
        <v>0</v>
      </c>
      <c r="J64" s="21">
        <v>0</v>
      </c>
      <c r="K64" s="21">
        <v>2.1999999999999999E-2</v>
      </c>
      <c r="L64" s="21">
        <v>0</v>
      </c>
      <c r="M64" s="21">
        <v>0</v>
      </c>
      <c r="N64" s="21">
        <f t="shared" ref="N64:N68" si="91">O64+P64+Q64+R64+S64+T64+U64</f>
        <v>0</v>
      </c>
    </row>
    <row r="65" spans="1:14" ht="24.95" customHeight="1">
      <c r="A65" s="19"/>
      <c r="B65" s="26"/>
      <c r="C65" s="20"/>
      <c r="D65" s="20"/>
      <c r="E65" s="20"/>
      <c r="F65" s="3" t="s">
        <v>14</v>
      </c>
      <c r="G65" s="21">
        <f t="shared" si="90"/>
        <v>0</v>
      </c>
      <c r="H65" s="21">
        <f t="shared" ref="H65:H67" si="92">I65+J65+K65+L65+M65+N65+O65</f>
        <v>0</v>
      </c>
      <c r="I65" s="21">
        <f t="shared" ref="I65:I67" si="93">J65+K65+L65+M65+N65+O65+P65</f>
        <v>0</v>
      </c>
      <c r="J65" s="21">
        <f t="shared" ref="J65:J67" si="94">K65+L65+M65+N65+O65+P65+Q65</f>
        <v>0</v>
      </c>
      <c r="K65" s="21">
        <f t="shared" ref="K65:K67" si="95">L65+M65+N65+O65+P65+Q65+R65</f>
        <v>0</v>
      </c>
      <c r="L65" s="21">
        <f t="shared" ref="L65:L67" si="96">M65+N65+O65+P65+Q65+R65+S65</f>
        <v>0</v>
      </c>
      <c r="M65" s="21">
        <f t="shared" ref="M65:M68" si="97">N65+O65+P65+Q65+R65+S65+T65</f>
        <v>0</v>
      </c>
      <c r="N65" s="21">
        <f t="shared" si="91"/>
        <v>0</v>
      </c>
    </row>
    <row r="66" spans="1:14" ht="24.95" customHeight="1">
      <c r="A66" s="19" t="s">
        <v>46</v>
      </c>
      <c r="B66" s="24" t="s">
        <v>47</v>
      </c>
      <c r="C66" s="20" t="s">
        <v>48</v>
      </c>
      <c r="D66" s="20" t="s">
        <v>20</v>
      </c>
      <c r="E66" s="20">
        <v>2016</v>
      </c>
      <c r="F66" s="3" t="s">
        <v>6</v>
      </c>
      <c r="G66" s="4">
        <f>G67+G68+G69+G70</f>
        <v>6.8460000000000001</v>
      </c>
      <c r="H66" s="4">
        <f t="shared" ref="H66:N66" si="98">H67+H68+H69+H70</f>
        <v>0</v>
      </c>
      <c r="I66" s="4">
        <f t="shared" si="98"/>
        <v>0</v>
      </c>
      <c r="J66" s="4">
        <f t="shared" si="98"/>
        <v>6.8460000000000001</v>
      </c>
      <c r="K66" s="4">
        <f t="shared" si="98"/>
        <v>0</v>
      </c>
      <c r="L66" s="4">
        <f t="shared" si="98"/>
        <v>0</v>
      </c>
      <c r="M66" s="4">
        <f t="shared" si="98"/>
        <v>0</v>
      </c>
      <c r="N66" s="4">
        <f t="shared" si="98"/>
        <v>0</v>
      </c>
    </row>
    <row r="67" spans="1:14" ht="24.95" customHeight="1">
      <c r="A67" s="19"/>
      <c r="B67" s="25"/>
      <c r="C67" s="20"/>
      <c r="D67" s="20"/>
      <c r="E67" s="20"/>
      <c r="F67" s="3" t="s">
        <v>11</v>
      </c>
      <c r="G67" s="21">
        <f t="shared" ref="G67:G70" si="99">H67+I67+J67+K67+L67+M67+N67</f>
        <v>0</v>
      </c>
      <c r="H67" s="21">
        <f t="shared" si="92"/>
        <v>0</v>
      </c>
      <c r="I67" s="21">
        <f t="shared" si="93"/>
        <v>0</v>
      </c>
      <c r="J67" s="21">
        <f t="shared" si="94"/>
        <v>0</v>
      </c>
      <c r="K67" s="21">
        <f t="shared" si="95"/>
        <v>0</v>
      </c>
      <c r="L67" s="21">
        <f t="shared" si="96"/>
        <v>0</v>
      </c>
      <c r="M67" s="21">
        <f t="shared" si="97"/>
        <v>0</v>
      </c>
      <c r="N67" s="21">
        <f t="shared" si="91"/>
        <v>0</v>
      </c>
    </row>
    <row r="68" spans="1:14" ht="24.95" customHeight="1">
      <c r="A68" s="19"/>
      <c r="B68" s="25"/>
      <c r="C68" s="20"/>
      <c r="D68" s="20"/>
      <c r="E68" s="20"/>
      <c r="F68" s="3" t="s">
        <v>12</v>
      </c>
      <c r="G68" s="21">
        <f t="shared" si="99"/>
        <v>6.84</v>
      </c>
      <c r="H68" s="21">
        <v>0</v>
      </c>
      <c r="I68" s="21">
        <v>0</v>
      </c>
      <c r="J68" s="21">
        <v>6.84</v>
      </c>
      <c r="K68" s="21">
        <v>0</v>
      </c>
      <c r="L68" s="21">
        <v>0</v>
      </c>
      <c r="M68" s="21">
        <f t="shared" si="97"/>
        <v>0</v>
      </c>
      <c r="N68" s="21">
        <f t="shared" si="91"/>
        <v>0</v>
      </c>
    </row>
    <row r="69" spans="1:14" ht="24.95" customHeight="1">
      <c r="A69" s="19"/>
      <c r="B69" s="25"/>
      <c r="C69" s="20"/>
      <c r="D69" s="20"/>
      <c r="E69" s="20"/>
      <c r="F69" s="3" t="s">
        <v>13</v>
      </c>
      <c r="G69" s="21">
        <f t="shared" si="99"/>
        <v>6.0000000000000001E-3</v>
      </c>
      <c r="H69" s="21">
        <v>0</v>
      </c>
      <c r="I69" s="21">
        <v>0</v>
      </c>
      <c r="J69" s="21">
        <v>6.0000000000000001E-3</v>
      </c>
      <c r="K69" s="21">
        <v>0</v>
      </c>
      <c r="L69" s="21">
        <v>0</v>
      </c>
      <c r="M69" s="21">
        <v>0</v>
      </c>
      <c r="N69" s="21">
        <f t="shared" ref="N69:N73" si="100">O69+P69+Q69+R69+S69+T69+U69</f>
        <v>0</v>
      </c>
    </row>
    <row r="70" spans="1:14" ht="24.95" customHeight="1">
      <c r="A70" s="19"/>
      <c r="B70" s="26"/>
      <c r="C70" s="20"/>
      <c r="D70" s="20"/>
      <c r="E70" s="20"/>
      <c r="F70" s="3" t="s">
        <v>14</v>
      </c>
      <c r="G70" s="21">
        <f t="shared" si="99"/>
        <v>0</v>
      </c>
      <c r="H70" s="21">
        <f t="shared" ref="H70:H72" si="101">I70+J70+K70+L70+M70+N70+O70</f>
        <v>0</v>
      </c>
      <c r="I70" s="21">
        <f t="shared" ref="I70:I72" si="102">J70+K70+L70+M70+N70+O70+P70</f>
        <v>0</v>
      </c>
      <c r="J70" s="21">
        <f t="shared" ref="J70:J72" si="103">K70+L70+M70+N70+O70+P70+Q70</f>
        <v>0</v>
      </c>
      <c r="K70" s="21">
        <f t="shared" ref="K70:K72" si="104">L70+M70+N70+O70+P70+Q70+R70</f>
        <v>0</v>
      </c>
      <c r="L70" s="21">
        <f t="shared" ref="L70:L72" si="105">M70+N70+O70+P70+Q70+R70+S70</f>
        <v>0</v>
      </c>
      <c r="M70" s="21">
        <f t="shared" ref="M70:M73" si="106">N70+O70+P70+Q70+R70+S70+T70</f>
        <v>0</v>
      </c>
      <c r="N70" s="21">
        <f t="shared" si="100"/>
        <v>0</v>
      </c>
    </row>
    <row r="71" spans="1:14" ht="24.95" customHeight="1">
      <c r="A71" s="19" t="s">
        <v>49</v>
      </c>
      <c r="B71" s="24" t="s">
        <v>50</v>
      </c>
      <c r="C71" s="20" t="s">
        <v>51</v>
      </c>
      <c r="D71" s="20" t="s">
        <v>20</v>
      </c>
      <c r="E71" s="20">
        <v>2018</v>
      </c>
      <c r="F71" s="3" t="s">
        <v>6</v>
      </c>
      <c r="G71" s="4">
        <f>G72+G73+G74+G75</f>
        <v>10.332000000000001</v>
      </c>
      <c r="H71" s="4">
        <f t="shared" ref="H71:N71" si="107">H72+H73+H74+H75</f>
        <v>0</v>
      </c>
      <c r="I71" s="4">
        <f t="shared" si="107"/>
        <v>0</v>
      </c>
      <c r="J71" s="4">
        <f t="shared" si="107"/>
        <v>0</v>
      </c>
      <c r="K71" s="4">
        <f t="shared" si="107"/>
        <v>0</v>
      </c>
      <c r="L71" s="4">
        <f t="shared" si="107"/>
        <v>10.332000000000001</v>
      </c>
      <c r="M71" s="4">
        <f t="shared" si="107"/>
        <v>0</v>
      </c>
      <c r="N71" s="4">
        <f t="shared" si="107"/>
        <v>0</v>
      </c>
    </row>
    <row r="72" spans="1:14" ht="24.95" customHeight="1">
      <c r="A72" s="19"/>
      <c r="B72" s="25"/>
      <c r="C72" s="20"/>
      <c r="D72" s="20"/>
      <c r="E72" s="20"/>
      <c r="F72" s="3" t="s">
        <v>11</v>
      </c>
      <c r="G72" s="21">
        <f t="shared" ref="G72:G75" si="108">H72+I72+J72+K72+L72+M72+N72</f>
        <v>0</v>
      </c>
      <c r="H72" s="21">
        <f t="shared" si="101"/>
        <v>0</v>
      </c>
      <c r="I72" s="21">
        <f t="shared" si="102"/>
        <v>0</v>
      </c>
      <c r="J72" s="21">
        <f t="shared" si="103"/>
        <v>0</v>
      </c>
      <c r="K72" s="21">
        <f t="shared" si="104"/>
        <v>0</v>
      </c>
      <c r="L72" s="21">
        <f t="shared" si="105"/>
        <v>0</v>
      </c>
      <c r="M72" s="21">
        <f t="shared" si="106"/>
        <v>0</v>
      </c>
      <c r="N72" s="21">
        <f t="shared" si="100"/>
        <v>0</v>
      </c>
    </row>
    <row r="73" spans="1:14" ht="24.95" customHeight="1">
      <c r="A73" s="19"/>
      <c r="B73" s="25"/>
      <c r="C73" s="20"/>
      <c r="D73" s="20"/>
      <c r="E73" s="20"/>
      <c r="F73" s="3" t="s">
        <v>12</v>
      </c>
      <c r="G73" s="21">
        <f t="shared" si="108"/>
        <v>10.3</v>
      </c>
      <c r="H73" s="21">
        <v>0</v>
      </c>
      <c r="I73" s="21">
        <v>0</v>
      </c>
      <c r="J73" s="21">
        <v>0</v>
      </c>
      <c r="K73" s="21">
        <v>0</v>
      </c>
      <c r="L73" s="21">
        <v>10.3</v>
      </c>
      <c r="M73" s="21">
        <f t="shared" si="106"/>
        <v>0</v>
      </c>
      <c r="N73" s="21">
        <f t="shared" si="100"/>
        <v>0</v>
      </c>
    </row>
    <row r="74" spans="1:14" ht="24.95" customHeight="1">
      <c r="A74" s="19"/>
      <c r="B74" s="25"/>
      <c r="C74" s="20"/>
      <c r="D74" s="20"/>
      <c r="E74" s="20"/>
      <c r="F74" s="3" t="s">
        <v>13</v>
      </c>
      <c r="G74" s="21">
        <f t="shared" si="108"/>
        <v>3.2000000000000001E-2</v>
      </c>
      <c r="H74" s="21">
        <v>0</v>
      </c>
      <c r="I74" s="21">
        <v>0</v>
      </c>
      <c r="J74" s="21">
        <v>0</v>
      </c>
      <c r="K74" s="21">
        <v>0</v>
      </c>
      <c r="L74" s="21">
        <v>3.2000000000000001E-2</v>
      </c>
      <c r="M74" s="21">
        <v>0</v>
      </c>
      <c r="N74" s="21">
        <f t="shared" ref="N74:N78" si="109">O74+P74+Q74+R74+S74+T74+U74</f>
        <v>0</v>
      </c>
    </row>
    <row r="75" spans="1:14" ht="24.95" customHeight="1">
      <c r="A75" s="19"/>
      <c r="B75" s="26"/>
      <c r="C75" s="20"/>
      <c r="D75" s="20"/>
      <c r="E75" s="20"/>
      <c r="F75" s="3" t="s">
        <v>14</v>
      </c>
      <c r="G75" s="21">
        <f t="shared" si="108"/>
        <v>0</v>
      </c>
      <c r="H75" s="21">
        <f t="shared" ref="H75:H77" si="110">I75+J75+K75+L75+M75+N75+O75</f>
        <v>0</v>
      </c>
      <c r="I75" s="21">
        <f t="shared" ref="I75:I77" si="111">J75+K75+L75+M75+N75+O75+P75</f>
        <v>0</v>
      </c>
      <c r="J75" s="21">
        <f t="shared" ref="J75:J77" si="112">K75+L75+M75+N75+O75+P75+Q75</f>
        <v>0</v>
      </c>
      <c r="K75" s="21">
        <f t="shared" ref="K75:K77" si="113">L75+M75+N75+O75+P75+Q75+R75</f>
        <v>0</v>
      </c>
      <c r="L75" s="21">
        <f t="shared" ref="L75:L77" si="114">M75+N75+O75+P75+Q75+R75+S75</f>
        <v>0</v>
      </c>
      <c r="M75" s="21">
        <f t="shared" ref="M75:M78" si="115">N75+O75+P75+Q75+R75+S75+T75</f>
        <v>0</v>
      </c>
      <c r="N75" s="21">
        <f t="shared" si="109"/>
        <v>0</v>
      </c>
    </row>
    <row r="76" spans="1:14" ht="24.95" customHeight="1">
      <c r="A76" s="19" t="s">
        <v>52</v>
      </c>
      <c r="B76" s="24" t="s">
        <v>53</v>
      </c>
      <c r="C76" s="20" t="s">
        <v>54</v>
      </c>
      <c r="D76" s="20" t="s">
        <v>20</v>
      </c>
      <c r="E76" s="20">
        <v>2016</v>
      </c>
      <c r="F76" s="3" t="s">
        <v>6</v>
      </c>
      <c r="G76" s="4">
        <f>G77+G78+G79+G80</f>
        <v>7.35</v>
      </c>
      <c r="H76" s="4">
        <f t="shared" ref="H76:N76" si="116">H77+H78+H79+H80</f>
        <v>0</v>
      </c>
      <c r="I76" s="4">
        <f t="shared" si="116"/>
        <v>0</v>
      </c>
      <c r="J76" s="4">
        <f t="shared" si="116"/>
        <v>7.35</v>
      </c>
      <c r="K76" s="4">
        <f t="shared" si="116"/>
        <v>0</v>
      </c>
      <c r="L76" s="4">
        <f t="shared" si="116"/>
        <v>0</v>
      </c>
      <c r="M76" s="4">
        <f t="shared" si="116"/>
        <v>0</v>
      </c>
      <c r="N76" s="4">
        <f t="shared" si="116"/>
        <v>0</v>
      </c>
    </row>
    <row r="77" spans="1:14" ht="24.95" customHeight="1">
      <c r="A77" s="19"/>
      <c r="B77" s="25"/>
      <c r="C77" s="20"/>
      <c r="D77" s="20"/>
      <c r="E77" s="20"/>
      <c r="F77" s="3" t="s">
        <v>11</v>
      </c>
      <c r="G77" s="21">
        <f t="shared" ref="G77:G80" si="117">H77+I77+J77+K77+L77+M77+N77</f>
        <v>0</v>
      </c>
      <c r="H77" s="21">
        <f t="shared" si="110"/>
        <v>0</v>
      </c>
      <c r="I77" s="21">
        <f t="shared" si="111"/>
        <v>0</v>
      </c>
      <c r="J77" s="21">
        <f t="shared" si="112"/>
        <v>0</v>
      </c>
      <c r="K77" s="21">
        <f t="shared" si="113"/>
        <v>0</v>
      </c>
      <c r="L77" s="21">
        <f t="shared" si="114"/>
        <v>0</v>
      </c>
      <c r="M77" s="21">
        <f t="shared" si="115"/>
        <v>0</v>
      </c>
      <c r="N77" s="21">
        <f t="shared" si="109"/>
        <v>0</v>
      </c>
    </row>
    <row r="78" spans="1:14" ht="24.95" customHeight="1">
      <c r="A78" s="19"/>
      <c r="B78" s="25"/>
      <c r="C78" s="20"/>
      <c r="D78" s="20"/>
      <c r="E78" s="20"/>
      <c r="F78" s="3" t="s">
        <v>12</v>
      </c>
      <c r="G78" s="21">
        <f t="shared" si="117"/>
        <v>7.35</v>
      </c>
      <c r="H78" s="21">
        <v>0</v>
      </c>
      <c r="I78" s="21">
        <v>0</v>
      </c>
      <c r="J78" s="21">
        <v>7.35</v>
      </c>
      <c r="K78" s="21">
        <v>0</v>
      </c>
      <c r="L78" s="21">
        <v>0</v>
      </c>
      <c r="M78" s="21">
        <f t="shared" si="115"/>
        <v>0</v>
      </c>
      <c r="N78" s="21">
        <f t="shared" si="109"/>
        <v>0</v>
      </c>
    </row>
    <row r="79" spans="1:14" ht="24.95" customHeight="1">
      <c r="A79" s="19"/>
      <c r="B79" s="25"/>
      <c r="C79" s="20"/>
      <c r="D79" s="20"/>
      <c r="E79" s="20"/>
      <c r="F79" s="3" t="s">
        <v>13</v>
      </c>
      <c r="G79" s="21">
        <f t="shared" si="117"/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f t="shared" ref="N79:N83" si="118">O79+P79+Q79+R79+S79+T79+U79</f>
        <v>0</v>
      </c>
    </row>
    <row r="80" spans="1:14" ht="24.95" customHeight="1">
      <c r="A80" s="19"/>
      <c r="B80" s="26"/>
      <c r="C80" s="20"/>
      <c r="D80" s="20"/>
      <c r="E80" s="20"/>
      <c r="F80" s="3" t="s">
        <v>14</v>
      </c>
      <c r="G80" s="21">
        <f t="shared" si="117"/>
        <v>0</v>
      </c>
      <c r="H80" s="21">
        <f t="shared" ref="H80:H82" si="119">I80+J80+K80+L80+M80+N80+O80</f>
        <v>0</v>
      </c>
      <c r="I80" s="21">
        <f t="shared" ref="I80:I82" si="120">J80+K80+L80+M80+N80+O80+P80</f>
        <v>0</v>
      </c>
      <c r="J80" s="21">
        <f t="shared" ref="J80:J82" si="121">K80+L80+M80+N80+O80+P80+Q80</f>
        <v>0</v>
      </c>
      <c r="K80" s="21">
        <f t="shared" ref="K80:K82" si="122">L80+M80+N80+O80+P80+Q80+R80</f>
        <v>0</v>
      </c>
      <c r="L80" s="21">
        <f t="shared" ref="L80:L82" si="123">M80+N80+O80+P80+Q80+R80+S80</f>
        <v>0</v>
      </c>
      <c r="M80" s="21">
        <f t="shared" ref="M80:M83" si="124">N80+O80+P80+Q80+R80+S80+T80</f>
        <v>0</v>
      </c>
      <c r="N80" s="21">
        <f t="shared" si="118"/>
        <v>0</v>
      </c>
    </row>
    <row r="81" spans="1:14" ht="24.95" customHeight="1">
      <c r="A81" s="19" t="s">
        <v>55</v>
      </c>
      <c r="B81" s="24" t="s">
        <v>56</v>
      </c>
      <c r="C81" s="20" t="s">
        <v>32</v>
      </c>
      <c r="D81" s="20" t="s">
        <v>20</v>
      </c>
      <c r="E81" s="20">
        <v>2017</v>
      </c>
      <c r="F81" s="3" t="s">
        <v>6</v>
      </c>
      <c r="G81" s="4">
        <f>G82+G83+G84+G85</f>
        <v>9.49</v>
      </c>
      <c r="H81" s="4">
        <f t="shared" ref="H81:N81" si="125">H82+H83+H84+H85</f>
        <v>0</v>
      </c>
      <c r="I81" s="4">
        <f t="shared" si="125"/>
        <v>0</v>
      </c>
      <c r="J81" s="4">
        <f t="shared" si="125"/>
        <v>0</v>
      </c>
      <c r="K81" s="4">
        <f t="shared" si="125"/>
        <v>9.49</v>
      </c>
      <c r="L81" s="4">
        <f t="shared" si="125"/>
        <v>0</v>
      </c>
      <c r="M81" s="4">
        <f t="shared" si="125"/>
        <v>0</v>
      </c>
      <c r="N81" s="4">
        <f t="shared" si="125"/>
        <v>0</v>
      </c>
    </row>
    <row r="82" spans="1:14" ht="24.95" customHeight="1">
      <c r="A82" s="19"/>
      <c r="B82" s="25"/>
      <c r="C82" s="20"/>
      <c r="D82" s="20"/>
      <c r="E82" s="20"/>
      <c r="F82" s="3" t="s">
        <v>11</v>
      </c>
      <c r="G82" s="21">
        <f t="shared" ref="G82:G85" si="126">H82+I82+J82+K82+L82+M82+N82</f>
        <v>0</v>
      </c>
      <c r="H82" s="21">
        <f t="shared" si="119"/>
        <v>0</v>
      </c>
      <c r="I82" s="21">
        <f t="shared" si="120"/>
        <v>0</v>
      </c>
      <c r="J82" s="21">
        <f t="shared" si="121"/>
        <v>0</v>
      </c>
      <c r="K82" s="21">
        <f t="shared" si="122"/>
        <v>0</v>
      </c>
      <c r="L82" s="21">
        <f t="shared" si="123"/>
        <v>0</v>
      </c>
      <c r="M82" s="21">
        <f t="shared" si="124"/>
        <v>0</v>
      </c>
      <c r="N82" s="21">
        <f t="shared" si="118"/>
        <v>0</v>
      </c>
    </row>
    <row r="83" spans="1:14" ht="24.95" customHeight="1">
      <c r="A83" s="19"/>
      <c r="B83" s="25"/>
      <c r="C83" s="20"/>
      <c r="D83" s="20"/>
      <c r="E83" s="20"/>
      <c r="F83" s="3" t="s">
        <v>12</v>
      </c>
      <c r="G83" s="21">
        <f t="shared" si="126"/>
        <v>9.49</v>
      </c>
      <c r="H83" s="21">
        <v>0</v>
      </c>
      <c r="I83" s="21">
        <v>0</v>
      </c>
      <c r="J83" s="21">
        <v>0</v>
      </c>
      <c r="K83" s="21">
        <v>9.49</v>
      </c>
      <c r="L83" s="21">
        <v>0</v>
      </c>
      <c r="M83" s="21">
        <f t="shared" si="124"/>
        <v>0</v>
      </c>
      <c r="N83" s="21">
        <f t="shared" si="118"/>
        <v>0</v>
      </c>
    </row>
    <row r="84" spans="1:14" ht="24.95" customHeight="1">
      <c r="A84" s="19"/>
      <c r="B84" s="25"/>
      <c r="C84" s="20"/>
      <c r="D84" s="20"/>
      <c r="E84" s="20"/>
      <c r="F84" s="3" t="s">
        <v>13</v>
      </c>
      <c r="G84" s="21">
        <f t="shared" si="126"/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f t="shared" ref="N84:N88" si="127">O84+P84+Q84+R84+S84+T84+U84</f>
        <v>0</v>
      </c>
    </row>
    <row r="85" spans="1:14" ht="24.95" customHeight="1">
      <c r="A85" s="19"/>
      <c r="B85" s="26"/>
      <c r="C85" s="20"/>
      <c r="D85" s="20"/>
      <c r="E85" s="20"/>
      <c r="F85" s="3" t="s">
        <v>14</v>
      </c>
      <c r="G85" s="21">
        <f t="shared" si="126"/>
        <v>0</v>
      </c>
      <c r="H85" s="21">
        <f t="shared" ref="H85:H87" si="128">I85+J85+K85+L85+M85+N85+O85</f>
        <v>0</v>
      </c>
      <c r="I85" s="21">
        <f t="shared" ref="I85:I87" si="129">J85+K85+L85+M85+N85+O85+P85</f>
        <v>0</v>
      </c>
      <c r="J85" s="21">
        <f t="shared" ref="J85:J87" si="130">K85+L85+M85+N85+O85+P85+Q85</f>
        <v>0</v>
      </c>
      <c r="K85" s="21">
        <f t="shared" ref="K85:K87" si="131">L85+M85+N85+O85+P85+Q85+R85</f>
        <v>0</v>
      </c>
      <c r="L85" s="21">
        <f t="shared" ref="L85:L87" si="132">M85+N85+O85+P85+Q85+R85+S85</f>
        <v>0</v>
      </c>
      <c r="M85" s="21">
        <f t="shared" ref="M85:M88" si="133">N85+O85+P85+Q85+R85+S85+T85</f>
        <v>0</v>
      </c>
      <c r="N85" s="21">
        <f t="shared" si="127"/>
        <v>0</v>
      </c>
    </row>
    <row r="86" spans="1:14" ht="24.95" customHeight="1">
      <c r="A86" s="19" t="s">
        <v>57</v>
      </c>
      <c r="B86" s="24" t="s">
        <v>58</v>
      </c>
      <c r="C86" s="20" t="s">
        <v>59</v>
      </c>
      <c r="D86" s="20" t="s">
        <v>20</v>
      </c>
      <c r="E86" s="20">
        <v>2020</v>
      </c>
      <c r="F86" s="3" t="s">
        <v>6</v>
      </c>
      <c r="G86" s="4">
        <f>G87+G88+G89+G90</f>
        <v>1.95</v>
      </c>
      <c r="H86" s="4">
        <f t="shared" ref="H86:N86" si="134">H87+H88+H89+H90</f>
        <v>0</v>
      </c>
      <c r="I86" s="4">
        <f t="shared" si="134"/>
        <v>0</v>
      </c>
      <c r="J86" s="4">
        <f t="shared" si="134"/>
        <v>0</v>
      </c>
      <c r="K86" s="4">
        <f t="shared" si="134"/>
        <v>0</v>
      </c>
      <c r="L86" s="4">
        <f t="shared" si="134"/>
        <v>0</v>
      </c>
      <c r="M86" s="4">
        <f t="shared" si="134"/>
        <v>0</v>
      </c>
      <c r="N86" s="4">
        <f t="shared" si="134"/>
        <v>1.95</v>
      </c>
    </row>
    <row r="87" spans="1:14" ht="24.95" customHeight="1">
      <c r="A87" s="19"/>
      <c r="B87" s="25"/>
      <c r="C87" s="20"/>
      <c r="D87" s="20"/>
      <c r="E87" s="20"/>
      <c r="F87" s="3" t="s">
        <v>11</v>
      </c>
      <c r="G87" s="21">
        <f t="shared" ref="G87:G90" si="135">H87+I87+J87+K87+L87+M87+N87</f>
        <v>0</v>
      </c>
      <c r="H87" s="21">
        <f t="shared" si="128"/>
        <v>0</v>
      </c>
      <c r="I87" s="21">
        <f t="shared" si="129"/>
        <v>0</v>
      </c>
      <c r="J87" s="21">
        <f t="shared" si="130"/>
        <v>0</v>
      </c>
      <c r="K87" s="21">
        <f t="shared" si="131"/>
        <v>0</v>
      </c>
      <c r="L87" s="21">
        <f t="shared" si="132"/>
        <v>0</v>
      </c>
      <c r="M87" s="21">
        <f t="shared" si="133"/>
        <v>0</v>
      </c>
      <c r="N87" s="21">
        <f t="shared" si="127"/>
        <v>0</v>
      </c>
    </row>
    <row r="88" spans="1:14" ht="24.95" customHeight="1">
      <c r="A88" s="19"/>
      <c r="B88" s="25"/>
      <c r="C88" s="20"/>
      <c r="D88" s="20"/>
      <c r="E88" s="20"/>
      <c r="F88" s="3" t="s">
        <v>12</v>
      </c>
      <c r="G88" s="21">
        <f t="shared" si="135"/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f t="shared" si="133"/>
        <v>0</v>
      </c>
      <c r="N88" s="21">
        <f t="shared" si="127"/>
        <v>0</v>
      </c>
    </row>
    <row r="89" spans="1:14" ht="24.95" customHeight="1">
      <c r="A89" s="19"/>
      <c r="B89" s="25"/>
      <c r="C89" s="20"/>
      <c r="D89" s="20"/>
      <c r="E89" s="20"/>
      <c r="F89" s="3" t="s">
        <v>13</v>
      </c>
      <c r="G89" s="21">
        <f t="shared" si="135"/>
        <v>0.45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0.45</v>
      </c>
    </row>
    <row r="90" spans="1:14" ht="24.95" customHeight="1">
      <c r="A90" s="19"/>
      <c r="B90" s="26"/>
      <c r="C90" s="20"/>
      <c r="D90" s="20"/>
      <c r="E90" s="20"/>
      <c r="F90" s="3" t="s">
        <v>14</v>
      </c>
      <c r="G90" s="21">
        <f t="shared" si="135"/>
        <v>1.5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1.5</v>
      </c>
    </row>
    <row r="91" spans="1:14" ht="24.95" customHeight="1">
      <c r="A91" s="19" t="s">
        <v>60</v>
      </c>
      <c r="B91" s="24" t="s">
        <v>61</v>
      </c>
      <c r="C91" s="20" t="s">
        <v>62</v>
      </c>
      <c r="D91" s="20" t="s">
        <v>20</v>
      </c>
      <c r="E91" s="20">
        <v>2017</v>
      </c>
      <c r="F91" s="3" t="s">
        <v>6</v>
      </c>
      <c r="G91" s="4">
        <f>G92+G93+G94+G95</f>
        <v>1.3</v>
      </c>
      <c r="H91" s="4">
        <f t="shared" ref="H91:N91" si="136">H92+H93+H94+H95</f>
        <v>0</v>
      </c>
      <c r="I91" s="4">
        <f t="shared" si="136"/>
        <v>0</v>
      </c>
      <c r="J91" s="4">
        <f t="shared" si="136"/>
        <v>1.3</v>
      </c>
      <c r="K91" s="4">
        <f t="shared" si="136"/>
        <v>0</v>
      </c>
      <c r="L91" s="4">
        <f t="shared" si="136"/>
        <v>0</v>
      </c>
      <c r="M91" s="4">
        <f t="shared" si="136"/>
        <v>0</v>
      </c>
      <c r="N91" s="4">
        <f t="shared" si="136"/>
        <v>0</v>
      </c>
    </row>
    <row r="92" spans="1:14" ht="24.95" customHeight="1">
      <c r="A92" s="19"/>
      <c r="B92" s="25"/>
      <c r="C92" s="20"/>
      <c r="D92" s="20"/>
      <c r="E92" s="20"/>
      <c r="F92" s="3" t="s">
        <v>11</v>
      </c>
      <c r="G92" s="21">
        <f t="shared" ref="G92:G95" si="137">H92+I92+J92+K92+L92+M92+N92</f>
        <v>0</v>
      </c>
      <c r="H92" s="21">
        <f t="shared" ref="H91:H92" si="138">I92+J92+K92+L92+M92+N92+O92</f>
        <v>0</v>
      </c>
      <c r="I92" s="21">
        <f t="shared" ref="I91:I92" si="139">J92+K92+L92+M92+N92+O92+P92</f>
        <v>0</v>
      </c>
      <c r="J92" s="21">
        <f t="shared" ref="J91:J92" si="140">K92+L92+M92+N92+O92+P92+Q92</f>
        <v>0</v>
      </c>
      <c r="K92" s="21">
        <f t="shared" ref="K91:K92" si="141">L92+M92+N92+O92+P92+Q92+R92</f>
        <v>0</v>
      </c>
      <c r="L92" s="21">
        <f t="shared" ref="L91:L92" si="142">M92+N92+O92+P92+Q92+R92+S92</f>
        <v>0</v>
      </c>
      <c r="M92" s="21">
        <f t="shared" ref="M91:M93" si="143">N92+O92+P92+Q92+R92+S92+T92</f>
        <v>0</v>
      </c>
      <c r="N92" s="21">
        <f t="shared" ref="N91:N93" si="144">O92+P92+Q92+R92+S92+T92+U92</f>
        <v>0</v>
      </c>
    </row>
    <row r="93" spans="1:14" ht="24.95" customHeight="1">
      <c r="A93" s="19"/>
      <c r="B93" s="25"/>
      <c r="C93" s="20"/>
      <c r="D93" s="20"/>
      <c r="E93" s="20"/>
      <c r="F93" s="3" t="s">
        <v>12</v>
      </c>
      <c r="G93" s="21">
        <f t="shared" si="137"/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f t="shared" si="143"/>
        <v>0</v>
      </c>
      <c r="N93" s="21">
        <f t="shared" si="144"/>
        <v>0</v>
      </c>
    </row>
    <row r="94" spans="1:14" ht="24.95" customHeight="1">
      <c r="A94" s="19"/>
      <c r="B94" s="25"/>
      <c r="C94" s="20"/>
      <c r="D94" s="20"/>
      <c r="E94" s="20"/>
      <c r="F94" s="3" t="s">
        <v>13</v>
      </c>
      <c r="G94" s="21">
        <f t="shared" si="137"/>
        <v>0.3</v>
      </c>
      <c r="H94" s="21">
        <v>0</v>
      </c>
      <c r="I94" s="21">
        <v>0</v>
      </c>
      <c r="J94" s="21">
        <v>0.3</v>
      </c>
      <c r="K94" s="21">
        <v>0</v>
      </c>
      <c r="L94" s="21">
        <v>0</v>
      </c>
      <c r="M94" s="21">
        <v>0</v>
      </c>
      <c r="N94" s="21">
        <v>0</v>
      </c>
    </row>
    <row r="95" spans="1:14" ht="24.95" customHeight="1">
      <c r="A95" s="19"/>
      <c r="B95" s="26"/>
      <c r="C95" s="20"/>
      <c r="D95" s="20"/>
      <c r="E95" s="20"/>
      <c r="F95" s="3" t="s">
        <v>14</v>
      </c>
      <c r="G95" s="21">
        <f t="shared" si="137"/>
        <v>1</v>
      </c>
      <c r="H95" s="21">
        <v>0</v>
      </c>
      <c r="I95" s="21">
        <v>0</v>
      </c>
      <c r="J95" s="21">
        <v>1</v>
      </c>
      <c r="K95" s="21">
        <v>0</v>
      </c>
      <c r="L95" s="21">
        <v>0</v>
      </c>
      <c r="M95" s="21">
        <v>0</v>
      </c>
      <c r="N95" s="21">
        <v>0</v>
      </c>
    </row>
    <row r="96" spans="1:14" ht="24.95" customHeight="1">
      <c r="A96" s="19" t="s">
        <v>63</v>
      </c>
      <c r="B96" s="24" t="s">
        <v>64</v>
      </c>
      <c r="C96" s="20" t="s">
        <v>65</v>
      </c>
      <c r="D96" s="20" t="s">
        <v>20</v>
      </c>
      <c r="E96" s="20">
        <v>2018</v>
      </c>
      <c r="F96" s="3" t="s">
        <v>6</v>
      </c>
      <c r="G96" s="4">
        <f>G97+G98+G99+G100</f>
        <v>11.64</v>
      </c>
      <c r="H96" s="4">
        <f t="shared" ref="H96:N96" si="145">H97+H98+H99+H100</f>
        <v>0</v>
      </c>
      <c r="I96" s="4">
        <f t="shared" si="145"/>
        <v>0</v>
      </c>
      <c r="J96" s="4">
        <f t="shared" si="145"/>
        <v>0</v>
      </c>
      <c r="K96" s="4">
        <f t="shared" si="145"/>
        <v>0</v>
      </c>
      <c r="L96" s="4">
        <f t="shared" si="145"/>
        <v>11.64</v>
      </c>
      <c r="M96" s="4">
        <f t="shared" si="145"/>
        <v>0</v>
      </c>
      <c r="N96" s="4">
        <f t="shared" si="145"/>
        <v>0</v>
      </c>
    </row>
    <row r="97" spans="1:14" ht="24.95" customHeight="1">
      <c r="A97" s="19"/>
      <c r="B97" s="25"/>
      <c r="C97" s="20"/>
      <c r="D97" s="20"/>
      <c r="E97" s="20"/>
      <c r="F97" s="3" t="s">
        <v>11</v>
      </c>
      <c r="G97" s="21">
        <f t="shared" ref="G97:G100" si="146">H97+I97+J97+K97+L97+M97+N97</f>
        <v>0</v>
      </c>
      <c r="H97" s="21">
        <f t="shared" ref="H96:H97" si="147">I97+J97+K97+L97+M97+N97+O97</f>
        <v>0</v>
      </c>
      <c r="I97" s="21">
        <f t="shared" ref="I96:I97" si="148">J97+K97+L97+M97+N97+O97+P97</f>
        <v>0</v>
      </c>
      <c r="J97" s="21">
        <f t="shared" ref="J96:J97" si="149">K97+L97+M97+N97+O97+P97+Q97</f>
        <v>0</v>
      </c>
      <c r="K97" s="21">
        <f t="shared" ref="K96:K97" si="150">L97+M97+N97+O97+P97+Q97+R97</f>
        <v>0</v>
      </c>
      <c r="L97" s="21">
        <f t="shared" ref="L96:L97" si="151">M97+N97+O97+P97+Q97+R97+S97</f>
        <v>0</v>
      </c>
      <c r="M97" s="21">
        <f t="shared" ref="M96:M98" si="152">N97+O97+P97+Q97+R97+S97+T97</f>
        <v>0</v>
      </c>
      <c r="N97" s="21">
        <f t="shared" ref="N96:N98" si="153">O97+P97+Q97+R97+S97+T97+U97</f>
        <v>0</v>
      </c>
    </row>
    <row r="98" spans="1:14" ht="24.95" customHeight="1">
      <c r="A98" s="19"/>
      <c r="B98" s="25"/>
      <c r="C98" s="20"/>
      <c r="D98" s="20"/>
      <c r="E98" s="20"/>
      <c r="F98" s="3" t="s">
        <v>12</v>
      </c>
      <c r="G98" s="21">
        <f t="shared" si="146"/>
        <v>11.64</v>
      </c>
      <c r="H98" s="21">
        <v>0</v>
      </c>
      <c r="I98" s="21">
        <v>0</v>
      </c>
      <c r="J98" s="21">
        <v>0</v>
      </c>
      <c r="K98" s="21">
        <v>0</v>
      </c>
      <c r="L98" s="21">
        <v>11.64</v>
      </c>
      <c r="M98" s="21">
        <f t="shared" si="152"/>
        <v>0</v>
      </c>
      <c r="N98" s="21">
        <f t="shared" si="153"/>
        <v>0</v>
      </c>
    </row>
    <row r="99" spans="1:14" ht="24.95" customHeight="1">
      <c r="A99" s="19"/>
      <c r="B99" s="25"/>
      <c r="C99" s="20"/>
      <c r="D99" s="20"/>
      <c r="E99" s="20"/>
      <c r="F99" s="3" t="s">
        <v>13</v>
      </c>
      <c r="G99" s="21">
        <f t="shared" si="146"/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</row>
    <row r="100" spans="1:14" ht="24.95" customHeight="1">
      <c r="A100" s="19"/>
      <c r="B100" s="26"/>
      <c r="C100" s="20"/>
      <c r="D100" s="20"/>
      <c r="E100" s="20"/>
      <c r="F100" s="3" t="s">
        <v>14</v>
      </c>
      <c r="G100" s="21">
        <f t="shared" si="146"/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</row>
    <row r="101" spans="1:14" ht="24.95" customHeight="1">
      <c r="A101" s="19" t="s">
        <v>63</v>
      </c>
      <c r="B101" s="24" t="s">
        <v>66</v>
      </c>
      <c r="C101" s="20" t="s">
        <v>67</v>
      </c>
      <c r="D101" s="20" t="s">
        <v>20</v>
      </c>
      <c r="E101" s="20">
        <v>2018</v>
      </c>
      <c r="F101" s="3" t="s">
        <v>6</v>
      </c>
      <c r="G101" s="4">
        <f>G102+G103+G104+G105</f>
        <v>10.229999999999999</v>
      </c>
      <c r="H101" s="4">
        <f t="shared" ref="H101:N101" si="154">H102+H103+H104+H105</f>
        <v>0</v>
      </c>
      <c r="I101" s="4">
        <f t="shared" si="154"/>
        <v>0</v>
      </c>
      <c r="J101" s="4">
        <f t="shared" si="154"/>
        <v>0</v>
      </c>
      <c r="K101" s="4">
        <f t="shared" si="154"/>
        <v>0</v>
      </c>
      <c r="L101" s="4">
        <f t="shared" si="154"/>
        <v>10.229999999999999</v>
      </c>
      <c r="M101" s="4">
        <f t="shared" si="154"/>
        <v>0</v>
      </c>
      <c r="N101" s="4">
        <f t="shared" si="154"/>
        <v>0</v>
      </c>
    </row>
    <row r="102" spans="1:14" ht="24.95" customHeight="1">
      <c r="A102" s="19"/>
      <c r="B102" s="25"/>
      <c r="C102" s="20"/>
      <c r="D102" s="20"/>
      <c r="E102" s="20"/>
      <c r="F102" s="3" t="s">
        <v>11</v>
      </c>
      <c r="G102" s="21">
        <f t="shared" ref="G102:G105" si="155">H102+I102+J102+K102+L102+M102+N102</f>
        <v>0</v>
      </c>
      <c r="H102" s="21">
        <f t="shared" ref="H101:H102" si="156">I102+J102+K102+L102+M102+N102+O102</f>
        <v>0</v>
      </c>
      <c r="I102" s="21">
        <f t="shared" ref="I101:I102" si="157">J102+K102+L102+M102+N102+O102+P102</f>
        <v>0</v>
      </c>
      <c r="J102" s="21">
        <f t="shared" ref="J101:J102" si="158">K102+L102+M102+N102+O102+P102+Q102</f>
        <v>0</v>
      </c>
      <c r="K102" s="21">
        <f t="shared" ref="K101:K102" si="159">L102+M102+N102+O102+P102+Q102+R102</f>
        <v>0</v>
      </c>
      <c r="L102" s="21">
        <f t="shared" ref="L101:L102" si="160">M102+N102+O102+P102+Q102+R102+S102</f>
        <v>0</v>
      </c>
      <c r="M102" s="21">
        <f t="shared" ref="M101:M103" si="161">N102+O102+P102+Q102+R102+S102+T102</f>
        <v>0</v>
      </c>
      <c r="N102" s="21">
        <f t="shared" ref="N101:N103" si="162">O102+P102+Q102+R102+S102+T102+U102</f>
        <v>0</v>
      </c>
    </row>
    <row r="103" spans="1:14" ht="24.95" customHeight="1">
      <c r="A103" s="19"/>
      <c r="B103" s="25"/>
      <c r="C103" s="20"/>
      <c r="D103" s="20"/>
      <c r="E103" s="20"/>
      <c r="F103" s="3" t="s">
        <v>12</v>
      </c>
      <c r="G103" s="21">
        <f t="shared" si="155"/>
        <v>10.199999999999999</v>
      </c>
      <c r="H103" s="21">
        <v>0</v>
      </c>
      <c r="I103" s="21">
        <v>0</v>
      </c>
      <c r="J103" s="21">
        <v>0</v>
      </c>
      <c r="K103" s="21">
        <v>0</v>
      </c>
      <c r="L103" s="21">
        <v>10.199999999999999</v>
      </c>
      <c r="M103" s="21">
        <f t="shared" si="161"/>
        <v>0</v>
      </c>
      <c r="N103" s="21">
        <f t="shared" si="162"/>
        <v>0</v>
      </c>
    </row>
    <row r="104" spans="1:14" ht="24.95" customHeight="1">
      <c r="A104" s="19"/>
      <c r="B104" s="25"/>
      <c r="C104" s="20"/>
      <c r="D104" s="20"/>
      <c r="E104" s="20"/>
      <c r="F104" s="3" t="s">
        <v>13</v>
      </c>
      <c r="G104" s="21">
        <f t="shared" si="155"/>
        <v>0.03</v>
      </c>
      <c r="H104" s="21">
        <v>0</v>
      </c>
      <c r="I104" s="21">
        <v>0</v>
      </c>
      <c r="J104" s="21">
        <v>0</v>
      </c>
      <c r="K104" s="21">
        <v>0</v>
      </c>
      <c r="L104" s="21">
        <v>0.03</v>
      </c>
      <c r="M104" s="21">
        <v>0</v>
      </c>
      <c r="N104" s="21">
        <v>0</v>
      </c>
    </row>
    <row r="105" spans="1:14" ht="24.95" customHeight="1">
      <c r="A105" s="19"/>
      <c r="B105" s="26"/>
      <c r="C105" s="20"/>
      <c r="D105" s="20"/>
      <c r="E105" s="20"/>
      <c r="F105" s="3" t="s">
        <v>14</v>
      </c>
      <c r="G105" s="21">
        <f t="shared" si="155"/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</row>
    <row r="106" spans="1:14" ht="24.95" customHeight="1">
      <c r="A106" s="19" t="s">
        <v>68</v>
      </c>
      <c r="B106" s="24" t="s">
        <v>70</v>
      </c>
      <c r="C106" s="20" t="s">
        <v>32</v>
      </c>
      <c r="D106" s="20" t="s">
        <v>20</v>
      </c>
      <c r="E106" s="20">
        <v>2020</v>
      </c>
      <c r="F106" s="3" t="s">
        <v>6</v>
      </c>
      <c r="G106" s="4">
        <f>G107+G108+G109+G110</f>
        <v>6.73</v>
      </c>
      <c r="H106" s="4">
        <f t="shared" ref="H106:N106" si="163">H107+H108+H109+H110</f>
        <v>0</v>
      </c>
      <c r="I106" s="4">
        <f t="shared" si="163"/>
        <v>0</v>
      </c>
      <c r="J106" s="4">
        <f t="shared" si="163"/>
        <v>0</v>
      </c>
      <c r="K106" s="4">
        <f t="shared" si="163"/>
        <v>0</v>
      </c>
      <c r="L106" s="4">
        <f t="shared" si="163"/>
        <v>0</v>
      </c>
      <c r="M106" s="4">
        <f t="shared" si="163"/>
        <v>0</v>
      </c>
      <c r="N106" s="4">
        <f t="shared" si="163"/>
        <v>6.73</v>
      </c>
    </row>
    <row r="107" spans="1:14" ht="24.95" customHeight="1">
      <c r="A107" s="19"/>
      <c r="B107" s="25"/>
      <c r="C107" s="20"/>
      <c r="D107" s="20"/>
      <c r="E107" s="20"/>
      <c r="F107" s="3" t="s">
        <v>11</v>
      </c>
      <c r="G107" s="21">
        <f t="shared" ref="G107:G110" si="164">H107+I107+J107+K107+L107+M107+N107</f>
        <v>0</v>
      </c>
      <c r="H107" s="21">
        <f t="shared" ref="H106:H107" si="165">I107+J107+K107+L107+M107+N107+O107</f>
        <v>0</v>
      </c>
      <c r="I107" s="21">
        <f t="shared" ref="I106:I107" si="166">J107+K107+L107+M107+N107+O107+P107</f>
        <v>0</v>
      </c>
      <c r="J107" s="21">
        <f t="shared" ref="J106:J107" si="167">K107+L107+M107+N107+O107+P107+Q107</f>
        <v>0</v>
      </c>
      <c r="K107" s="21">
        <f t="shared" ref="K106:K107" si="168">L107+M107+N107+O107+P107+Q107+R107</f>
        <v>0</v>
      </c>
      <c r="L107" s="21">
        <f t="shared" ref="L106:L107" si="169">M107+N107+O107+P107+Q107+R107+S107</f>
        <v>0</v>
      </c>
      <c r="M107" s="21">
        <f t="shared" ref="M106:M108" si="170">N107+O107+P107+Q107+R107+S107+T107</f>
        <v>0</v>
      </c>
      <c r="N107" s="21">
        <f t="shared" ref="N106:N108" si="171">O107+P107+Q107+R107+S107+T107+U107</f>
        <v>0</v>
      </c>
    </row>
    <row r="108" spans="1:14" ht="24.95" customHeight="1">
      <c r="A108" s="19"/>
      <c r="B108" s="25"/>
      <c r="C108" s="20"/>
      <c r="D108" s="20"/>
      <c r="E108" s="20"/>
      <c r="F108" s="3" t="s">
        <v>12</v>
      </c>
      <c r="G108" s="21">
        <f t="shared" si="164"/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f t="shared" si="170"/>
        <v>0</v>
      </c>
      <c r="N108" s="21">
        <f t="shared" si="171"/>
        <v>0</v>
      </c>
    </row>
    <row r="109" spans="1:14" ht="24.95" customHeight="1">
      <c r="A109" s="19"/>
      <c r="B109" s="25"/>
      <c r="C109" s="20"/>
      <c r="D109" s="20"/>
      <c r="E109" s="20"/>
      <c r="F109" s="3" t="s">
        <v>13</v>
      </c>
      <c r="G109" s="21">
        <f t="shared" si="164"/>
        <v>0.73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0.73</v>
      </c>
    </row>
    <row r="110" spans="1:14" ht="24.95" customHeight="1">
      <c r="A110" s="19"/>
      <c r="B110" s="26"/>
      <c r="C110" s="20"/>
      <c r="D110" s="20"/>
      <c r="E110" s="20"/>
      <c r="F110" s="3" t="s">
        <v>14</v>
      </c>
      <c r="G110" s="21">
        <f t="shared" si="164"/>
        <v>6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6</v>
      </c>
    </row>
    <row r="111" spans="1:14" ht="24.95" customHeight="1">
      <c r="A111" s="19" t="s">
        <v>69</v>
      </c>
      <c r="B111" s="24" t="s">
        <v>71</v>
      </c>
      <c r="C111" s="20" t="s">
        <v>32</v>
      </c>
      <c r="D111" s="20" t="s">
        <v>20</v>
      </c>
      <c r="E111" s="20">
        <v>2017</v>
      </c>
      <c r="F111" s="3" t="s">
        <v>6</v>
      </c>
      <c r="G111" s="4">
        <f>G112+G113+G114+G115</f>
        <v>7.61</v>
      </c>
      <c r="H111" s="4">
        <f t="shared" ref="H111:N111" si="172">H112+H113+H114+H115</f>
        <v>0</v>
      </c>
      <c r="I111" s="4">
        <f t="shared" si="172"/>
        <v>0</v>
      </c>
      <c r="J111" s="4">
        <f t="shared" si="172"/>
        <v>0</v>
      </c>
      <c r="K111" s="4">
        <f t="shared" si="172"/>
        <v>7.61</v>
      </c>
      <c r="L111" s="4">
        <f t="shared" si="172"/>
        <v>0</v>
      </c>
      <c r="M111" s="4">
        <f t="shared" si="172"/>
        <v>0</v>
      </c>
      <c r="N111" s="4">
        <f t="shared" si="172"/>
        <v>0</v>
      </c>
    </row>
    <row r="112" spans="1:14" ht="24.95" customHeight="1">
      <c r="A112" s="19"/>
      <c r="B112" s="25"/>
      <c r="C112" s="20"/>
      <c r="D112" s="20"/>
      <c r="E112" s="20"/>
      <c r="F112" s="3" t="s">
        <v>11</v>
      </c>
      <c r="G112" s="21">
        <f t="shared" ref="G112:G115" si="173">H112+I112+J112+K112+L112+M112+N112</f>
        <v>0</v>
      </c>
      <c r="H112" s="21">
        <f t="shared" ref="H111:H112" si="174">I112+J112+K112+L112+M112+N112+O112</f>
        <v>0</v>
      </c>
      <c r="I112" s="21">
        <f t="shared" ref="I111:I112" si="175">J112+K112+L112+M112+N112+O112+P112</f>
        <v>0</v>
      </c>
      <c r="J112" s="21">
        <f t="shared" ref="J111:J112" si="176">K112+L112+M112+N112+O112+P112+Q112</f>
        <v>0</v>
      </c>
      <c r="K112" s="21">
        <f t="shared" ref="K111:K112" si="177">L112+M112+N112+O112+P112+Q112+R112</f>
        <v>0</v>
      </c>
      <c r="L112" s="21">
        <f t="shared" ref="L111:L112" si="178">M112+N112+O112+P112+Q112+R112+S112</f>
        <v>0</v>
      </c>
      <c r="M112" s="21">
        <f t="shared" ref="M111:M113" si="179">N112+O112+P112+Q112+R112+S112+T112</f>
        <v>0</v>
      </c>
      <c r="N112" s="21">
        <f t="shared" ref="N111:N113" si="180">O112+P112+Q112+R112+S112+T112+U112</f>
        <v>0</v>
      </c>
    </row>
    <row r="113" spans="1:14" ht="24.95" customHeight="1">
      <c r="A113" s="19"/>
      <c r="B113" s="25"/>
      <c r="C113" s="20"/>
      <c r="D113" s="20"/>
      <c r="E113" s="20"/>
      <c r="F113" s="3" t="s">
        <v>12</v>
      </c>
      <c r="G113" s="21">
        <f t="shared" si="173"/>
        <v>7.61</v>
      </c>
      <c r="H113" s="21">
        <v>0</v>
      </c>
      <c r="I113" s="21">
        <v>0</v>
      </c>
      <c r="J113" s="21">
        <v>0</v>
      </c>
      <c r="K113" s="21">
        <v>7.61</v>
      </c>
      <c r="L113" s="21">
        <v>0</v>
      </c>
      <c r="M113" s="21">
        <f t="shared" si="179"/>
        <v>0</v>
      </c>
      <c r="N113" s="21">
        <f t="shared" si="180"/>
        <v>0</v>
      </c>
    </row>
    <row r="114" spans="1:14" ht="24.95" customHeight="1">
      <c r="A114" s="19"/>
      <c r="B114" s="25"/>
      <c r="C114" s="20"/>
      <c r="D114" s="20"/>
      <c r="E114" s="20"/>
      <c r="F114" s="3" t="s">
        <v>13</v>
      </c>
      <c r="G114" s="21">
        <f t="shared" si="173"/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</row>
    <row r="115" spans="1:14" ht="24.95" customHeight="1">
      <c r="A115" s="19"/>
      <c r="B115" s="26"/>
      <c r="C115" s="20"/>
      <c r="D115" s="20"/>
      <c r="E115" s="20"/>
      <c r="F115" s="3" t="s">
        <v>14</v>
      </c>
      <c r="G115" s="21">
        <f t="shared" si="173"/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</row>
    <row r="116" spans="1:14" ht="24.95" customHeight="1">
      <c r="A116" s="19" t="s">
        <v>72</v>
      </c>
      <c r="B116" s="24" t="s">
        <v>73</v>
      </c>
      <c r="C116" s="20" t="s">
        <v>62</v>
      </c>
      <c r="D116" s="20" t="s">
        <v>20</v>
      </c>
      <c r="E116" s="20">
        <v>2019</v>
      </c>
      <c r="F116" s="3" t="s">
        <v>6</v>
      </c>
      <c r="G116" s="4">
        <f>G117+G118+G119+G120</f>
        <v>1.522</v>
      </c>
      <c r="H116" s="4">
        <f t="shared" ref="H116:N116" si="181">H117+H118+H119+H120</f>
        <v>0</v>
      </c>
      <c r="I116" s="4">
        <f t="shared" si="181"/>
        <v>0</v>
      </c>
      <c r="J116" s="4">
        <f t="shared" si="181"/>
        <v>0</v>
      </c>
      <c r="K116" s="4">
        <f t="shared" si="181"/>
        <v>0</v>
      </c>
      <c r="L116" s="4">
        <f t="shared" si="181"/>
        <v>0</v>
      </c>
      <c r="M116" s="4">
        <f t="shared" si="181"/>
        <v>1.522</v>
      </c>
      <c r="N116" s="4">
        <f t="shared" si="181"/>
        <v>0</v>
      </c>
    </row>
    <row r="117" spans="1:14" ht="24.95" customHeight="1">
      <c r="A117" s="19"/>
      <c r="B117" s="25"/>
      <c r="C117" s="20"/>
      <c r="D117" s="20"/>
      <c r="E117" s="20"/>
      <c r="F117" s="3" t="s">
        <v>11</v>
      </c>
      <c r="G117" s="21">
        <f t="shared" ref="G117:G120" si="182">H117+I117+J117+K117+L117+M117+N117</f>
        <v>0</v>
      </c>
      <c r="H117" s="21">
        <f t="shared" ref="H116:H117" si="183">I117+J117+K117+L117+M117+N117+O117</f>
        <v>0</v>
      </c>
      <c r="I117" s="21">
        <f t="shared" ref="I116:I117" si="184">J117+K117+L117+M117+N117+O117+P117</f>
        <v>0</v>
      </c>
      <c r="J117" s="21">
        <f t="shared" ref="J116:J117" si="185">K117+L117+M117+N117+O117+P117+Q117</f>
        <v>0</v>
      </c>
      <c r="K117" s="21">
        <f t="shared" ref="K116:K117" si="186">L117+M117+N117+O117+P117+Q117+R117</f>
        <v>0</v>
      </c>
      <c r="L117" s="21">
        <f t="shared" ref="L116:L117" si="187">M117+N117+O117+P117+Q117+R117+S117</f>
        <v>0</v>
      </c>
      <c r="M117" s="21">
        <f t="shared" ref="M116:M118" si="188">N117+O117+P117+Q117+R117+S117+T117</f>
        <v>0</v>
      </c>
      <c r="N117" s="21">
        <f t="shared" ref="N116:N118" si="189">O117+P117+Q117+R117+S117+T117+U117</f>
        <v>0</v>
      </c>
    </row>
    <row r="118" spans="1:14" ht="24.95" customHeight="1">
      <c r="A118" s="19"/>
      <c r="B118" s="25"/>
      <c r="C118" s="20"/>
      <c r="D118" s="20"/>
      <c r="E118" s="20"/>
      <c r="F118" s="3" t="s">
        <v>12</v>
      </c>
      <c r="G118" s="21">
        <f t="shared" si="182"/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f t="shared" si="188"/>
        <v>0</v>
      </c>
      <c r="N118" s="21">
        <f t="shared" si="189"/>
        <v>0</v>
      </c>
    </row>
    <row r="119" spans="1:14" ht="24.95" customHeight="1">
      <c r="A119" s="19"/>
      <c r="B119" s="25"/>
      <c r="C119" s="20"/>
      <c r="D119" s="20"/>
      <c r="E119" s="20"/>
      <c r="F119" s="3" t="s">
        <v>13</v>
      </c>
      <c r="G119" s="21">
        <f t="shared" si="182"/>
        <v>0.52200000000000002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0.52200000000000002</v>
      </c>
      <c r="N119" s="21">
        <v>0</v>
      </c>
    </row>
    <row r="120" spans="1:14" ht="24.95" customHeight="1">
      <c r="A120" s="19"/>
      <c r="B120" s="26"/>
      <c r="C120" s="20"/>
      <c r="D120" s="20"/>
      <c r="E120" s="20"/>
      <c r="F120" s="3" t="s">
        <v>14</v>
      </c>
      <c r="G120" s="21">
        <f t="shared" si="182"/>
        <v>1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1</v>
      </c>
      <c r="N120" s="21">
        <v>0</v>
      </c>
    </row>
    <row r="121" spans="1:14" ht="24.95" customHeight="1">
      <c r="A121" s="19" t="s">
        <v>74</v>
      </c>
      <c r="B121" s="24" t="s">
        <v>75</v>
      </c>
      <c r="C121" s="20" t="s">
        <v>62</v>
      </c>
      <c r="D121" s="20" t="s">
        <v>20</v>
      </c>
      <c r="E121" s="20">
        <v>2019</v>
      </c>
      <c r="F121" s="3" t="s">
        <v>6</v>
      </c>
      <c r="G121" s="4">
        <f>G122+G123+G124+G125</f>
        <v>1.522</v>
      </c>
      <c r="H121" s="4">
        <f t="shared" ref="H121:N121" si="190">H122+H123+H124+H125</f>
        <v>0</v>
      </c>
      <c r="I121" s="4">
        <f t="shared" si="190"/>
        <v>0</v>
      </c>
      <c r="J121" s="4">
        <f t="shared" si="190"/>
        <v>0</v>
      </c>
      <c r="K121" s="4">
        <f t="shared" si="190"/>
        <v>0</v>
      </c>
      <c r="L121" s="4">
        <f t="shared" si="190"/>
        <v>0</v>
      </c>
      <c r="M121" s="4">
        <f t="shared" si="190"/>
        <v>1.522</v>
      </c>
      <c r="N121" s="4">
        <f t="shared" si="190"/>
        <v>0</v>
      </c>
    </row>
    <row r="122" spans="1:14" ht="24.95" customHeight="1">
      <c r="A122" s="19"/>
      <c r="B122" s="25"/>
      <c r="C122" s="20"/>
      <c r="D122" s="20"/>
      <c r="E122" s="20"/>
      <c r="F122" s="3" t="s">
        <v>11</v>
      </c>
      <c r="G122" s="21">
        <f t="shared" ref="G122:G125" si="191">H122+I122+J122+K122+L122+M122+N122</f>
        <v>0</v>
      </c>
      <c r="H122" s="21">
        <f t="shared" ref="H121:H122" si="192">I122+J122+K122+L122+M122+N122+O122</f>
        <v>0</v>
      </c>
      <c r="I122" s="21">
        <f t="shared" ref="I121:I122" si="193">J122+K122+L122+M122+N122+O122+P122</f>
        <v>0</v>
      </c>
      <c r="J122" s="21">
        <f t="shared" ref="J121:J122" si="194">K122+L122+M122+N122+O122+P122+Q122</f>
        <v>0</v>
      </c>
      <c r="K122" s="21">
        <f t="shared" ref="K121:K122" si="195">L122+M122+N122+O122+P122+Q122+R122</f>
        <v>0</v>
      </c>
      <c r="L122" s="21">
        <f t="shared" ref="L121:L122" si="196">M122+N122+O122+P122+Q122+R122+S122</f>
        <v>0</v>
      </c>
      <c r="M122" s="21">
        <f t="shared" ref="M121:M123" si="197">N122+O122+P122+Q122+R122+S122+T122</f>
        <v>0</v>
      </c>
      <c r="N122" s="21">
        <f t="shared" ref="N121:N123" si="198">O122+P122+Q122+R122+S122+T122+U122</f>
        <v>0</v>
      </c>
    </row>
    <row r="123" spans="1:14" ht="24.95" customHeight="1">
      <c r="A123" s="19"/>
      <c r="B123" s="25"/>
      <c r="C123" s="20"/>
      <c r="D123" s="20"/>
      <c r="E123" s="20"/>
      <c r="F123" s="3" t="s">
        <v>12</v>
      </c>
      <c r="G123" s="21">
        <f t="shared" si="191"/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f t="shared" si="197"/>
        <v>0</v>
      </c>
      <c r="N123" s="21">
        <f t="shared" si="198"/>
        <v>0</v>
      </c>
    </row>
    <row r="124" spans="1:14" ht="24.95" customHeight="1">
      <c r="A124" s="19"/>
      <c r="B124" s="25"/>
      <c r="C124" s="20"/>
      <c r="D124" s="20"/>
      <c r="E124" s="20"/>
      <c r="F124" s="3" t="s">
        <v>13</v>
      </c>
      <c r="G124" s="21">
        <f t="shared" si="191"/>
        <v>0.52200000000000002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0.52200000000000002</v>
      </c>
      <c r="N124" s="21">
        <v>0</v>
      </c>
    </row>
    <row r="125" spans="1:14" ht="24.95" customHeight="1">
      <c r="A125" s="19"/>
      <c r="B125" s="26"/>
      <c r="C125" s="20"/>
      <c r="D125" s="20"/>
      <c r="E125" s="20"/>
      <c r="F125" s="3" t="s">
        <v>14</v>
      </c>
      <c r="G125" s="21">
        <f t="shared" si="191"/>
        <v>1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1</v>
      </c>
      <c r="N125" s="21">
        <v>0</v>
      </c>
    </row>
    <row r="126" spans="1:14" ht="24.95" customHeight="1">
      <c r="A126" s="19" t="s">
        <v>76</v>
      </c>
      <c r="B126" s="24" t="s">
        <v>77</v>
      </c>
      <c r="C126" s="20" t="s">
        <v>35</v>
      </c>
      <c r="D126" s="20" t="s">
        <v>20</v>
      </c>
      <c r="E126" s="20">
        <v>2017</v>
      </c>
      <c r="F126" s="3" t="s">
        <v>6</v>
      </c>
      <c r="G126" s="4">
        <f>G127+G128+G129+G130</f>
        <v>7.7439999999999998</v>
      </c>
      <c r="H126" s="4">
        <f t="shared" ref="H126:N126" si="199">H127+H128+H129+H130</f>
        <v>0</v>
      </c>
      <c r="I126" s="4">
        <f t="shared" si="199"/>
        <v>0</v>
      </c>
      <c r="J126" s="4">
        <f t="shared" si="199"/>
        <v>0</v>
      </c>
      <c r="K126" s="4">
        <f t="shared" si="199"/>
        <v>7.7439999999999998</v>
      </c>
      <c r="L126" s="4">
        <f t="shared" si="199"/>
        <v>0</v>
      </c>
      <c r="M126" s="4">
        <f t="shared" si="199"/>
        <v>0</v>
      </c>
      <c r="N126" s="4">
        <f t="shared" si="199"/>
        <v>0</v>
      </c>
    </row>
    <row r="127" spans="1:14" ht="24.95" customHeight="1">
      <c r="A127" s="19"/>
      <c r="B127" s="25"/>
      <c r="C127" s="20"/>
      <c r="D127" s="20"/>
      <c r="E127" s="20"/>
      <c r="F127" s="3" t="s">
        <v>11</v>
      </c>
      <c r="G127" s="21">
        <f t="shared" ref="G127:G130" si="200">H127+I127+J127+K127+L127+M127+N127</f>
        <v>0</v>
      </c>
      <c r="H127" s="21">
        <f t="shared" ref="H126:H127" si="201">I127+J127+K127+L127+M127+N127+O127</f>
        <v>0</v>
      </c>
      <c r="I127" s="21">
        <f t="shared" ref="I126:I127" si="202">J127+K127+L127+M127+N127+O127+P127</f>
        <v>0</v>
      </c>
      <c r="J127" s="21">
        <f t="shared" ref="J126:J127" si="203">K127+L127+M127+N127+O127+P127+Q127</f>
        <v>0</v>
      </c>
      <c r="K127" s="21">
        <f t="shared" ref="K126:K127" si="204">L127+M127+N127+O127+P127+Q127+R127</f>
        <v>0</v>
      </c>
      <c r="L127" s="21">
        <f t="shared" ref="L126:L127" si="205">M127+N127+O127+P127+Q127+R127+S127</f>
        <v>0</v>
      </c>
      <c r="M127" s="21">
        <f t="shared" ref="M126:M128" si="206">N127+O127+P127+Q127+R127+S127+T127</f>
        <v>0</v>
      </c>
      <c r="N127" s="21">
        <f t="shared" ref="N126:N128" si="207">O127+P127+Q127+R127+S127+T127+U127</f>
        <v>0</v>
      </c>
    </row>
    <row r="128" spans="1:14" ht="24.95" customHeight="1">
      <c r="A128" s="19"/>
      <c r="B128" s="25"/>
      <c r="C128" s="20"/>
      <c r="D128" s="20"/>
      <c r="E128" s="20"/>
      <c r="F128" s="3" t="s">
        <v>12</v>
      </c>
      <c r="G128" s="21">
        <f t="shared" si="200"/>
        <v>7.74</v>
      </c>
      <c r="H128" s="21">
        <v>0</v>
      </c>
      <c r="I128" s="21">
        <v>0</v>
      </c>
      <c r="J128" s="21">
        <v>0</v>
      </c>
      <c r="K128" s="21">
        <v>7.74</v>
      </c>
      <c r="L128" s="21">
        <v>0</v>
      </c>
      <c r="M128" s="21">
        <f t="shared" si="206"/>
        <v>0</v>
      </c>
      <c r="N128" s="21">
        <f t="shared" si="207"/>
        <v>0</v>
      </c>
    </row>
    <row r="129" spans="1:14" ht="24.95" customHeight="1">
      <c r="A129" s="19"/>
      <c r="B129" s="25"/>
      <c r="C129" s="20"/>
      <c r="D129" s="20"/>
      <c r="E129" s="20"/>
      <c r="F129" s="3" t="s">
        <v>13</v>
      </c>
      <c r="G129" s="21">
        <f t="shared" si="200"/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</row>
    <row r="130" spans="1:14" ht="24.95" customHeight="1">
      <c r="A130" s="19"/>
      <c r="B130" s="26"/>
      <c r="C130" s="20"/>
      <c r="D130" s="20"/>
      <c r="E130" s="20"/>
      <c r="F130" s="3" t="s">
        <v>14</v>
      </c>
      <c r="G130" s="21">
        <f t="shared" si="200"/>
        <v>4.0000000000000001E-3</v>
      </c>
      <c r="H130" s="21">
        <v>0</v>
      </c>
      <c r="I130" s="21">
        <v>0</v>
      </c>
      <c r="J130" s="21">
        <v>0</v>
      </c>
      <c r="K130" s="21">
        <v>4.0000000000000001E-3</v>
      </c>
      <c r="L130" s="21">
        <v>0</v>
      </c>
      <c r="M130" s="21">
        <v>0</v>
      </c>
      <c r="N130" s="21">
        <v>0</v>
      </c>
    </row>
    <row r="131" spans="1:14" ht="24.95" customHeight="1">
      <c r="A131" s="19" t="s">
        <v>78</v>
      </c>
      <c r="B131" s="24" t="s">
        <v>79</v>
      </c>
      <c r="C131" s="20" t="s">
        <v>80</v>
      </c>
      <c r="D131" s="20" t="s">
        <v>20</v>
      </c>
      <c r="E131" s="20">
        <v>2017</v>
      </c>
      <c r="F131" s="3" t="s">
        <v>6</v>
      </c>
      <c r="G131" s="4">
        <f>G132+G133+G134+G135</f>
        <v>9</v>
      </c>
      <c r="H131" s="4">
        <f t="shared" ref="H131:N131" si="208">H132+H133+H134+H135</f>
        <v>0</v>
      </c>
      <c r="I131" s="4">
        <f t="shared" si="208"/>
        <v>0</v>
      </c>
      <c r="J131" s="4">
        <f t="shared" si="208"/>
        <v>0</v>
      </c>
      <c r="K131" s="4">
        <f t="shared" si="208"/>
        <v>9</v>
      </c>
      <c r="L131" s="4">
        <f t="shared" si="208"/>
        <v>0</v>
      </c>
      <c r="M131" s="4">
        <f t="shared" si="208"/>
        <v>0</v>
      </c>
      <c r="N131" s="4">
        <f t="shared" si="208"/>
        <v>0</v>
      </c>
    </row>
    <row r="132" spans="1:14" ht="24.95" customHeight="1">
      <c r="A132" s="19"/>
      <c r="B132" s="25"/>
      <c r="C132" s="20"/>
      <c r="D132" s="20"/>
      <c r="E132" s="20"/>
      <c r="F132" s="3" t="s">
        <v>11</v>
      </c>
      <c r="G132" s="21">
        <f t="shared" ref="G132:G135" si="209">H132+I132+J132+K132+L132+M132+N132</f>
        <v>0</v>
      </c>
      <c r="H132" s="21">
        <f t="shared" ref="H131:H132" si="210">I132+J132+K132+L132+M132+N132+O132</f>
        <v>0</v>
      </c>
      <c r="I132" s="21">
        <f t="shared" ref="I131:I132" si="211">J132+K132+L132+M132+N132+O132+P132</f>
        <v>0</v>
      </c>
      <c r="J132" s="21">
        <f t="shared" ref="J131:J132" si="212">K132+L132+M132+N132+O132+P132+Q132</f>
        <v>0</v>
      </c>
      <c r="K132" s="21">
        <f t="shared" ref="K131:K132" si="213">L132+M132+N132+O132+P132+Q132+R132</f>
        <v>0</v>
      </c>
      <c r="L132" s="21">
        <f t="shared" ref="L131:L132" si="214">M132+N132+O132+P132+Q132+R132+S132</f>
        <v>0</v>
      </c>
      <c r="M132" s="21">
        <f t="shared" ref="M131:M133" si="215">N132+O132+P132+Q132+R132+S132+T132</f>
        <v>0</v>
      </c>
      <c r="N132" s="21">
        <f t="shared" ref="N131:N133" si="216">O132+P132+Q132+R132+S132+T132+U132</f>
        <v>0</v>
      </c>
    </row>
    <row r="133" spans="1:14" ht="24.95" customHeight="1">
      <c r="A133" s="19"/>
      <c r="B133" s="25"/>
      <c r="C133" s="20"/>
      <c r="D133" s="20"/>
      <c r="E133" s="20"/>
      <c r="F133" s="3" t="s">
        <v>12</v>
      </c>
      <c r="G133" s="21">
        <f t="shared" si="209"/>
        <v>9</v>
      </c>
      <c r="H133" s="21">
        <v>0</v>
      </c>
      <c r="I133" s="21">
        <v>0</v>
      </c>
      <c r="J133" s="21">
        <v>0</v>
      </c>
      <c r="K133" s="21">
        <v>9</v>
      </c>
      <c r="L133" s="21">
        <v>0</v>
      </c>
      <c r="M133" s="21">
        <f t="shared" si="215"/>
        <v>0</v>
      </c>
      <c r="N133" s="21">
        <f t="shared" si="216"/>
        <v>0</v>
      </c>
    </row>
    <row r="134" spans="1:14" ht="24.95" customHeight="1">
      <c r="A134" s="19"/>
      <c r="B134" s="25"/>
      <c r="C134" s="20"/>
      <c r="D134" s="20"/>
      <c r="E134" s="20"/>
      <c r="F134" s="3" t="s">
        <v>13</v>
      </c>
      <c r="G134" s="21">
        <f t="shared" si="209"/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</row>
    <row r="135" spans="1:14" ht="24.95" customHeight="1">
      <c r="A135" s="19"/>
      <c r="B135" s="26"/>
      <c r="C135" s="20"/>
      <c r="D135" s="20"/>
      <c r="E135" s="20"/>
      <c r="F135" s="3" t="s">
        <v>14</v>
      </c>
      <c r="G135" s="21">
        <f t="shared" si="209"/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</row>
    <row r="136" spans="1:14" ht="24.95" customHeight="1">
      <c r="A136" s="19" t="s">
        <v>81</v>
      </c>
      <c r="B136" s="24" t="s">
        <v>82</v>
      </c>
      <c r="C136" s="20" t="s">
        <v>83</v>
      </c>
      <c r="D136" s="20" t="s">
        <v>20</v>
      </c>
      <c r="E136" s="20">
        <v>2020</v>
      </c>
      <c r="F136" s="3" t="s">
        <v>6</v>
      </c>
      <c r="G136" s="4">
        <f>G137+G138+G139+G140</f>
        <v>8.1999999999999993</v>
      </c>
      <c r="H136" s="4">
        <f t="shared" ref="H136:N136" si="217">H137+H138+H139+H140</f>
        <v>0</v>
      </c>
      <c r="I136" s="4">
        <f t="shared" si="217"/>
        <v>0</v>
      </c>
      <c r="J136" s="4">
        <f t="shared" si="217"/>
        <v>0</v>
      </c>
      <c r="K136" s="4">
        <f t="shared" si="217"/>
        <v>0</v>
      </c>
      <c r="L136" s="4">
        <f t="shared" si="217"/>
        <v>0</v>
      </c>
      <c r="M136" s="4">
        <f t="shared" si="217"/>
        <v>0</v>
      </c>
      <c r="N136" s="4">
        <f t="shared" si="217"/>
        <v>8.1999999999999993</v>
      </c>
    </row>
    <row r="137" spans="1:14" ht="24.95" customHeight="1">
      <c r="A137" s="19"/>
      <c r="B137" s="25"/>
      <c r="C137" s="20"/>
      <c r="D137" s="20"/>
      <c r="E137" s="20"/>
      <c r="F137" s="3" t="s">
        <v>11</v>
      </c>
      <c r="G137" s="21">
        <f t="shared" ref="G137:G140" si="218">H137+I137+J137+K137+L137+M137+N137</f>
        <v>0</v>
      </c>
      <c r="H137" s="21">
        <f t="shared" ref="H136:H137" si="219">I137+J137+K137+L137+M137+N137+O137</f>
        <v>0</v>
      </c>
      <c r="I137" s="21">
        <f t="shared" ref="I136:I137" si="220">J137+K137+L137+M137+N137+O137+P137</f>
        <v>0</v>
      </c>
      <c r="J137" s="21">
        <f t="shared" ref="J136:J137" si="221">K137+L137+M137+N137+O137+P137+Q137</f>
        <v>0</v>
      </c>
      <c r="K137" s="21">
        <f t="shared" ref="K136:K137" si="222">L137+M137+N137+O137+P137+Q137+R137</f>
        <v>0</v>
      </c>
      <c r="L137" s="21">
        <f t="shared" ref="L136:L137" si="223">M137+N137+O137+P137+Q137+R137+S137</f>
        <v>0</v>
      </c>
      <c r="M137" s="21">
        <f t="shared" ref="M136:M138" si="224">N137+O137+P137+Q137+R137+S137+T137</f>
        <v>0</v>
      </c>
      <c r="N137" s="21">
        <f t="shared" ref="N136:N138" si="225">O137+P137+Q137+R137+S137+T137+U137</f>
        <v>0</v>
      </c>
    </row>
    <row r="138" spans="1:14" ht="24.95" customHeight="1">
      <c r="A138" s="19"/>
      <c r="B138" s="25"/>
      <c r="C138" s="20"/>
      <c r="D138" s="20"/>
      <c r="E138" s="20"/>
      <c r="F138" s="3" t="s">
        <v>12</v>
      </c>
      <c r="G138" s="21">
        <f t="shared" si="218"/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f t="shared" si="224"/>
        <v>0</v>
      </c>
      <c r="N138" s="21">
        <f t="shared" si="225"/>
        <v>0</v>
      </c>
    </row>
    <row r="139" spans="1:14" ht="24.95" customHeight="1">
      <c r="A139" s="19"/>
      <c r="B139" s="25"/>
      <c r="C139" s="20"/>
      <c r="D139" s="20"/>
      <c r="E139" s="20"/>
      <c r="F139" s="3" t="s">
        <v>13</v>
      </c>
      <c r="G139" s="21">
        <f t="shared" si="218"/>
        <v>0.2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0.2</v>
      </c>
    </row>
    <row r="140" spans="1:14" ht="24.95" customHeight="1">
      <c r="A140" s="19"/>
      <c r="B140" s="26"/>
      <c r="C140" s="20"/>
      <c r="D140" s="20"/>
      <c r="E140" s="20"/>
      <c r="F140" s="3" t="s">
        <v>14</v>
      </c>
      <c r="G140" s="21">
        <f t="shared" si="218"/>
        <v>8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8</v>
      </c>
    </row>
    <row r="141" spans="1:14" ht="24.95" customHeight="1">
      <c r="A141" s="19" t="s">
        <v>84</v>
      </c>
      <c r="B141" s="24" t="s">
        <v>85</v>
      </c>
      <c r="C141" s="20" t="s">
        <v>83</v>
      </c>
      <c r="D141" s="20" t="s">
        <v>20</v>
      </c>
      <c r="E141" s="20">
        <v>2016</v>
      </c>
      <c r="F141" s="3" t="s">
        <v>6</v>
      </c>
      <c r="G141" s="4">
        <f>G142+G143+G144+G145</f>
        <v>8.19</v>
      </c>
      <c r="H141" s="4">
        <f t="shared" ref="H141:N141" si="226">H142+H143+H144+H145</f>
        <v>0</v>
      </c>
      <c r="I141" s="4">
        <f t="shared" si="226"/>
        <v>0</v>
      </c>
      <c r="J141" s="4">
        <f t="shared" si="226"/>
        <v>8.19</v>
      </c>
      <c r="K141" s="4">
        <f t="shared" si="226"/>
        <v>0</v>
      </c>
      <c r="L141" s="4">
        <f t="shared" si="226"/>
        <v>0</v>
      </c>
      <c r="M141" s="4">
        <f t="shared" si="226"/>
        <v>0</v>
      </c>
      <c r="N141" s="4">
        <f t="shared" si="226"/>
        <v>0</v>
      </c>
    </row>
    <row r="142" spans="1:14" ht="24.95" customHeight="1">
      <c r="A142" s="19"/>
      <c r="B142" s="25"/>
      <c r="C142" s="20"/>
      <c r="D142" s="20"/>
      <c r="E142" s="20"/>
      <c r="F142" s="3" t="s">
        <v>11</v>
      </c>
      <c r="G142" s="21">
        <f t="shared" ref="G142:G145" si="227">H142+I142+J142+K142+L142+M142+N142</f>
        <v>0</v>
      </c>
      <c r="H142" s="21">
        <f t="shared" ref="H141:H142" si="228">I142+J142+K142+L142+M142+N142+O142</f>
        <v>0</v>
      </c>
      <c r="I142" s="21">
        <f t="shared" ref="I141:I142" si="229">J142+K142+L142+M142+N142+O142+P142</f>
        <v>0</v>
      </c>
      <c r="J142" s="21">
        <f t="shared" ref="J141:J142" si="230">K142+L142+M142+N142+O142+P142+Q142</f>
        <v>0</v>
      </c>
      <c r="K142" s="21">
        <f t="shared" ref="K141:K142" si="231">L142+M142+N142+O142+P142+Q142+R142</f>
        <v>0</v>
      </c>
      <c r="L142" s="21">
        <f t="shared" ref="L141:L142" si="232">M142+N142+O142+P142+Q142+R142+S142</f>
        <v>0</v>
      </c>
      <c r="M142" s="21">
        <f t="shared" ref="M141:M143" si="233">N142+O142+P142+Q142+R142+S142+T142</f>
        <v>0</v>
      </c>
      <c r="N142" s="21">
        <f t="shared" ref="N141:N143" si="234">O142+P142+Q142+R142+S142+T142+U142</f>
        <v>0</v>
      </c>
    </row>
    <row r="143" spans="1:14" ht="24.95" customHeight="1">
      <c r="A143" s="19"/>
      <c r="B143" s="25"/>
      <c r="C143" s="20"/>
      <c r="D143" s="20"/>
      <c r="E143" s="20"/>
      <c r="F143" s="3" t="s">
        <v>12</v>
      </c>
      <c r="G143" s="21">
        <f t="shared" si="227"/>
        <v>8.19</v>
      </c>
      <c r="H143" s="21">
        <v>0</v>
      </c>
      <c r="I143" s="21">
        <v>0</v>
      </c>
      <c r="J143" s="21">
        <v>8.19</v>
      </c>
      <c r="K143" s="21">
        <v>0</v>
      </c>
      <c r="L143" s="21">
        <v>0</v>
      </c>
      <c r="M143" s="21">
        <f t="shared" si="233"/>
        <v>0</v>
      </c>
      <c r="N143" s="21">
        <f t="shared" si="234"/>
        <v>0</v>
      </c>
    </row>
    <row r="144" spans="1:14" ht="24.95" customHeight="1">
      <c r="A144" s="19"/>
      <c r="B144" s="25"/>
      <c r="C144" s="20"/>
      <c r="D144" s="20"/>
      <c r="E144" s="20"/>
      <c r="F144" s="3" t="s">
        <v>13</v>
      </c>
      <c r="G144" s="21">
        <f t="shared" si="227"/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</row>
    <row r="145" spans="1:14" ht="24.95" customHeight="1">
      <c r="A145" s="19"/>
      <c r="B145" s="26"/>
      <c r="C145" s="20"/>
      <c r="D145" s="20"/>
      <c r="E145" s="20"/>
      <c r="F145" s="3" t="s">
        <v>14</v>
      </c>
      <c r="G145" s="21">
        <f t="shared" si="227"/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</row>
    <row r="146" spans="1:14" ht="24.95" customHeight="1">
      <c r="A146" s="19" t="s">
        <v>86</v>
      </c>
      <c r="B146" s="24" t="s">
        <v>90</v>
      </c>
      <c r="C146" s="20" t="s">
        <v>87</v>
      </c>
      <c r="D146" s="20" t="s">
        <v>20</v>
      </c>
      <c r="E146" s="20">
        <v>2016</v>
      </c>
      <c r="F146" s="3" t="s">
        <v>6</v>
      </c>
      <c r="G146" s="4">
        <f>G147+G148+G149+G150</f>
        <v>8.9459999999999997</v>
      </c>
      <c r="H146" s="4">
        <f t="shared" ref="H146:N146" si="235">H147+H148+H149+H150</f>
        <v>0</v>
      </c>
      <c r="I146" s="4">
        <f t="shared" si="235"/>
        <v>0</v>
      </c>
      <c r="J146" s="4">
        <f t="shared" si="235"/>
        <v>8.9459999999999997</v>
      </c>
      <c r="K146" s="4">
        <f t="shared" si="235"/>
        <v>0</v>
      </c>
      <c r="L146" s="4">
        <f t="shared" si="235"/>
        <v>0</v>
      </c>
      <c r="M146" s="4">
        <f t="shared" si="235"/>
        <v>0</v>
      </c>
      <c r="N146" s="4">
        <f t="shared" si="235"/>
        <v>0</v>
      </c>
    </row>
    <row r="147" spans="1:14" ht="24.95" customHeight="1">
      <c r="A147" s="19"/>
      <c r="B147" s="25"/>
      <c r="C147" s="20"/>
      <c r="D147" s="20"/>
      <c r="E147" s="20"/>
      <c r="F147" s="3" t="s">
        <v>11</v>
      </c>
      <c r="G147" s="21">
        <f t="shared" ref="G147:G150" si="236">H147+I147+J147+K147+L147+M147+N147</f>
        <v>0</v>
      </c>
      <c r="H147" s="21">
        <f t="shared" ref="H146:H147" si="237">I147+J147+K147+L147+M147+N147+O147</f>
        <v>0</v>
      </c>
      <c r="I147" s="21">
        <f t="shared" ref="I146:I147" si="238">J147+K147+L147+M147+N147+O147+P147</f>
        <v>0</v>
      </c>
      <c r="J147" s="21">
        <f t="shared" ref="J146:J147" si="239">K147+L147+M147+N147+O147+P147+Q147</f>
        <v>0</v>
      </c>
      <c r="K147" s="21">
        <f t="shared" ref="K146:K147" si="240">L147+M147+N147+O147+P147+Q147+R147</f>
        <v>0</v>
      </c>
      <c r="L147" s="21">
        <f t="shared" ref="L146:L147" si="241">M147+N147+O147+P147+Q147+R147+S147</f>
        <v>0</v>
      </c>
      <c r="M147" s="21">
        <f t="shared" ref="M146:M148" si="242">N147+O147+P147+Q147+R147+S147+T147</f>
        <v>0</v>
      </c>
      <c r="N147" s="21">
        <f t="shared" ref="N146:N148" si="243">O147+P147+Q147+R147+S147+T147+U147</f>
        <v>0</v>
      </c>
    </row>
    <row r="148" spans="1:14" ht="24.95" customHeight="1">
      <c r="A148" s="19"/>
      <c r="B148" s="25"/>
      <c r="C148" s="20"/>
      <c r="D148" s="20"/>
      <c r="E148" s="20"/>
      <c r="F148" s="3" t="s">
        <v>12</v>
      </c>
      <c r="G148" s="21">
        <f t="shared" si="236"/>
        <v>8.94</v>
      </c>
      <c r="H148" s="21">
        <v>0</v>
      </c>
      <c r="I148" s="21">
        <v>0</v>
      </c>
      <c r="J148" s="21">
        <v>8.94</v>
      </c>
      <c r="K148" s="21">
        <v>0</v>
      </c>
      <c r="L148" s="21">
        <v>0</v>
      </c>
      <c r="M148" s="21">
        <f t="shared" si="242"/>
        <v>0</v>
      </c>
      <c r="N148" s="21">
        <f t="shared" si="243"/>
        <v>0</v>
      </c>
    </row>
    <row r="149" spans="1:14" ht="24.95" customHeight="1">
      <c r="A149" s="19"/>
      <c r="B149" s="25"/>
      <c r="C149" s="20"/>
      <c r="D149" s="20"/>
      <c r="E149" s="20"/>
      <c r="F149" s="3" t="s">
        <v>13</v>
      </c>
      <c r="G149" s="21">
        <f t="shared" si="236"/>
        <v>6.0000000000000001E-3</v>
      </c>
      <c r="H149" s="21">
        <v>0</v>
      </c>
      <c r="I149" s="21">
        <v>0</v>
      </c>
      <c r="J149" s="21">
        <v>6.0000000000000001E-3</v>
      </c>
      <c r="K149" s="21">
        <v>0</v>
      </c>
      <c r="L149" s="21">
        <v>0</v>
      </c>
      <c r="M149" s="21">
        <v>0</v>
      </c>
      <c r="N149" s="21">
        <v>0</v>
      </c>
    </row>
    <row r="150" spans="1:14" ht="24.95" customHeight="1">
      <c r="A150" s="19"/>
      <c r="B150" s="26"/>
      <c r="C150" s="20"/>
      <c r="D150" s="20"/>
      <c r="E150" s="20"/>
      <c r="F150" s="3" t="s">
        <v>14</v>
      </c>
      <c r="G150" s="21">
        <f t="shared" si="236"/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</row>
    <row r="151" spans="1:14" ht="24.95" customHeight="1">
      <c r="A151" s="19" t="s">
        <v>88</v>
      </c>
      <c r="B151" s="24" t="s">
        <v>91</v>
      </c>
      <c r="C151" s="20" t="s">
        <v>59</v>
      </c>
      <c r="D151" s="20" t="s">
        <v>20</v>
      </c>
      <c r="E151" s="20">
        <v>2020</v>
      </c>
      <c r="F151" s="3" t="s">
        <v>6</v>
      </c>
      <c r="G151" s="4">
        <f>G152+G153+G154+G155</f>
        <v>4.2</v>
      </c>
      <c r="H151" s="4">
        <f t="shared" ref="H151:N151" si="244">H152+H153+H154+H155</f>
        <v>0</v>
      </c>
      <c r="I151" s="4">
        <f t="shared" si="244"/>
        <v>0</v>
      </c>
      <c r="J151" s="4">
        <f t="shared" si="244"/>
        <v>0</v>
      </c>
      <c r="K151" s="4">
        <f t="shared" si="244"/>
        <v>0</v>
      </c>
      <c r="L151" s="4">
        <f t="shared" si="244"/>
        <v>0</v>
      </c>
      <c r="M151" s="4">
        <f t="shared" si="244"/>
        <v>0</v>
      </c>
      <c r="N151" s="4">
        <f t="shared" si="244"/>
        <v>4.2</v>
      </c>
    </row>
    <row r="152" spans="1:14" ht="24.95" customHeight="1">
      <c r="A152" s="19"/>
      <c r="B152" s="25"/>
      <c r="C152" s="20"/>
      <c r="D152" s="20"/>
      <c r="E152" s="20"/>
      <c r="F152" s="3" t="s">
        <v>11</v>
      </c>
      <c r="G152" s="21">
        <f t="shared" ref="G152:G155" si="245">H152+I152+J152+K152+L152+M152+N152</f>
        <v>0</v>
      </c>
      <c r="H152" s="21">
        <f t="shared" ref="H151:H152" si="246">I152+J152+K152+L152+M152+N152+O152</f>
        <v>0</v>
      </c>
      <c r="I152" s="21">
        <f t="shared" ref="I151:I152" si="247">J152+K152+L152+M152+N152+O152+P152</f>
        <v>0</v>
      </c>
      <c r="J152" s="21">
        <f t="shared" ref="J151:J152" si="248">K152+L152+M152+N152+O152+P152+Q152</f>
        <v>0</v>
      </c>
      <c r="K152" s="21">
        <f t="shared" ref="K151:K152" si="249">L152+M152+N152+O152+P152+Q152+R152</f>
        <v>0</v>
      </c>
      <c r="L152" s="21">
        <f t="shared" ref="L151:L152" si="250">M152+N152+O152+P152+Q152+R152+S152</f>
        <v>0</v>
      </c>
      <c r="M152" s="21">
        <f t="shared" ref="M151:M153" si="251">N152+O152+P152+Q152+R152+S152+T152</f>
        <v>0</v>
      </c>
      <c r="N152" s="21">
        <f t="shared" ref="N151:N153" si="252">O152+P152+Q152+R152+S152+T152+U152</f>
        <v>0</v>
      </c>
    </row>
    <row r="153" spans="1:14" ht="24.95" customHeight="1">
      <c r="A153" s="19"/>
      <c r="B153" s="25"/>
      <c r="C153" s="20"/>
      <c r="D153" s="20"/>
      <c r="E153" s="20"/>
      <c r="F153" s="3" t="s">
        <v>12</v>
      </c>
      <c r="G153" s="21">
        <f t="shared" si="245"/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f t="shared" si="251"/>
        <v>0</v>
      </c>
      <c r="N153" s="21">
        <f t="shared" si="252"/>
        <v>0</v>
      </c>
    </row>
    <row r="154" spans="1:14" ht="24.95" customHeight="1">
      <c r="A154" s="19"/>
      <c r="B154" s="25"/>
      <c r="C154" s="20"/>
      <c r="D154" s="20"/>
      <c r="E154" s="20"/>
      <c r="F154" s="3" t="s">
        <v>13</v>
      </c>
      <c r="G154" s="21">
        <f t="shared" si="245"/>
        <v>0.2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0.2</v>
      </c>
    </row>
    <row r="155" spans="1:14" ht="24.95" customHeight="1">
      <c r="A155" s="19"/>
      <c r="B155" s="26"/>
      <c r="C155" s="20"/>
      <c r="D155" s="20"/>
      <c r="E155" s="20"/>
      <c r="F155" s="3" t="s">
        <v>14</v>
      </c>
      <c r="G155" s="21">
        <f t="shared" si="245"/>
        <v>4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4</v>
      </c>
    </row>
    <row r="156" spans="1:14" ht="24.95" customHeight="1">
      <c r="A156" s="19" t="s">
        <v>89</v>
      </c>
      <c r="B156" s="24" t="s">
        <v>92</v>
      </c>
      <c r="C156" s="20" t="s">
        <v>62</v>
      </c>
      <c r="D156" s="20" t="s">
        <v>20</v>
      </c>
      <c r="E156" s="20">
        <v>2020</v>
      </c>
      <c r="F156" s="3" t="s">
        <v>6</v>
      </c>
      <c r="G156" s="4">
        <f>G157+G158+G159+G160</f>
        <v>1.8</v>
      </c>
      <c r="H156" s="4">
        <f t="shared" ref="H156:N156" si="253">H157+H158+H159+H160</f>
        <v>0</v>
      </c>
      <c r="I156" s="4">
        <f t="shared" si="253"/>
        <v>0</v>
      </c>
      <c r="J156" s="4">
        <f t="shared" si="253"/>
        <v>0</v>
      </c>
      <c r="K156" s="4">
        <f t="shared" si="253"/>
        <v>0</v>
      </c>
      <c r="L156" s="4">
        <f t="shared" si="253"/>
        <v>0</v>
      </c>
      <c r="M156" s="4">
        <f t="shared" si="253"/>
        <v>0</v>
      </c>
      <c r="N156" s="4">
        <f t="shared" si="253"/>
        <v>1.8</v>
      </c>
    </row>
    <row r="157" spans="1:14" ht="24.95" customHeight="1">
      <c r="A157" s="19"/>
      <c r="B157" s="25"/>
      <c r="C157" s="20"/>
      <c r="D157" s="20"/>
      <c r="E157" s="20"/>
      <c r="F157" s="3" t="s">
        <v>11</v>
      </c>
      <c r="G157" s="21">
        <f t="shared" ref="G157:G160" si="254">H157+I157+J157+K157+L157+M157+N157</f>
        <v>0</v>
      </c>
      <c r="H157" s="21">
        <f t="shared" ref="H156:H157" si="255">I157+J157+K157+L157+M157+N157+O157</f>
        <v>0</v>
      </c>
      <c r="I157" s="21">
        <f t="shared" ref="I156:I157" si="256">J157+K157+L157+M157+N157+O157+P157</f>
        <v>0</v>
      </c>
      <c r="J157" s="21">
        <f t="shared" ref="J156:J157" si="257">K157+L157+M157+N157+O157+P157+Q157</f>
        <v>0</v>
      </c>
      <c r="K157" s="21">
        <f t="shared" ref="K156:K157" si="258">L157+M157+N157+O157+P157+Q157+R157</f>
        <v>0</v>
      </c>
      <c r="L157" s="21">
        <f t="shared" ref="L156:L157" si="259">M157+N157+O157+P157+Q157+R157+S157</f>
        <v>0</v>
      </c>
      <c r="M157" s="21">
        <f t="shared" ref="M156:M158" si="260">N157+O157+P157+Q157+R157+S157+T157</f>
        <v>0</v>
      </c>
      <c r="N157" s="21">
        <f t="shared" ref="N156:N158" si="261">O157+P157+Q157+R157+S157+T157+U157</f>
        <v>0</v>
      </c>
    </row>
    <row r="158" spans="1:14" ht="24.95" customHeight="1">
      <c r="A158" s="19"/>
      <c r="B158" s="25"/>
      <c r="C158" s="20"/>
      <c r="D158" s="20"/>
      <c r="E158" s="20"/>
      <c r="F158" s="3" t="s">
        <v>12</v>
      </c>
      <c r="G158" s="21">
        <f t="shared" si="254"/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f t="shared" si="260"/>
        <v>0</v>
      </c>
      <c r="N158" s="21">
        <f t="shared" si="261"/>
        <v>0</v>
      </c>
    </row>
    <row r="159" spans="1:14" ht="24.95" customHeight="1">
      <c r="A159" s="19"/>
      <c r="B159" s="25"/>
      <c r="C159" s="20"/>
      <c r="D159" s="20"/>
      <c r="E159" s="20"/>
      <c r="F159" s="3" t="s">
        <v>13</v>
      </c>
      <c r="G159" s="21">
        <f t="shared" si="254"/>
        <v>0.8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0.8</v>
      </c>
    </row>
    <row r="160" spans="1:14" ht="24.95" customHeight="1">
      <c r="A160" s="19"/>
      <c r="B160" s="26"/>
      <c r="C160" s="20"/>
      <c r="D160" s="20"/>
      <c r="E160" s="20"/>
      <c r="F160" s="3" t="s">
        <v>14</v>
      </c>
      <c r="G160" s="21">
        <f t="shared" si="254"/>
        <v>1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1</v>
      </c>
    </row>
    <row r="161" spans="1:14" ht="24.95" customHeight="1">
      <c r="A161" s="19" t="s">
        <v>93</v>
      </c>
      <c r="B161" s="24" t="s">
        <v>94</v>
      </c>
      <c r="C161" s="20" t="s">
        <v>95</v>
      </c>
      <c r="D161" s="20" t="s">
        <v>20</v>
      </c>
      <c r="E161" s="20">
        <v>2020</v>
      </c>
      <c r="F161" s="3" t="s">
        <v>6</v>
      </c>
      <c r="G161" s="4">
        <f>G162+G163+G164+G165</f>
        <v>9.4499999999999993</v>
      </c>
      <c r="H161" s="4">
        <f t="shared" ref="H161:N161" si="262">H162+H163+H164+H165</f>
        <v>0</v>
      </c>
      <c r="I161" s="4">
        <f t="shared" si="262"/>
        <v>0</v>
      </c>
      <c r="J161" s="4">
        <f t="shared" si="262"/>
        <v>0</v>
      </c>
      <c r="K161" s="4">
        <f t="shared" si="262"/>
        <v>0</v>
      </c>
      <c r="L161" s="4">
        <f t="shared" si="262"/>
        <v>0</v>
      </c>
      <c r="M161" s="4">
        <f t="shared" si="262"/>
        <v>0</v>
      </c>
      <c r="N161" s="4">
        <f t="shared" si="262"/>
        <v>9.4499999999999993</v>
      </c>
    </row>
    <row r="162" spans="1:14" ht="24.95" customHeight="1">
      <c r="A162" s="19"/>
      <c r="B162" s="25"/>
      <c r="C162" s="20"/>
      <c r="D162" s="20"/>
      <c r="E162" s="20"/>
      <c r="F162" s="3" t="s">
        <v>11</v>
      </c>
      <c r="G162" s="21">
        <f t="shared" ref="G162:G165" si="263">H162+I162+J162+K162+L162+M162+N162</f>
        <v>0</v>
      </c>
      <c r="H162" s="21">
        <f t="shared" ref="H161:H162" si="264">I162+J162+K162+L162+M162+N162+O162</f>
        <v>0</v>
      </c>
      <c r="I162" s="21">
        <f t="shared" ref="I161:I162" si="265">J162+K162+L162+M162+N162+O162+P162</f>
        <v>0</v>
      </c>
      <c r="J162" s="21">
        <f t="shared" ref="J161:J162" si="266">K162+L162+M162+N162+O162+P162+Q162</f>
        <v>0</v>
      </c>
      <c r="K162" s="21">
        <f t="shared" ref="K161:K162" si="267">L162+M162+N162+O162+P162+Q162+R162</f>
        <v>0</v>
      </c>
      <c r="L162" s="21">
        <f t="shared" ref="L161:L162" si="268">M162+N162+O162+P162+Q162+R162+S162</f>
        <v>0</v>
      </c>
      <c r="M162" s="21">
        <f t="shared" ref="M161:M163" si="269">N162+O162+P162+Q162+R162+S162+T162</f>
        <v>0</v>
      </c>
      <c r="N162" s="21">
        <f t="shared" ref="N161:N163" si="270">O162+P162+Q162+R162+S162+T162+U162</f>
        <v>0</v>
      </c>
    </row>
    <row r="163" spans="1:14" ht="24.95" customHeight="1">
      <c r="A163" s="19"/>
      <c r="B163" s="25"/>
      <c r="C163" s="20"/>
      <c r="D163" s="20"/>
      <c r="E163" s="20"/>
      <c r="F163" s="3" t="s">
        <v>12</v>
      </c>
      <c r="G163" s="21">
        <f t="shared" si="263"/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f t="shared" si="269"/>
        <v>0</v>
      </c>
      <c r="N163" s="21">
        <f t="shared" si="270"/>
        <v>0</v>
      </c>
    </row>
    <row r="164" spans="1:14" ht="24.95" customHeight="1">
      <c r="A164" s="19"/>
      <c r="B164" s="25"/>
      <c r="C164" s="20"/>
      <c r="D164" s="20"/>
      <c r="E164" s="20"/>
      <c r="F164" s="3" t="s">
        <v>13</v>
      </c>
      <c r="G164" s="21">
        <f t="shared" si="263"/>
        <v>0.45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0.45</v>
      </c>
    </row>
    <row r="165" spans="1:14" ht="24.95" customHeight="1">
      <c r="A165" s="19"/>
      <c r="B165" s="26"/>
      <c r="C165" s="20"/>
      <c r="D165" s="20"/>
      <c r="E165" s="20"/>
      <c r="F165" s="3" t="s">
        <v>14</v>
      </c>
      <c r="G165" s="21">
        <f t="shared" si="263"/>
        <v>9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9</v>
      </c>
    </row>
    <row r="166" spans="1:14" ht="24.95" customHeight="1">
      <c r="A166" s="19" t="s">
        <v>96</v>
      </c>
      <c r="B166" s="24" t="s">
        <v>97</v>
      </c>
      <c r="C166" s="20" t="s">
        <v>98</v>
      </c>
      <c r="D166" s="20" t="s">
        <v>20</v>
      </c>
      <c r="E166" s="20" t="s">
        <v>101</v>
      </c>
      <c r="F166" s="3" t="s">
        <v>6</v>
      </c>
      <c r="G166" s="4">
        <f>G167+G168+G169+G170</f>
        <v>90.631</v>
      </c>
      <c r="H166" s="4">
        <f t="shared" ref="H166" si="271">H167+H168+H169+H170</f>
        <v>0</v>
      </c>
      <c r="I166" s="4">
        <f t="shared" ref="I166" si="272">I167+I168+I169+I170</f>
        <v>0</v>
      </c>
      <c r="J166" s="4">
        <f t="shared" ref="J166" si="273">J167+J168+J169+J170</f>
        <v>24.2</v>
      </c>
      <c r="K166" s="4">
        <f t="shared" ref="K166" si="274">K167+K168+K169+K170</f>
        <v>29.4</v>
      </c>
      <c r="L166" s="4">
        <f t="shared" ref="L166" si="275">L167+L168+L169+L170</f>
        <v>28.6</v>
      </c>
      <c r="M166" s="4">
        <f t="shared" ref="M166" si="276">M167+M168+M169+M170</f>
        <v>8.4310000000000009</v>
      </c>
      <c r="N166" s="4">
        <f t="shared" ref="N166" si="277">N167+N168+N169+N170</f>
        <v>0</v>
      </c>
    </row>
    <row r="167" spans="1:14" ht="24.95" customHeight="1">
      <c r="A167" s="19"/>
      <c r="B167" s="25"/>
      <c r="C167" s="20"/>
      <c r="D167" s="20"/>
      <c r="E167" s="20"/>
      <c r="F167" s="3" t="s">
        <v>11</v>
      </c>
      <c r="G167" s="21">
        <f t="shared" ref="G167:G170" si="278">H167+I167+J167+K167+L167+M167+N167</f>
        <v>0</v>
      </c>
      <c r="H167" s="21">
        <f t="shared" ref="H167" si="279">I167+J167+K167+L167+M167+N167+O167</f>
        <v>0</v>
      </c>
      <c r="I167" s="21">
        <f t="shared" ref="I167" si="280">J167+K167+L167+M167+N167+O167+P167</f>
        <v>0</v>
      </c>
      <c r="J167" s="21">
        <f t="shared" ref="J167" si="281">K167+L167+M167+N167+O167+P167+Q167</f>
        <v>0</v>
      </c>
      <c r="K167" s="21">
        <f t="shared" ref="K167" si="282">L167+M167+N167+O167+P167+Q167+R167</f>
        <v>0</v>
      </c>
      <c r="L167" s="21">
        <f t="shared" ref="L167" si="283">M167+N167+O167+P167+Q167+R167+S167</f>
        <v>0</v>
      </c>
      <c r="M167" s="21">
        <f t="shared" ref="M167:M168" si="284">N167+O167+P167+Q167+R167+S167+T167</f>
        <v>0</v>
      </c>
      <c r="N167" s="21">
        <f t="shared" ref="N167:N168" si="285">O167+P167+Q167+R167+S167+T167+U167</f>
        <v>0</v>
      </c>
    </row>
    <row r="168" spans="1:14" ht="24.95" customHeight="1">
      <c r="A168" s="19"/>
      <c r="B168" s="25"/>
      <c r="C168" s="20"/>
      <c r="D168" s="20"/>
      <c r="E168" s="20"/>
      <c r="F168" s="3" t="s">
        <v>12</v>
      </c>
      <c r="G168" s="21">
        <f t="shared" si="278"/>
        <v>89.581000000000003</v>
      </c>
      <c r="H168" s="21">
        <v>0</v>
      </c>
      <c r="I168" s="21">
        <v>0</v>
      </c>
      <c r="J168" s="21">
        <v>23.8</v>
      </c>
      <c r="K168" s="21">
        <v>29.2</v>
      </c>
      <c r="L168" s="21">
        <v>28.3</v>
      </c>
      <c r="M168" s="21">
        <v>8.2810000000000006</v>
      </c>
      <c r="N168" s="21">
        <f t="shared" si="285"/>
        <v>0</v>
      </c>
    </row>
    <row r="169" spans="1:14" ht="24.95" customHeight="1">
      <c r="A169" s="19"/>
      <c r="B169" s="25"/>
      <c r="C169" s="20"/>
      <c r="D169" s="20"/>
      <c r="E169" s="20"/>
      <c r="F169" s="3" t="s">
        <v>13</v>
      </c>
      <c r="G169" s="21">
        <f t="shared" si="278"/>
        <v>1.0000000000000002</v>
      </c>
      <c r="H169" s="21">
        <v>0</v>
      </c>
      <c r="I169" s="21">
        <v>0</v>
      </c>
      <c r="J169" s="21">
        <v>0.4</v>
      </c>
      <c r="K169" s="21">
        <v>0.2</v>
      </c>
      <c r="L169" s="21">
        <v>0.3</v>
      </c>
      <c r="M169" s="21">
        <v>0.1</v>
      </c>
      <c r="N169" s="21">
        <v>0</v>
      </c>
    </row>
    <row r="170" spans="1:14" ht="24.95" customHeight="1">
      <c r="A170" s="19"/>
      <c r="B170" s="26"/>
      <c r="C170" s="20"/>
      <c r="D170" s="20"/>
      <c r="E170" s="20"/>
      <c r="F170" s="3" t="s">
        <v>14</v>
      </c>
      <c r="G170" s="21">
        <f t="shared" si="278"/>
        <v>0.05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0.05</v>
      </c>
      <c r="N170" s="21">
        <v>0</v>
      </c>
    </row>
    <row r="171" spans="1:14" ht="24.95" customHeight="1">
      <c r="A171" s="19" t="s">
        <v>99</v>
      </c>
      <c r="B171" s="24" t="s">
        <v>100</v>
      </c>
      <c r="C171" s="20"/>
      <c r="D171" s="20" t="s">
        <v>20</v>
      </c>
      <c r="E171" s="20" t="s">
        <v>101</v>
      </c>
      <c r="F171" s="3" t="s">
        <v>6</v>
      </c>
      <c r="G171" s="4">
        <f>G172+G173+G174+G175</f>
        <v>8.2799999999999994</v>
      </c>
      <c r="H171" s="4">
        <f t="shared" ref="H171" si="286">H172+H173+H174+H175</f>
        <v>0</v>
      </c>
      <c r="I171" s="4">
        <f t="shared" ref="I171" si="287">I172+I173+I174+I175</f>
        <v>0</v>
      </c>
      <c r="J171" s="4">
        <f t="shared" ref="J171" si="288">J172+J173+J174+J175</f>
        <v>2.0699999999999998</v>
      </c>
      <c r="K171" s="4">
        <f t="shared" ref="K171" si="289">K172+K173+K174+K175</f>
        <v>2.0699999999999998</v>
      </c>
      <c r="L171" s="4">
        <f t="shared" ref="L171" si="290">L172+L173+L174+L175</f>
        <v>2.0699999999999998</v>
      </c>
      <c r="M171" s="4">
        <f t="shared" ref="M171" si="291">M172+M173+M174+M175</f>
        <v>2.0699999999999998</v>
      </c>
      <c r="N171" s="4">
        <f t="shared" ref="N171" si="292">N172+N173+N174+N175</f>
        <v>0</v>
      </c>
    </row>
    <row r="172" spans="1:14" ht="24.95" customHeight="1">
      <c r="A172" s="19"/>
      <c r="B172" s="25"/>
      <c r="C172" s="20"/>
      <c r="D172" s="20"/>
      <c r="E172" s="20"/>
      <c r="F172" s="3" t="s">
        <v>11</v>
      </c>
      <c r="G172" s="21">
        <f t="shared" ref="G172:G175" si="293">H172+I172+J172+K172+L172+M172+N172</f>
        <v>0</v>
      </c>
      <c r="H172" s="21">
        <f t="shared" ref="H172" si="294">I172+J172+K172+L172+M172+N172+O172</f>
        <v>0</v>
      </c>
      <c r="I172" s="21">
        <f t="shared" ref="I172" si="295">J172+K172+L172+M172+N172+O172+P172</f>
        <v>0</v>
      </c>
      <c r="J172" s="21">
        <f t="shared" ref="J172" si="296">K172+L172+M172+N172+O172+P172+Q172</f>
        <v>0</v>
      </c>
      <c r="K172" s="21">
        <f t="shared" ref="K172" si="297">L172+M172+N172+O172+P172+Q172+R172</f>
        <v>0</v>
      </c>
      <c r="L172" s="21">
        <f t="shared" ref="L172" si="298">M172+N172+O172+P172+Q172+R172+S172</f>
        <v>0</v>
      </c>
      <c r="M172" s="21">
        <f t="shared" ref="M172" si="299">N172+O172+P172+Q172+R172+S172+T172</f>
        <v>0</v>
      </c>
      <c r="N172" s="21">
        <f t="shared" ref="N172:N173" si="300">O172+P172+Q172+R172+S172+T172+U172</f>
        <v>0</v>
      </c>
    </row>
    <row r="173" spans="1:14" ht="24.95" customHeight="1">
      <c r="A173" s="19"/>
      <c r="B173" s="25"/>
      <c r="C173" s="20"/>
      <c r="D173" s="20"/>
      <c r="E173" s="20"/>
      <c r="F173" s="3" t="s">
        <v>12</v>
      </c>
      <c r="G173" s="21">
        <f t="shared" si="293"/>
        <v>8.2799999999999994</v>
      </c>
      <c r="H173" s="21">
        <v>0</v>
      </c>
      <c r="I173" s="21">
        <v>0</v>
      </c>
      <c r="J173" s="21">
        <v>2.0699999999999998</v>
      </c>
      <c r="K173" s="21">
        <v>2.0699999999999998</v>
      </c>
      <c r="L173" s="21">
        <v>2.0699999999999998</v>
      </c>
      <c r="M173" s="21">
        <v>2.0699999999999998</v>
      </c>
      <c r="N173" s="21">
        <f t="shared" si="300"/>
        <v>0</v>
      </c>
    </row>
    <row r="174" spans="1:14" ht="24.95" customHeight="1">
      <c r="A174" s="19"/>
      <c r="B174" s="25"/>
      <c r="C174" s="20"/>
      <c r="D174" s="20"/>
      <c r="E174" s="20"/>
      <c r="F174" s="3" t="s">
        <v>13</v>
      </c>
      <c r="G174" s="21">
        <f t="shared" si="293"/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</row>
    <row r="175" spans="1:14" ht="24.95" customHeight="1">
      <c r="A175" s="19"/>
      <c r="B175" s="26"/>
      <c r="C175" s="20"/>
      <c r="D175" s="20"/>
      <c r="E175" s="20"/>
      <c r="F175" s="3" t="s">
        <v>14</v>
      </c>
      <c r="G175" s="21">
        <f t="shared" si="293"/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</row>
    <row r="176" spans="1:14" ht="24.95" customHeight="1">
      <c r="A176" s="19" t="s">
        <v>102</v>
      </c>
      <c r="B176" s="24" t="s">
        <v>103</v>
      </c>
      <c r="C176" s="20"/>
      <c r="D176" s="20" t="s">
        <v>20</v>
      </c>
      <c r="E176" s="20" t="s">
        <v>104</v>
      </c>
      <c r="F176" s="3" t="s">
        <v>6</v>
      </c>
      <c r="G176" s="4">
        <f>G177+G178+G179+G180</f>
        <v>9.9</v>
      </c>
      <c r="H176" s="4">
        <f t="shared" ref="H176" si="301">H177+H178+H179+H180</f>
        <v>0</v>
      </c>
      <c r="I176" s="4">
        <f t="shared" ref="I176" si="302">I177+I178+I179+I180</f>
        <v>0</v>
      </c>
      <c r="J176" s="4">
        <f t="shared" ref="J176" si="303">J177+J178+J179+J180</f>
        <v>6</v>
      </c>
      <c r="K176" s="4">
        <f t="shared" ref="K176" si="304">K177+K178+K179+K180</f>
        <v>3.9</v>
      </c>
      <c r="L176" s="4">
        <f t="shared" ref="L176" si="305">L177+L178+L179+L180</f>
        <v>0</v>
      </c>
      <c r="M176" s="4">
        <f t="shared" ref="M176" si="306">M177+M178+M179+M180</f>
        <v>0</v>
      </c>
      <c r="N176" s="4">
        <f t="shared" ref="N176" si="307">N177+N178+N179+N180</f>
        <v>0</v>
      </c>
    </row>
    <row r="177" spans="1:14" ht="24.95" customHeight="1">
      <c r="A177" s="19"/>
      <c r="B177" s="25"/>
      <c r="C177" s="20"/>
      <c r="D177" s="20"/>
      <c r="E177" s="20"/>
      <c r="F177" s="3" t="s">
        <v>11</v>
      </c>
      <c r="G177" s="21">
        <f t="shared" ref="G177:G180" si="308">H177+I177+J177+K177+L177+M177+N177</f>
        <v>0</v>
      </c>
      <c r="H177" s="21">
        <f t="shared" ref="H177" si="309">I177+J177+K177+L177+M177+N177+O177</f>
        <v>0</v>
      </c>
      <c r="I177" s="21">
        <f t="shared" ref="I177" si="310">J177+K177+L177+M177+N177+O177+P177</f>
        <v>0</v>
      </c>
      <c r="J177" s="21">
        <f t="shared" ref="J177" si="311">K177+L177+M177+N177+O177+P177+Q177</f>
        <v>0</v>
      </c>
      <c r="K177" s="21">
        <f t="shared" ref="K177" si="312">L177+M177+N177+O177+P177+Q177+R177</f>
        <v>0</v>
      </c>
      <c r="L177" s="21">
        <f t="shared" ref="L177" si="313">M177+N177+O177+P177+Q177+R177+S177</f>
        <v>0</v>
      </c>
      <c r="M177" s="21">
        <f t="shared" ref="M177" si="314">N177+O177+P177+Q177+R177+S177+T177</f>
        <v>0</v>
      </c>
      <c r="N177" s="21">
        <f t="shared" ref="N177:N178" si="315">O177+P177+Q177+R177+S177+T177+U177</f>
        <v>0</v>
      </c>
    </row>
    <row r="178" spans="1:14" ht="24.95" customHeight="1">
      <c r="A178" s="19"/>
      <c r="B178" s="25"/>
      <c r="C178" s="20"/>
      <c r="D178" s="20"/>
      <c r="E178" s="20"/>
      <c r="F178" s="3" t="s">
        <v>12</v>
      </c>
      <c r="G178" s="21">
        <f t="shared" si="308"/>
        <v>9.6</v>
      </c>
      <c r="H178" s="21">
        <v>0</v>
      </c>
      <c r="I178" s="21">
        <v>0</v>
      </c>
      <c r="J178" s="21">
        <v>5.8</v>
      </c>
      <c r="K178" s="21">
        <v>3.8</v>
      </c>
      <c r="L178" s="21">
        <v>0</v>
      </c>
      <c r="M178" s="21">
        <v>0</v>
      </c>
      <c r="N178" s="21">
        <f t="shared" si="315"/>
        <v>0</v>
      </c>
    </row>
    <row r="179" spans="1:14" ht="24.95" customHeight="1">
      <c r="A179" s="19"/>
      <c r="B179" s="25"/>
      <c r="C179" s="20"/>
      <c r="D179" s="20"/>
      <c r="E179" s="20"/>
      <c r="F179" s="3" t="s">
        <v>13</v>
      </c>
      <c r="G179" s="21">
        <f t="shared" si="308"/>
        <v>0.30000000000000004</v>
      </c>
      <c r="H179" s="21">
        <v>0</v>
      </c>
      <c r="I179" s="21">
        <v>0</v>
      </c>
      <c r="J179" s="21">
        <v>0.2</v>
      </c>
      <c r="K179" s="21">
        <v>0.1</v>
      </c>
      <c r="L179" s="21">
        <v>0</v>
      </c>
      <c r="M179" s="21">
        <v>0</v>
      </c>
      <c r="N179" s="21">
        <v>0</v>
      </c>
    </row>
    <row r="180" spans="1:14" ht="24.95" customHeight="1">
      <c r="A180" s="19"/>
      <c r="B180" s="26"/>
      <c r="C180" s="20"/>
      <c r="D180" s="20"/>
      <c r="E180" s="20"/>
      <c r="F180" s="3" t="s">
        <v>14</v>
      </c>
      <c r="G180" s="21">
        <f t="shared" si="308"/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</row>
    <row r="181" spans="1:14" ht="24.95" customHeight="1">
      <c r="A181" s="19" t="s">
        <v>105</v>
      </c>
      <c r="B181" s="24" t="s">
        <v>106</v>
      </c>
      <c r="C181" s="20"/>
      <c r="D181" s="20" t="s">
        <v>20</v>
      </c>
      <c r="E181" s="20">
        <v>2016</v>
      </c>
      <c r="F181" s="3" t="s">
        <v>6</v>
      </c>
      <c r="G181" s="4">
        <f>G182+G183+G184+G185</f>
        <v>6.75</v>
      </c>
      <c r="H181" s="4">
        <f t="shared" ref="H181" si="316">H182+H183+H184+H185</f>
        <v>0</v>
      </c>
      <c r="I181" s="4">
        <f t="shared" ref="I181" si="317">I182+I183+I184+I185</f>
        <v>0</v>
      </c>
      <c r="J181" s="4">
        <f t="shared" ref="J181" si="318">J182+J183+J184+J185</f>
        <v>6.75</v>
      </c>
      <c r="K181" s="4">
        <f t="shared" ref="K181" si="319">K182+K183+K184+K185</f>
        <v>0</v>
      </c>
      <c r="L181" s="4">
        <f t="shared" ref="L181" si="320">L182+L183+L184+L185</f>
        <v>0</v>
      </c>
      <c r="M181" s="4">
        <f t="shared" ref="M181" si="321">M182+M183+M184+M185</f>
        <v>0</v>
      </c>
      <c r="N181" s="4">
        <f t="shared" ref="N181" si="322">N182+N183+N184+N185</f>
        <v>0</v>
      </c>
    </row>
    <row r="182" spans="1:14" ht="24.95" customHeight="1">
      <c r="A182" s="19"/>
      <c r="B182" s="25"/>
      <c r="C182" s="20"/>
      <c r="D182" s="20"/>
      <c r="E182" s="20"/>
      <c r="F182" s="3" t="s">
        <v>11</v>
      </c>
      <c r="G182" s="21">
        <f t="shared" ref="G182:G185" si="323">H182+I182+J182+K182+L182+M182+N182</f>
        <v>0</v>
      </c>
      <c r="H182" s="21">
        <f t="shared" ref="H182" si="324">I182+J182+K182+L182+M182+N182+O182</f>
        <v>0</v>
      </c>
      <c r="I182" s="21">
        <f t="shared" ref="I182" si="325">J182+K182+L182+M182+N182+O182+P182</f>
        <v>0</v>
      </c>
      <c r="J182" s="21">
        <f t="shared" ref="J182" si="326">K182+L182+M182+N182+O182+P182+Q182</f>
        <v>0</v>
      </c>
      <c r="K182" s="21">
        <f t="shared" ref="K182" si="327">L182+M182+N182+O182+P182+Q182+R182</f>
        <v>0</v>
      </c>
      <c r="L182" s="21">
        <f t="shared" ref="L182" si="328">M182+N182+O182+P182+Q182+R182+S182</f>
        <v>0</v>
      </c>
      <c r="M182" s="21">
        <f t="shared" ref="M182" si="329">N182+O182+P182+Q182+R182+S182+T182</f>
        <v>0</v>
      </c>
      <c r="N182" s="21">
        <f t="shared" ref="N182:N183" si="330">O182+P182+Q182+R182+S182+T182+U182</f>
        <v>0</v>
      </c>
    </row>
    <row r="183" spans="1:14" ht="24.95" customHeight="1">
      <c r="A183" s="19"/>
      <c r="B183" s="25"/>
      <c r="C183" s="20"/>
      <c r="D183" s="20"/>
      <c r="E183" s="20"/>
      <c r="F183" s="3" t="s">
        <v>12</v>
      </c>
      <c r="G183" s="21">
        <f t="shared" si="323"/>
        <v>6.5</v>
      </c>
      <c r="H183" s="21">
        <v>0</v>
      </c>
      <c r="I183" s="21">
        <v>0</v>
      </c>
      <c r="J183" s="21">
        <v>6.5</v>
      </c>
      <c r="K183" s="21">
        <v>0</v>
      </c>
      <c r="L183" s="21">
        <v>0</v>
      </c>
      <c r="M183" s="21">
        <v>0</v>
      </c>
      <c r="N183" s="21">
        <f t="shared" si="330"/>
        <v>0</v>
      </c>
    </row>
    <row r="184" spans="1:14" ht="24.95" customHeight="1">
      <c r="A184" s="19"/>
      <c r="B184" s="25"/>
      <c r="C184" s="20"/>
      <c r="D184" s="20"/>
      <c r="E184" s="20"/>
      <c r="F184" s="3" t="s">
        <v>13</v>
      </c>
      <c r="G184" s="21">
        <f t="shared" si="323"/>
        <v>0.2</v>
      </c>
      <c r="H184" s="21">
        <v>0</v>
      </c>
      <c r="I184" s="21">
        <v>0</v>
      </c>
      <c r="J184" s="21">
        <v>0.2</v>
      </c>
      <c r="K184" s="21">
        <v>0</v>
      </c>
      <c r="L184" s="21">
        <v>0</v>
      </c>
      <c r="M184" s="21">
        <v>0</v>
      </c>
      <c r="N184" s="21">
        <v>0</v>
      </c>
    </row>
    <row r="185" spans="1:14" ht="24.95" customHeight="1">
      <c r="A185" s="19"/>
      <c r="B185" s="26"/>
      <c r="C185" s="20"/>
      <c r="D185" s="20"/>
      <c r="E185" s="20"/>
      <c r="F185" s="3" t="s">
        <v>14</v>
      </c>
      <c r="G185" s="21">
        <f t="shared" si="323"/>
        <v>0.05</v>
      </c>
      <c r="H185" s="21">
        <v>0</v>
      </c>
      <c r="I185" s="21">
        <v>0</v>
      </c>
      <c r="J185" s="21">
        <v>0.05</v>
      </c>
      <c r="K185" s="21">
        <v>0</v>
      </c>
      <c r="L185" s="21">
        <v>0</v>
      </c>
      <c r="M185" s="21">
        <v>0</v>
      </c>
      <c r="N185" s="21">
        <v>0</v>
      </c>
    </row>
    <row r="186" spans="1:14" ht="24.95" customHeight="1">
      <c r="A186" s="19" t="s">
        <v>107</v>
      </c>
      <c r="B186" s="24" t="s">
        <v>108</v>
      </c>
      <c r="C186" s="20"/>
      <c r="D186" s="20" t="s">
        <v>20</v>
      </c>
      <c r="E186" s="20">
        <v>2017</v>
      </c>
      <c r="F186" s="3" t="s">
        <v>6</v>
      </c>
      <c r="G186" s="4">
        <f>G187+G188+G189+G190</f>
        <v>4.4000000000000004</v>
      </c>
      <c r="H186" s="4">
        <f t="shared" ref="H186" si="331">H187+H188+H189+H190</f>
        <v>0</v>
      </c>
      <c r="I186" s="4">
        <f t="shared" ref="I186" si="332">I187+I188+I189+I190</f>
        <v>0</v>
      </c>
      <c r="J186" s="4">
        <f t="shared" ref="J186" si="333">J187+J188+J189+J190</f>
        <v>0</v>
      </c>
      <c r="K186" s="4">
        <f t="shared" ref="K186" si="334">K187+K188+K189+K190</f>
        <v>4.4000000000000004</v>
      </c>
      <c r="L186" s="4">
        <f t="shared" ref="L186" si="335">L187+L188+L189+L190</f>
        <v>0</v>
      </c>
      <c r="M186" s="4">
        <f t="shared" ref="M186" si="336">M187+M188+M189+M190</f>
        <v>0</v>
      </c>
      <c r="N186" s="4">
        <f t="shared" ref="N186" si="337">N187+N188+N189+N190</f>
        <v>0</v>
      </c>
    </row>
    <row r="187" spans="1:14" ht="24.95" customHeight="1">
      <c r="A187" s="19"/>
      <c r="B187" s="25"/>
      <c r="C187" s="20"/>
      <c r="D187" s="20"/>
      <c r="E187" s="20"/>
      <c r="F187" s="3" t="s">
        <v>11</v>
      </c>
      <c r="G187" s="21">
        <f t="shared" ref="G187:G190" si="338">H187+I187+J187+K187+L187+M187+N187</f>
        <v>0</v>
      </c>
      <c r="H187" s="21">
        <f t="shared" ref="H187" si="339">I187+J187+K187+L187+M187+N187+O187</f>
        <v>0</v>
      </c>
      <c r="I187" s="21">
        <f t="shared" ref="I187" si="340">J187+K187+L187+M187+N187+O187+P187</f>
        <v>0</v>
      </c>
      <c r="J187" s="21">
        <f t="shared" ref="J187" si="341">K187+L187+M187+N187+O187+P187+Q187</f>
        <v>0</v>
      </c>
      <c r="K187" s="21">
        <f t="shared" ref="K187" si="342">L187+M187+N187+O187+P187+Q187+R187</f>
        <v>0</v>
      </c>
      <c r="L187" s="21">
        <f t="shared" ref="L187" si="343">M187+N187+O187+P187+Q187+R187+S187</f>
        <v>0</v>
      </c>
      <c r="M187" s="21">
        <f t="shared" ref="M187" si="344">N187+O187+P187+Q187+R187+S187+T187</f>
        <v>0</v>
      </c>
      <c r="N187" s="21">
        <f t="shared" ref="N187:N188" si="345">O187+P187+Q187+R187+S187+T187+U187</f>
        <v>0</v>
      </c>
    </row>
    <row r="188" spans="1:14" ht="24.95" customHeight="1">
      <c r="A188" s="19"/>
      <c r="B188" s="25"/>
      <c r="C188" s="20"/>
      <c r="D188" s="20"/>
      <c r="E188" s="20"/>
      <c r="F188" s="3" t="s">
        <v>12</v>
      </c>
      <c r="G188" s="21">
        <f t="shared" si="338"/>
        <v>4.4000000000000004</v>
      </c>
      <c r="H188" s="21">
        <v>0</v>
      </c>
      <c r="I188" s="21">
        <v>0</v>
      </c>
      <c r="J188" s="21">
        <v>0</v>
      </c>
      <c r="K188" s="21">
        <v>4.4000000000000004</v>
      </c>
      <c r="L188" s="21">
        <v>0</v>
      </c>
      <c r="M188" s="21">
        <v>0</v>
      </c>
      <c r="N188" s="21">
        <f t="shared" si="345"/>
        <v>0</v>
      </c>
    </row>
    <row r="189" spans="1:14" ht="24.95" customHeight="1">
      <c r="A189" s="19"/>
      <c r="B189" s="25"/>
      <c r="C189" s="20"/>
      <c r="D189" s="20"/>
      <c r="E189" s="20"/>
      <c r="F189" s="3" t="s">
        <v>13</v>
      </c>
      <c r="G189" s="21">
        <f t="shared" si="338"/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</row>
    <row r="190" spans="1:14" ht="24.95" customHeight="1">
      <c r="A190" s="19"/>
      <c r="B190" s="26"/>
      <c r="C190" s="20"/>
      <c r="D190" s="20"/>
      <c r="E190" s="20"/>
      <c r="F190" s="3" t="s">
        <v>14</v>
      </c>
      <c r="G190" s="21">
        <f t="shared" si="338"/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</row>
    <row r="191" spans="1:14" ht="24.95" customHeight="1">
      <c r="A191" s="19" t="s">
        <v>109</v>
      </c>
      <c r="B191" s="24" t="s">
        <v>110</v>
      </c>
      <c r="C191" s="20"/>
      <c r="D191" s="20" t="s">
        <v>20</v>
      </c>
      <c r="E191" s="20" t="s">
        <v>111</v>
      </c>
      <c r="F191" s="3" t="s">
        <v>6</v>
      </c>
      <c r="G191" s="4">
        <f>G192+G193+G194+G195</f>
        <v>13.2</v>
      </c>
      <c r="H191" s="4">
        <f t="shared" ref="H191" si="346">H192+H193+H194+H195</f>
        <v>0</v>
      </c>
      <c r="I191" s="4">
        <f t="shared" ref="I191" si="347">I192+I193+I194+I195</f>
        <v>0</v>
      </c>
      <c r="J191" s="4">
        <f t="shared" ref="J191" si="348">J192+J193+J194+J195</f>
        <v>0</v>
      </c>
      <c r="K191" s="4">
        <f t="shared" ref="K191" si="349">K192+K193+K194+K195</f>
        <v>6</v>
      </c>
      <c r="L191" s="4">
        <f t="shared" ref="L191" si="350">L192+L193+L194+L195</f>
        <v>7.2</v>
      </c>
      <c r="M191" s="4">
        <f t="shared" ref="M191" si="351">M192+M193+M194+M195</f>
        <v>0</v>
      </c>
      <c r="N191" s="4">
        <f t="shared" ref="N191" si="352">N192+N193+N194+N195</f>
        <v>0</v>
      </c>
    </row>
    <row r="192" spans="1:14" ht="24.95" customHeight="1">
      <c r="A192" s="19"/>
      <c r="B192" s="25"/>
      <c r="C192" s="20"/>
      <c r="D192" s="20"/>
      <c r="E192" s="20"/>
      <c r="F192" s="3" t="s">
        <v>11</v>
      </c>
      <c r="G192" s="21">
        <f t="shared" ref="G192:G195" si="353">H192+I192+J192+K192+L192+M192+N192</f>
        <v>0</v>
      </c>
      <c r="H192" s="21">
        <f t="shared" ref="H192" si="354">I192+J192+K192+L192+M192+N192+O192</f>
        <v>0</v>
      </c>
      <c r="I192" s="21">
        <f t="shared" ref="I192" si="355">J192+K192+L192+M192+N192+O192+P192</f>
        <v>0</v>
      </c>
      <c r="J192" s="21">
        <f t="shared" ref="J192" si="356">K192+L192+M192+N192+O192+P192+Q192</f>
        <v>0</v>
      </c>
      <c r="K192" s="21">
        <f t="shared" ref="K192" si="357">L192+M192+N192+O192+P192+Q192+R192</f>
        <v>0</v>
      </c>
      <c r="L192" s="21">
        <f t="shared" ref="L192" si="358">M192+N192+O192+P192+Q192+R192+S192</f>
        <v>0</v>
      </c>
      <c r="M192" s="21">
        <f t="shared" ref="M192" si="359">N192+O192+P192+Q192+R192+S192+T192</f>
        <v>0</v>
      </c>
      <c r="N192" s="21">
        <f t="shared" ref="N192:N193" si="360">O192+P192+Q192+R192+S192+T192+U192</f>
        <v>0</v>
      </c>
    </row>
    <row r="193" spans="1:14" ht="24.95" customHeight="1">
      <c r="A193" s="19"/>
      <c r="B193" s="25"/>
      <c r="C193" s="20"/>
      <c r="D193" s="20"/>
      <c r="E193" s="20"/>
      <c r="F193" s="3" t="s">
        <v>12</v>
      </c>
      <c r="G193" s="21">
        <f t="shared" si="353"/>
        <v>13</v>
      </c>
      <c r="H193" s="21">
        <v>0</v>
      </c>
      <c r="I193" s="21">
        <v>0</v>
      </c>
      <c r="J193" s="21">
        <v>0</v>
      </c>
      <c r="K193" s="21">
        <v>6</v>
      </c>
      <c r="L193" s="21">
        <v>7</v>
      </c>
      <c r="M193" s="21">
        <v>0</v>
      </c>
      <c r="N193" s="21">
        <f t="shared" si="360"/>
        <v>0</v>
      </c>
    </row>
    <row r="194" spans="1:14" ht="24.95" customHeight="1">
      <c r="A194" s="19"/>
      <c r="B194" s="25"/>
      <c r="C194" s="20"/>
      <c r="D194" s="20"/>
      <c r="E194" s="20"/>
      <c r="F194" s="3" t="s">
        <v>13</v>
      </c>
      <c r="G194" s="21">
        <f t="shared" si="353"/>
        <v>0.2</v>
      </c>
      <c r="H194" s="21">
        <v>0</v>
      </c>
      <c r="I194" s="21">
        <v>0</v>
      </c>
      <c r="J194" s="21">
        <v>0</v>
      </c>
      <c r="K194" s="21">
        <v>0</v>
      </c>
      <c r="L194" s="21">
        <v>0.2</v>
      </c>
      <c r="M194" s="21">
        <v>0</v>
      </c>
      <c r="N194" s="21">
        <v>0</v>
      </c>
    </row>
    <row r="195" spans="1:14" ht="24.95" customHeight="1">
      <c r="A195" s="19"/>
      <c r="B195" s="26"/>
      <c r="C195" s="20"/>
      <c r="D195" s="20"/>
      <c r="E195" s="20"/>
      <c r="F195" s="3" t="s">
        <v>14</v>
      </c>
      <c r="G195" s="21">
        <f t="shared" si="353"/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</row>
    <row r="196" spans="1:14" ht="24.95" customHeight="1">
      <c r="A196" s="19" t="s">
        <v>112</v>
      </c>
      <c r="B196" s="24" t="s">
        <v>113</v>
      </c>
      <c r="C196" s="20"/>
      <c r="D196" s="20" t="s">
        <v>20</v>
      </c>
      <c r="E196" s="20">
        <v>2016</v>
      </c>
      <c r="F196" s="3" t="s">
        <v>6</v>
      </c>
      <c r="G196" s="4">
        <f>G197+G198+G199+G200</f>
        <v>6.6</v>
      </c>
      <c r="H196" s="4">
        <f t="shared" ref="H196" si="361">H197+H198+H199+H200</f>
        <v>0</v>
      </c>
      <c r="I196" s="4">
        <f t="shared" ref="I196" si="362">I197+I198+I199+I200</f>
        <v>0</v>
      </c>
      <c r="J196" s="4">
        <f t="shared" ref="J196" si="363">J197+J198+J199+J200</f>
        <v>6.6</v>
      </c>
      <c r="K196" s="4">
        <f t="shared" ref="K196" si="364">K197+K198+K199+K200</f>
        <v>0</v>
      </c>
      <c r="L196" s="4">
        <f t="shared" ref="L196" si="365">L197+L198+L199+L200</f>
        <v>0</v>
      </c>
      <c r="M196" s="4">
        <f t="shared" ref="M196" si="366">M197+M198+M199+M200</f>
        <v>0</v>
      </c>
      <c r="N196" s="4">
        <f t="shared" ref="N196" si="367">N197+N198+N199+N200</f>
        <v>0</v>
      </c>
    </row>
    <row r="197" spans="1:14" ht="24.95" customHeight="1">
      <c r="A197" s="19"/>
      <c r="B197" s="25"/>
      <c r="C197" s="20"/>
      <c r="D197" s="20"/>
      <c r="E197" s="20"/>
      <c r="F197" s="3" t="s">
        <v>11</v>
      </c>
      <c r="G197" s="21">
        <f t="shared" ref="G197:G200" si="368">H197+I197+J197+K197+L197+M197+N197</f>
        <v>0</v>
      </c>
      <c r="H197" s="21">
        <f t="shared" ref="H197" si="369">I197+J197+K197+L197+M197+N197+O197</f>
        <v>0</v>
      </c>
      <c r="I197" s="21">
        <f t="shared" ref="I197" si="370">J197+K197+L197+M197+N197+O197+P197</f>
        <v>0</v>
      </c>
      <c r="J197" s="21">
        <f t="shared" ref="J197" si="371">K197+L197+M197+N197+O197+P197+Q197</f>
        <v>0</v>
      </c>
      <c r="K197" s="21">
        <f t="shared" ref="K197" si="372">L197+M197+N197+O197+P197+Q197+R197</f>
        <v>0</v>
      </c>
      <c r="L197" s="21">
        <f t="shared" ref="L197" si="373">M197+N197+O197+P197+Q197+R197+S197</f>
        <v>0</v>
      </c>
      <c r="M197" s="21">
        <f t="shared" ref="M197" si="374">N197+O197+P197+Q197+R197+S197+T197</f>
        <v>0</v>
      </c>
      <c r="N197" s="21">
        <f t="shared" ref="N197:N198" si="375">O197+P197+Q197+R197+S197+T197+U197</f>
        <v>0</v>
      </c>
    </row>
    <row r="198" spans="1:14" ht="24.95" customHeight="1">
      <c r="A198" s="19"/>
      <c r="B198" s="25"/>
      <c r="C198" s="20"/>
      <c r="D198" s="20"/>
      <c r="E198" s="20"/>
      <c r="F198" s="3" t="s">
        <v>12</v>
      </c>
      <c r="G198" s="21">
        <f t="shared" si="368"/>
        <v>6.5</v>
      </c>
      <c r="H198" s="21">
        <v>0</v>
      </c>
      <c r="I198" s="21">
        <v>0</v>
      </c>
      <c r="J198" s="21">
        <v>6.5</v>
      </c>
      <c r="K198" s="21">
        <v>0</v>
      </c>
      <c r="L198" s="21">
        <v>0</v>
      </c>
      <c r="M198" s="21">
        <v>0</v>
      </c>
      <c r="N198" s="21">
        <f t="shared" si="375"/>
        <v>0</v>
      </c>
    </row>
    <row r="199" spans="1:14" ht="24.95" customHeight="1">
      <c r="A199" s="19"/>
      <c r="B199" s="25"/>
      <c r="C199" s="20"/>
      <c r="D199" s="20"/>
      <c r="E199" s="20"/>
      <c r="F199" s="3" t="s">
        <v>13</v>
      </c>
      <c r="G199" s="21">
        <f t="shared" si="368"/>
        <v>0.1</v>
      </c>
      <c r="H199" s="21">
        <v>0</v>
      </c>
      <c r="I199" s="21">
        <v>0</v>
      </c>
      <c r="J199" s="21">
        <v>0.1</v>
      </c>
      <c r="K199" s="21">
        <v>0</v>
      </c>
      <c r="L199" s="21">
        <v>0</v>
      </c>
      <c r="M199" s="21">
        <v>0</v>
      </c>
      <c r="N199" s="21">
        <v>0</v>
      </c>
    </row>
    <row r="200" spans="1:14" ht="24.95" customHeight="1">
      <c r="A200" s="19"/>
      <c r="B200" s="26"/>
      <c r="C200" s="20"/>
      <c r="D200" s="20"/>
      <c r="E200" s="20"/>
      <c r="F200" s="3" t="s">
        <v>14</v>
      </c>
      <c r="G200" s="21">
        <f t="shared" si="368"/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</row>
    <row r="201" spans="1:14" ht="24.95" customHeight="1">
      <c r="A201" s="19" t="s">
        <v>114</v>
      </c>
      <c r="B201" s="24" t="s">
        <v>115</v>
      </c>
      <c r="C201" s="20"/>
      <c r="D201" s="20" t="s">
        <v>20</v>
      </c>
      <c r="E201" s="20">
        <v>2016</v>
      </c>
      <c r="F201" s="3" t="s">
        <v>6</v>
      </c>
      <c r="G201" s="4">
        <f>G202+G203+G204+G205</f>
        <v>5</v>
      </c>
      <c r="H201" s="4">
        <f t="shared" ref="H201" si="376">H202+H203+H204+H205</f>
        <v>0</v>
      </c>
      <c r="I201" s="4">
        <f t="shared" ref="I201" si="377">I202+I203+I204+I205</f>
        <v>0</v>
      </c>
      <c r="J201" s="4">
        <f t="shared" ref="J201" si="378">J202+J203+J204+J205</f>
        <v>5</v>
      </c>
      <c r="K201" s="4">
        <f t="shared" ref="K201" si="379">K202+K203+K204+K205</f>
        <v>0</v>
      </c>
      <c r="L201" s="4">
        <f t="shared" ref="L201" si="380">L202+L203+L204+L205</f>
        <v>0</v>
      </c>
      <c r="M201" s="4">
        <f t="shared" ref="M201" si="381">M202+M203+M204+M205</f>
        <v>0</v>
      </c>
      <c r="N201" s="4">
        <f t="shared" ref="N201" si="382">N202+N203+N204+N205</f>
        <v>0</v>
      </c>
    </row>
    <row r="202" spans="1:14" ht="24.95" customHeight="1">
      <c r="A202" s="19"/>
      <c r="B202" s="25"/>
      <c r="C202" s="20"/>
      <c r="D202" s="20"/>
      <c r="E202" s="20"/>
      <c r="F202" s="3" t="s">
        <v>11</v>
      </c>
      <c r="G202" s="21">
        <f t="shared" ref="G202:G205" si="383">H202+I202+J202+K202+L202+M202+N202</f>
        <v>0</v>
      </c>
      <c r="H202" s="21">
        <f t="shared" ref="H202" si="384">I202+J202+K202+L202+M202+N202+O202</f>
        <v>0</v>
      </c>
      <c r="I202" s="21">
        <f t="shared" ref="I202" si="385">J202+K202+L202+M202+N202+O202+P202</f>
        <v>0</v>
      </c>
      <c r="J202" s="21">
        <f t="shared" ref="J202" si="386">K202+L202+M202+N202+O202+P202+Q202</f>
        <v>0</v>
      </c>
      <c r="K202" s="21">
        <f t="shared" ref="K202" si="387">L202+M202+N202+O202+P202+Q202+R202</f>
        <v>0</v>
      </c>
      <c r="L202" s="21">
        <f t="shared" ref="L202" si="388">M202+N202+O202+P202+Q202+R202+S202</f>
        <v>0</v>
      </c>
      <c r="M202" s="21">
        <f t="shared" ref="M202" si="389">N202+O202+P202+Q202+R202+S202+T202</f>
        <v>0</v>
      </c>
      <c r="N202" s="21">
        <f t="shared" ref="N202:N203" si="390">O202+P202+Q202+R202+S202+T202+U202</f>
        <v>0</v>
      </c>
    </row>
    <row r="203" spans="1:14" ht="24.95" customHeight="1">
      <c r="A203" s="19"/>
      <c r="B203" s="25"/>
      <c r="C203" s="20"/>
      <c r="D203" s="20"/>
      <c r="E203" s="20"/>
      <c r="F203" s="3" t="s">
        <v>12</v>
      </c>
      <c r="G203" s="21">
        <f t="shared" si="383"/>
        <v>5</v>
      </c>
      <c r="H203" s="21">
        <v>0</v>
      </c>
      <c r="I203" s="21">
        <v>0</v>
      </c>
      <c r="J203" s="21">
        <v>5</v>
      </c>
      <c r="K203" s="21">
        <v>0</v>
      </c>
      <c r="L203" s="21">
        <v>0</v>
      </c>
      <c r="M203" s="21">
        <v>0</v>
      </c>
      <c r="N203" s="21">
        <f t="shared" si="390"/>
        <v>0</v>
      </c>
    </row>
    <row r="204" spans="1:14" ht="24.95" customHeight="1">
      <c r="A204" s="19"/>
      <c r="B204" s="25"/>
      <c r="C204" s="20"/>
      <c r="D204" s="20"/>
      <c r="E204" s="20"/>
      <c r="F204" s="3" t="s">
        <v>13</v>
      </c>
      <c r="G204" s="21">
        <f t="shared" si="383"/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</row>
    <row r="205" spans="1:14" ht="24.95" customHeight="1">
      <c r="A205" s="19"/>
      <c r="B205" s="26"/>
      <c r="C205" s="20"/>
      <c r="D205" s="20"/>
      <c r="E205" s="20"/>
      <c r="F205" s="3" t="s">
        <v>14</v>
      </c>
      <c r="G205" s="21">
        <f t="shared" si="383"/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</row>
    <row r="206" spans="1:14" ht="30" customHeight="1">
      <c r="A206" s="19" t="s">
        <v>116</v>
      </c>
      <c r="B206" s="24" t="s">
        <v>117</v>
      </c>
      <c r="C206" s="20"/>
      <c r="D206" s="20" t="s">
        <v>20</v>
      </c>
      <c r="E206" s="20" t="s">
        <v>111</v>
      </c>
      <c r="F206" s="3" t="s">
        <v>6</v>
      </c>
      <c r="G206" s="4">
        <f>G207+G208+G209+G210</f>
        <v>36.5</v>
      </c>
      <c r="H206" s="4">
        <f t="shared" ref="H206" si="391">H207+H208+H209+H210</f>
        <v>0</v>
      </c>
      <c r="I206" s="4">
        <f t="shared" ref="I206" si="392">I207+I208+I209+I210</f>
        <v>0</v>
      </c>
      <c r="J206" s="4">
        <f t="shared" ref="J206" si="393">J207+J208+J209+J210</f>
        <v>0</v>
      </c>
      <c r="K206" s="4">
        <f t="shared" ref="K206" si="394">K207+K208+K209+K210</f>
        <v>15.1</v>
      </c>
      <c r="L206" s="4">
        <f t="shared" ref="L206" si="395">L207+L208+L209+L210</f>
        <v>21.400000000000002</v>
      </c>
      <c r="M206" s="4">
        <f t="shared" ref="M206" si="396">M207+M208+M209+M210</f>
        <v>0</v>
      </c>
      <c r="N206" s="4">
        <f t="shared" ref="N206" si="397">N207+N208+N209+N210</f>
        <v>0</v>
      </c>
    </row>
    <row r="207" spans="1:14" ht="30" customHeight="1">
      <c r="A207" s="19"/>
      <c r="B207" s="25"/>
      <c r="C207" s="20"/>
      <c r="D207" s="20"/>
      <c r="E207" s="20"/>
      <c r="F207" s="3" t="s">
        <v>11</v>
      </c>
      <c r="G207" s="21">
        <f t="shared" ref="G207:G210" si="398">H207+I207+J207+K207+L207+M207+N207</f>
        <v>0</v>
      </c>
      <c r="H207" s="21">
        <f t="shared" ref="H207" si="399">I207+J207+K207+L207+M207+N207+O207</f>
        <v>0</v>
      </c>
      <c r="I207" s="21">
        <f t="shared" ref="I207" si="400">J207+K207+L207+M207+N207+O207+P207</f>
        <v>0</v>
      </c>
      <c r="J207" s="21">
        <f t="shared" ref="J207" si="401">K207+L207+M207+N207+O207+P207+Q207</f>
        <v>0</v>
      </c>
      <c r="K207" s="21">
        <f t="shared" ref="K207" si="402">L207+M207+N207+O207+P207+Q207+R207</f>
        <v>0</v>
      </c>
      <c r="L207" s="21">
        <f t="shared" ref="L207" si="403">M207+N207+O207+P207+Q207+R207+S207</f>
        <v>0</v>
      </c>
      <c r="M207" s="21">
        <f t="shared" ref="M207" si="404">N207+O207+P207+Q207+R207+S207+T207</f>
        <v>0</v>
      </c>
      <c r="N207" s="21">
        <f t="shared" ref="N207:N208" si="405">O207+P207+Q207+R207+S207+T207+U207</f>
        <v>0</v>
      </c>
    </row>
    <row r="208" spans="1:14" ht="30" customHeight="1">
      <c r="A208" s="19"/>
      <c r="B208" s="25"/>
      <c r="C208" s="20"/>
      <c r="D208" s="20"/>
      <c r="E208" s="20"/>
      <c r="F208" s="3" t="s">
        <v>12</v>
      </c>
      <c r="G208" s="21">
        <f t="shared" si="398"/>
        <v>36.299999999999997</v>
      </c>
      <c r="H208" s="21">
        <v>0</v>
      </c>
      <c r="I208" s="21">
        <v>0</v>
      </c>
      <c r="J208" s="21">
        <v>0</v>
      </c>
      <c r="K208" s="21">
        <v>15</v>
      </c>
      <c r="L208" s="21">
        <v>21.3</v>
      </c>
      <c r="M208" s="21">
        <v>0</v>
      </c>
      <c r="N208" s="21">
        <f t="shared" si="405"/>
        <v>0</v>
      </c>
    </row>
    <row r="209" spans="1:14" ht="30" customHeight="1">
      <c r="A209" s="19"/>
      <c r="B209" s="25"/>
      <c r="C209" s="20"/>
      <c r="D209" s="20"/>
      <c r="E209" s="20"/>
      <c r="F209" s="3" t="s">
        <v>13</v>
      </c>
      <c r="G209" s="21">
        <f t="shared" si="398"/>
        <v>0.2</v>
      </c>
      <c r="H209" s="21">
        <v>0</v>
      </c>
      <c r="I209" s="21">
        <v>0</v>
      </c>
      <c r="J209" s="21">
        <v>0</v>
      </c>
      <c r="K209" s="21">
        <v>0.1</v>
      </c>
      <c r="L209" s="21">
        <v>0.1</v>
      </c>
      <c r="M209" s="21">
        <v>0</v>
      </c>
      <c r="N209" s="21">
        <v>0</v>
      </c>
    </row>
    <row r="210" spans="1:14" ht="44.25" customHeight="1">
      <c r="A210" s="19"/>
      <c r="B210" s="26"/>
      <c r="C210" s="20"/>
      <c r="D210" s="20"/>
      <c r="E210" s="20"/>
      <c r="F210" s="3" t="s">
        <v>14</v>
      </c>
      <c r="G210" s="21">
        <f t="shared" si="398"/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</row>
    <row r="211" spans="1:14" s="1" customFormat="1" ht="15.75">
      <c r="A211" s="27" t="s">
        <v>118</v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9"/>
    </row>
    <row r="212" spans="1:14" ht="24.95" customHeight="1">
      <c r="A212" s="23">
        <v>2</v>
      </c>
      <c r="B212" s="30" t="s">
        <v>119</v>
      </c>
      <c r="C212" s="2"/>
      <c r="D212" s="2" t="s">
        <v>20</v>
      </c>
      <c r="E212" s="2" t="s">
        <v>16</v>
      </c>
      <c r="F212" s="3" t="s">
        <v>6</v>
      </c>
      <c r="G212" s="4">
        <f>G213+G214+G215+G216</f>
        <v>1.4E-2</v>
      </c>
      <c r="H212" s="4">
        <f t="shared" ref="H212" si="406">H213+H214+H215+H216</f>
        <v>2E-3</v>
      </c>
      <c r="I212" s="4">
        <f t="shared" ref="I212" si="407">I213+I214+I215+I216</f>
        <v>2E-3</v>
      </c>
      <c r="J212" s="4">
        <f t="shared" ref="J212" si="408">J213+J214+J215+J216</f>
        <v>2E-3</v>
      </c>
      <c r="K212" s="4">
        <f t="shared" ref="K212" si="409">K213+K214+K215+K216</f>
        <v>2E-3</v>
      </c>
      <c r="L212" s="4">
        <f t="shared" ref="L212" si="410">L213+L214+L215+L216</f>
        <v>2E-3</v>
      </c>
      <c r="M212" s="4">
        <f t="shared" ref="M212" si="411">M213+M214+M215+M216</f>
        <v>2E-3</v>
      </c>
      <c r="N212" s="4">
        <f t="shared" ref="N212" si="412">N213+N214+N215+N216</f>
        <v>2E-3</v>
      </c>
    </row>
    <row r="213" spans="1:14" ht="24.95" customHeight="1">
      <c r="A213" s="23"/>
      <c r="B213" s="31"/>
      <c r="C213" s="2"/>
      <c r="D213" s="2"/>
      <c r="E213" s="2"/>
      <c r="F213" s="3" t="s">
        <v>11</v>
      </c>
      <c r="G213" s="4">
        <f t="shared" ref="G213:G216" si="413">H213+I213+J213+K213+L213+M213+N213</f>
        <v>0</v>
      </c>
      <c r="H213" s="4">
        <f t="shared" ref="H213" si="414">I213+J213+K213+L213+M213+N213+O213</f>
        <v>0</v>
      </c>
      <c r="I213" s="4">
        <f t="shared" ref="I213" si="415">J213+K213+L213+M213+N213+O213+P213</f>
        <v>0</v>
      </c>
      <c r="J213" s="4">
        <f t="shared" ref="J213" si="416">K213+L213+M213+N213+O213+P213+Q213</f>
        <v>0</v>
      </c>
      <c r="K213" s="4">
        <f t="shared" ref="K213" si="417">L213+M213+N213+O213+P213+Q213+R213</f>
        <v>0</v>
      </c>
      <c r="L213" s="4">
        <f t="shared" ref="L213" si="418">M213+N213+O213+P213+Q213+R213+S213</f>
        <v>0</v>
      </c>
      <c r="M213" s="4">
        <f t="shared" ref="M213" si="419">N213+O213+P213+Q213+R213+S213+T213</f>
        <v>0</v>
      </c>
      <c r="N213" s="4">
        <f t="shared" ref="N213:N214" si="420">O213+P213+Q213+R213+S213+T213+U213</f>
        <v>0</v>
      </c>
    </row>
    <row r="214" spans="1:14" ht="24.95" customHeight="1">
      <c r="A214" s="23"/>
      <c r="B214" s="31"/>
      <c r="C214" s="2"/>
      <c r="D214" s="2"/>
      <c r="E214" s="2"/>
      <c r="F214" s="3" t="s">
        <v>12</v>
      </c>
      <c r="G214" s="4">
        <f t="shared" si="413"/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f t="shared" si="420"/>
        <v>0</v>
      </c>
    </row>
    <row r="215" spans="1:14" ht="24.95" customHeight="1">
      <c r="A215" s="23"/>
      <c r="B215" s="31"/>
      <c r="C215" s="2"/>
      <c r="D215" s="2"/>
      <c r="E215" s="2"/>
      <c r="F215" s="3" t="s">
        <v>13</v>
      </c>
      <c r="G215" s="4">
        <f t="shared" si="413"/>
        <v>1.4E-2</v>
      </c>
      <c r="H215" s="4">
        <v>2E-3</v>
      </c>
      <c r="I215" s="4">
        <v>2E-3</v>
      </c>
      <c r="J215" s="4">
        <v>2E-3</v>
      </c>
      <c r="K215" s="4">
        <v>2E-3</v>
      </c>
      <c r="L215" s="4">
        <v>2E-3</v>
      </c>
      <c r="M215" s="4">
        <v>2E-3</v>
      </c>
      <c r="N215" s="4">
        <v>2E-3</v>
      </c>
    </row>
    <row r="216" spans="1:14" ht="24.95" customHeight="1">
      <c r="A216" s="23"/>
      <c r="B216" s="32"/>
      <c r="C216" s="2"/>
      <c r="D216" s="2"/>
      <c r="E216" s="2"/>
      <c r="F216" s="3" t="s">
        <v>14</v>
      </c>
      <c r="G216" s="4">
        <f t="shared" si="413"/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</row>
    <row r="217" spans="1:14" s="1" customFormat="1" ht="15.75">
      <c r="A217" s="27" t="s">
        <v>120</v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9"/>
    </row>
    <row r="218" spans="1:14" s="1" customFormat="1" ht="15.75">
      <c r="A218" s="19">
        <v>3</v>
      </c>
      <c r="B218" s="24"/>
      <c r="C218" s="20"/>
      <c r="D218" s="20"/>
      <c r="E218" s="20" t="s">
        <v>16</v>
      </c>
      <c r="F218" s="3" t="s">
        <v>6</v>
      </c>
      <c r="G218" s="4">
        <f>G219+G220+G221+G222</f>
        <v>549.81299999999999</v>
      </c>
      <c r="H218" s="4">
        <f t="shared" ref="H218" si="421">H219+H220+H221+H222</f>
        <v>0</v>
      </c>
      <c r="I218" s="4">
        <f t="shared" ref="I218" si="422">I219+I220+I221+I222</f>
        <v>0</v>
      </c>
      <c r="J218" s="4">
        <f t="shared" ref="J218" si="423">J219+J220+J221+J222</f>
        <v>0</v>
      </c>
      <c r="K218" s="4">
        <f t="shared" ref="K218" si="424">K219+K220+K221+K222</f>
        <v>3.339</v>
      </c>
      <c r="L218" s="4">
        <f t="shared" ref="L218" si="425">L219+L220+L221+L222</f>
        <v>40</v>
      </c>
      <c r="M218" s="4">
        <f t="shared" ref="M218" si="426">M219+M220+M221+M222</f>
        <v>208.5</v>
      </c>
      <c r="N218" s="4">
        <f t="shared" ref="N218" si="427">N219+N220+N221+N222</f>
        <v>297.97399999999999</v>
      </c>
    </row>
    <row r="219" spans="1:14" s="1" customFormat="1" ht="15.75">
      <c r="A219" s="19"/>
      <c r="B219" s="25"/>
      <c r="C219" s="20"/>
      <c r="D219" s="20"/>
      <c r="E219" s="20"/>
      <c r="F219" s="3" t="s">
        <v>11</v>
      </c>
      <c r="G219" s="4">
        <f t="shared" ref="G219:G222" si="428">H219+I219+J219+K219+L219+M219+N219</f>
        <v>0</v>
      </c>
      <c r="H219" s="4">
        <f>H224+H229+H234+H239+H244+H249+H254+H259</f>
        <v>0</v>
      </c>
      <c r="I219" s="4">
        <f t="shared" ref="I219:N219" si="429">I224+I229+I234+I239+I244+I249+I254+I259</f>
        <v>0</v>
      </c>
      <c r="J219" s="4">
        <f t="shared" si="429"/>
        <v>0</v>
      </c>
      <c r="K219" s="4">
        <f t="shared" si="429"/>
        <v>0</v>
      </c>
      <c r="L219" s="4">
        <f t="shared" si="429"/>
        <v>0</v>
      </c>
      <c r="M219" s="4">
        <f t="shared" si="429"/>
        <v>0</v>
      </c>
      <c r="N219" s="4">
        <f t="shared" si="429"/>
        <v>0</v>
      </c>
    </row>
    <row r="220" spans="1:14" s="1" customFormat="1" ht="15.75">
      <c r="A220" s="19"/>
      <c r="B220" s="25"/>
      <c r="C220" s="20"/>
      <c r="D220" s="20"/>
      <c r="E220" s="20"/>
      <c r="F220" s="3" t="s">
        <v>12</v>
      </c>
      <c r="G220" s="4">
        <f t="shared" si="428"/>
        <v>203.339</v>
      </c>
      <c r="H220" s="4">
        <f t="shared" ref="H220:N220" si="430">H225+H230+H235+H240+H245+H250+H255+H260</f>
        <v>0</v>
      </c>
      <c r="I220" s="4">
        <f t="shared" si="430"/>
        <v>0</v>
      </c>
      <c r="J220" s="4">
        <f t="shared" si="430"/>
        <v>0</v>
      </c>
      <c r="K220" s="4">
        <f t="shared" si="430"/>
        <v>3.339</v>
      </c>
      <c r="L220" s="4">
        <f t="shared" si="430"/>
        <v>40</v>
      </c>
      <c r="M220" s="4">
        <f t="shared" si="430"/>
        <v>70</v>
      </c>
      <c r="N220" s="4">
        <f t="shared" si="430"/>
        <v>90</v>
      </c>
    </row>
    <row r="221" spans="1:14" s="1" customFormat="1" ht="15.75">
      <c r="A221" s="19"/>
      <c r="B221" s="25"/>
      <c r="C221" s="20"/>
      <c r="D221" s="20"/>
      <c r="E221" s="20"/>
      <c r="F221" s="3" t="s">
        <v>13</v>
      </c>
      <c r="G221" s="4">
        <f t="shared" si="428"/>
        <v>7.4740000000000002</v>
      </c>
      <c r="H221" s="4">
        <f t="shared" ref="H221:N221" si="431">H226+H231+H236+H241+H246+H251+H256+H261</f>
        <v>0</v>
      </c>
      <c r="I221" s="4">
        <f t="shared" si="431"/>
        <v>0</v>
      </c>
      <c r="J221" s="4">
        <f t="shared" si="431"/>
        <v>0</v>
      </c>
      <c r="K221" s="4">
        <f t="shared" si="431"/>
        <v>0</v>
      </c>
      <c r="L221" s="4">
        <f t="shared" si="431"/>
        <v>0</v>
      </c>
      <c r="M221" s="4">
        <f t="shared" si="431"/>
        <v>3.1739999999999999</v>
      </c>
      <c r="N221" s="4">
        <f t="shared" si="431"/>
        <v>4.3</v>
      </c>
    </row>
    <row r="222" spans="1:14" s="1" customFormat="1" ht="15.75">
      <c r="A222" s="19"/>
      <c r="B222" s="26"/>
      <c r="C222" s="20"/>
      <c r="D222" s="20"/>
      <c r="E222" s="20"/>
      <c r="F222" s="3" t="s">
        <v>14</v>
      </c>
      <c r="G222" s="4">
        <f t="shared" si="428"/>
        <v>339</v>
      </c>
      <c r="H222" s="4">
        <f t="shared" ref="H222:N222" si="432">H227+H232+H237+H242+H247+H252+H257+H262</f>
        <v>0</v>
      </c>
      <c r="I222" s="4">
        <f t="shared" si="432"/>
        <v>0</v>
      </c>
      <c r="J222" s="4">
        <f t="shared" si="432"/>
        <v>0</v>
      </c>
      <c r="K222" s="4">
        <f t="shared" si="432"/>
        <v>0</v>
      </c>
      <c r="L222" s="4">
        <f t="shared" si="432"/>
        <v>0</v>
      </c>
      <c r="M222" s="4">
        <f t="shared" si="432"/>
        <v>135.32599999999999</v>
      </c>
      <c r="N222" s="4">
        <f t="shared" si="432"/>
        <v>203.67400000000001</v>
      </c>
    </row>
    <row r="223" spans="1:14" ht="24.95" customHeight="1">
      <c r="A223" s="19" t="s">
        <v>121</v>
      </c>
      <c r="B223" s="24" t="s">
        <v>122</v>
      </c>
      <c r="C223" s="20" t="s">
        <v>123</v>
      </c>
      <c r="D223" s="20" t="s">
        <v>20</v>
      </c>
      <c r="E223" s="20" t="s">
        <v>16</v>
      </c>
      <c r="F223" s="3" t="s">
        <v>6</v>
      </c>
      <c r="G223" s="4">
        <f>G224+G225+G226+G227</f>
        <v>203.339</v>
      </c>
      <c r="H223" s="4">
        <f t="shared" ref="H223" si="433">H224+H225+H226+H227</f>
        <v>0</v>
      </c>
      <c r="I223" s="4">
        <f t="shared" ref="I223" si="434">I224+I225+I226+I227</f>
        <v>0</v>
      </c>
      <c r="J223" s="4">
        <f t="shared" ref="J223" si="435">J224+J225+J226+J227</f>
        <v>0</v>
      </c>
      <c r="K223" s="4">
        <f t="shared" ref="K223" si="436">K224+K225+K226+K227</f>
        <v>3.339</v>
      </c>
      <c r="L223" s="4">
        <f t="shared" ref="L223" si="437">L224+L225+L226+L227</f>
        <v>40</v>
      </c>
      <c r="M223" s="4">
        <f t="shared" ref="M223" si="438">M224+M225+M226+M227</f>
        <v>70</v>
      </c>
      <c r="N223" s="4">
        <f t="shared" ref="N223" si="439">N224+N225+N226+N227</f>
        <v>90</v>
      </c>
    </row>
    <row r="224" spans="1:14" ht="24.95" customHeight="1">
      <c r="A224" s="19"/>
      <c r="B224" s="25"/>
      <c r="C224" s="20"/>
      <c r="D224" s="20"/>
      <c r="E224" s="20"/>
      <c r="F224" s="3" t="s">
        <v>11</v>
      </c>
      <c r="G224" s="21">
        <f t="shared" ref="G224:G227" si="440">H224+I224+J224+K224+L224+M224+N224</f>
        <v>0</v>
      </c>
      <c r="H224" s="21">
        <f t="shared" ref="H224" si="441">I224+J224+K224+L224+M224+N224+O224</f>
        <v>0</v>
      </c>
      <c r="I224" s="21">
        <f t="shared" ref="I224" si="442">J224+K224+L224+M224+N224+O224+P224</f>
        <v>0</v>
      </c>
      <c r="J224" s="21">
        <f t="shared" ref="J224" si="443">K224+L224+M224+N224+O224+P224+Q224</f>
        <v>0</v>
      </c>
      <c r="K224" s="21">
        <f t="shared" ref="K224" si="444">L224+M224+N224+O224+P224+Q224+R224</f>
        <v>0</v>
      </c>
      <c r="L224" s="21">
        <f t="shared" ref="L224" si="445">M224+N224+O224+P224+Q224+R224+S224</f>
        <v>0</v>
      </c>
      <c r="M224" s="21">
        <f t="shared" ref="M224" si="446">N224+O224+P224+Q224+R224+S224+T224</f>
        <v>0</v>
      </c>
      <c r="N224" s="21">
        <f t="shared" ref="N224" si="447">O224+P224+Q224+R224+S224+T224+U224</f>
        <v>0</v>
      </c>
    </row>
    <row r="225" spans="1:14" ht="24.95" customHeight="1">
      <c r="A225" s="19"/>
      <c r="B225" s="25"/>
      <c r="C225" s="20"/>
      <c r="D225" s="20"/>
      <c r="E225" s="20"/>
      <c r="F225" s="3" t="s">
        <v>12</v>
      </c>
      <c r="G225" s="21">
        <f t="shared" si="440"/>
        <v>203.339</v>
      </c>
      <c r="H225" s="21">
        <v>0</v>
      </c>
      <c r="I225" s="21">
        <v>0</v>
      </c>
      <c r="J225" s="21">
        <v>0</v>
      </c>
      <c r="K225" s="21">
        <v>3.339</v>
      </c>
      <c r="L225" s="21">
        <v>40</v>
      </c>
      <c r="M225" s="21">
        <v>70</v>
      </c>
      <c r="N225" s="21">
        <v>90</v>
      </c>
    </row>
    <row r="226" spans="1:14" ht="24.95" customHeight="1">
      <c r="A226" s="19"/>
      <c r="B226" s="25"/>
      <c r="C226" s="20"/>
      <c r="D226" s="20"/>
      <c r="E226" s="20"/>
      <c r="F226" s="3" t="s">
        <v>13</v>
      </c>
      <c r="G226" s="21">
        <f t="shared" si="440"/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</row>
    <row r="227" spans="1:14" ht="24.95" customHeight="1">
      <c r="A227" s="19"/>
      <c r="B227" s="26"/>
      <c r="C227" s="20"/>
      <c r="D227" s="20"/>
      <c r="E227" s="20"/>
      <c r="F227" s="3" t="s">
        <v>14</v>
      </c>
      <c r="G227" s="21">
        <f t="shared" si="440"/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</row>
    <row r="228" spans="1:14" ht="24.95" customHeight="1">
      <c r="A228" s="19" t="s">
        <v>124</v>
      </c>
      <c r="B228" s="24" t="s">
        <v>125</v>
      </c>
      <c r="C228" s="20" t="s">
        <v>126</v>
      </c>
      <c r="D228" s="20" t="s">
        <v>20</v>
      </c>
      <c r="E228" s="20" t="s">
        <v>127</v>
      </c>
      <c r="F228" s="3" t="s">
        <v>6</v>
      </c>
      <c r="G228" s="4">
        <f>G229+G230+G231+G232</f>
        <v>46.973999999999997</v>
      </c>
      <c r="H228" s="4">
        <f t="shared" ref="H228" si="448">H229+H230+H231+H232</f>
        <v>0</v>
      </c>
      <c r="I228" s="4">
        <f t="shared" ref="I228" si="449">I229+I230+I231+I232</f>
        <v>0</v>
      </c>
      <c r="J228" s="4">
        <f t="shared" ref="J228" si="450">J229+J230+J231+J232</f>
        <v>0</v>
      </c>
      <c r="K228" s="4">
        <f t="shared" ref="K228" si="451">K229+K230+K231+K232</f>
        <v>0</v>
      </c>
      <c r="L228" s="4">
        <f t="shared" ref="L228" si="452">L229+L230+L231+L232</f>
        <v>0</v>
      </c>
      <c r="M228" s="4">
        <f t="shared" ref="M228" si="453">M229+M230+M231+M232</f>
        <v>10.5</v>
      </c>
      <c r="N228" s="4">
        <f t="shared" ref="N228" si="454">N229+N230+N231+N232</f>
        <v>36.473999999999997</v>
      </c>
    </row>
    <row r="229" spans="1:14" ht="24.95" customHeight="1">
      <c r="A229" s="19"/>
      <c r="B229" s="25"/>
      <c r="C229" s="20"/>
      <c r="D229" s="20"/>
      <c r="E229" s="20"/>
      <c r="F229" s="3" t="s">
        <v>11</v>
      </c>
      <c r="G229" s="21">
        <f t="shared" ref="G229:G232" si="455">H229+I229+J229+K229+L229+M229+N229</f>
        <v>0</v>
      </c>
      <c r="H229" s="21">
        <f t="shared" ref="H229" si="456">I229+J229+K229+L229+M229+N229+O229</f>
        <v>0</v>
      </c>
      <c r="I229" s="21">
        <f t="shared" ref="I229" si="457">J229+K229+L229+M229+N229+O229+P229</f>
        <v>0</v>
      </c>
      <c r="J229" s="21">
        <f t="shared" ref="J229" si="458">K229+L229+M229+N229+O229+P229+Q229</f>
        <v>0</v>
      </c>
      <c r="K229" s="21">
        <f t="shared" ref="K229" si="459">L229+M229+N229+O229+P229+Q229+R229</f>
        <v>0</v>
      </c>
      <c r="L229" s="21">
        <f t="shared" ref="L229" si="460">M229+N229+O229+P229+Q229+R229+S229</f>
        <v>0</v>
      </c>
      <c r="M229" s="21">
        <f t="shared" ref="M229" si="461">N229+O229+P229+Q229+R229+S229+T229</f>
        <v>0</v>
      </c>
      <c r="N229" s="21">
        <f t="shared" ref="N229:N230" si="462">O229+P229+Q229+R229+S229+T229+U229</f>
        <v>0</v>
      </c>
    </row>
    <row r="230" spans="1:14" ht="24.95" customHeight="1">
      <c r="A230" s="19"/>
      <c r="B230" s="25"/>
      <c r="C230" s="20"/>
      <c r="D230" s="20"/>
      <c r="E230" s="20"/>
      <c r="F230" s="3" t="s">
        <v>12</v>
      </c>
      <c r="G230" s="21">
        <f t="shared" si="455"/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f t="shared" si="462"/>
        <v>0</v>
      </c>
    </row>
    <row r="231" spans="1:14" ht="24.95" customHeight="1">
      <c r="A231" s="19"/>
      <c r="B231" s="25"/>
      <c r="C231" s="20"/>
      <c r="D231" s="20"/>
      <c r="E231" s="20"/>
      <c r="F231" s="3" t="s">
        <v>13</v>
      </c>
      <c r="G231" s="21">
        <f t="shared" si="455"/>
        <v>0.97399999999999998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0.17399999999999999</v>
      </c>
      <c r="N231" s="21">
        <v>0.8</v>
      </c>
    </row>
    <row r="232" spans="1:14" ht="24.95" customHeight="1">
      <c r="A232" s="19"/>
      <c r="B232" s="26"/>
      <c r="C232" s="20"/>
      <c r="D232" s="20"/>
      <c r="E232" s="20"/>
      <c r="F232" s="3" t="s">
        <v>14</v>
      </c>
      <c r="G232" s="21">
        <f t="shared" si="455"/>
        <v>46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10.326000000000001</v>
      </c>
      <c r="N232" s="21">
        <v>35.673999999999999</v>
      </c>
    </row>
    <row r="233" spans="1:14" ht="24.95" customHeight="1">
      <c r="A233" s="19" t="s">
        <v>128</v>
      </c>
      <c r="B233" s="24" t="s">
        <v>129</v>
      </c>
      <c r="C233" s="20" t="s">
        <v>130</v>
      </c>
      <c r="D233" s="20" t="s">
        <v>20</v>
      </c>
      <c r="E233" s="20">
        <v>2020</v>
      </c>
      <c r="F233" s="3" t="s">
        <v>6</v>
      </c>
      <c r="G233" s="4">
        <f>G234+G235+G236+G237</f>
        <v>9.5</v>
      </c>
      <c r="H233" s="4">
        <f t="shared" ref="H233" si="463">H234+H235+H236+H237</f>
        <v>0</v>
      </c>
      <c r="I233" s="4">
        <f t="shared" ref="I233" si="464">I234+I235+I236+I237</f>
        <v>0</v>
      </c>
      <c r="J233" s="4">
        <f t="shared" ref="J233" si="465">J234+J235+J236+J237</f>
        <v>0</v>
      </c>
      <c r="K233" s="4">
        <f t="shared" ref="K233" si="466">K234+K235+K236+K237</f>
        <v>0</v>
      </c>
      <c r="L233" s="4">
        <f t="shared" ref="L233" si="467">L234+L235+L236+L237</f>
        <v>0</v>
      </c>
      <c r="M233" s="4">
        <f t="shared" ref="M233" si="468">M234+M235+M236+M237</f>
        <v>0</v>
      </c>
      <c r="N233" s="4">
        <f t="shared" ref="N233" si="469">N234+N235+N236+N237</f>
        <v>9.5</v>
      </c>
    </row>
    <row r="234" spans="1:14" ht="24.95" customHeight="1">
      <c r="A234" s="19"/>
      <c r="B234" s="25"/>
      <c r="C234" s="20"/>
      <c r="D234" s="20"/>
      <c r="E234" s="20"/>
      <c r="F234" s="3" t="s">
        <v>11</v>
      </c>
      <c r="G234" s="21">
        <f t="shared" ref="G234:G237" si="470">H234+I234+J234+K234+L234+M234+N234</f>
        <v>0</v>
      </c>
      <c r="H234" s="21">
        <f t="shared" ref="H234" si="471">I234+J234+K234+L234+M234+N234+O234</f>
        <v>0</v>
      </c>
      <c r="I234" s="21">
        <f t="shared" ref="I234" si="472">J234+K234+L234+M234+N234+O234+P234</f>
        <v>0</v>
      </c>
      <c r="J234" s="21">
        <f t="shared" ref="J234" si="473">K234+L234+M234+N234+O234+P234+Q234</f>
        <v>0</v>
      </c>
      <c r="K234" s="21">
        <f t="shared" ref="K234" si="474">L234+M234+N234+O234+P234+Q234+R234</f>
        <v>0</v>
      </c>
      <c r="L234" s="21">
        <f t="shared" ref="L234" si="475">M234+N234+O234+P234+Q234+R234+S234</f>
        <v>0</v>
      </c>
      <c r="M234" s="21">
        <f t="shared" ref="M234" si="476">N234+O234+P234+Q234+R234+S234+T234</f>
        <v>0</v>
      </c>
      <c r="N234" s="21">
        <f t="shared" ref="N234:N235" si="477">O234+P234+Q234+R234+S234+T234+U234</f>
        <v>0</v>
      </c>
    </row>
    <row r="235" spans="1:14" ht="24.95" customHeight="1">
      <c r="A235" s="19"/>
      <c r="B235" s="25"/>
      <c r="C235" s="20"/>
      <c r="D235" s="20"/>
      <c r="E235" s="20"/>
      <c r="F235" s="3" t="s">
        <v>12</v>
      </c>
      <c r="G235" s="21">
        <f t="shared" si="470"/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f t="shared" si="477"/>
        <v>0</v>
      </c>
    </row>
    <row r="236" spans="1:14" ht="24.95" customHeight="1">
      <c r="A236" s="19"/>
      <c r="B236" s="25"/>
      <c r="C236" s="20"/>
      <c r="D236" s="20"/>
      <c r="E236" s="20"/>
      <c r="F236" s="3" t="s">
        <v>13</v>
      </c>
      <c r="G236" s="21">
        <f t="shared" si="470"/>
        <v>0.5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0.5</v>
      </c>
    </row>
    <row r="237" spans="1:14" ht="24.95" customHeight="1">
      <c r="A237" s="19"/>
      <c r="B237" s="26"/>
      <c r="C237" s="20"/>
      <c r="D237" s="20"/>
      <c r="E237" s="20"/>
      <c r="F237" s="3" t="s">
        <v>14</v>
      </c>
      <c r="G237" s="21">
        <f t="shared" si="470"/>
        <v>9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9</v>
      </c>
    </row>
    <row r="238" spans="1:14" ht="24.95" customHeight="1">
      <c r="A238" s="19" t="s">
        <v>131</v>
      </c>
      <c r="B238" s="24" t="s">
        <v>132</v>
      </c>
      <c r="C238" s="20" t="s">
        <v>126</v>
      </c>
      <c r="D238" s="20" t="s">
        <v>20</v>
      </c>
      <c r="E238" s="20" t="s">
        <v>127</v>
      </c>
      <c r="F238" s="3" t="s">
        <v>6</v>
      </c>
      <c r="G238" s="4">
        <f>G239+G240+G241+G242</f>
        <v>98</v>
      </c>
      <c r="H238" s="4">
        <f t="shared" ref="H238" si="478">H239+H240+H241+H242</f>
        <v>0</v>
      </c>
      <c r="I238" s="4">
        <f t="shared" ref="I238" si="479">I239+I240+I241+I242</f>
        <v>0</v>
      </c>
      <c r="J238" s="4">
        <f t="shared" ref="J238" si="480">J239+J240+J241+J242</f>
        <v>0</v>
      </c>
      <c r="K238" s="4">
        <f t="shared" ref="K238" si="481">K239+K240+K241+K242</f>
        <v>0</v>
      </c>
      <c r="L238" s="4">
        <f t="shared" ref="L238" si="482">L239+L240+L241+L242</f>
        <v>0</v>
      </c>
      <c r="M238" s="4">
        <f t="shared" ref="M238" si="483">M239+M240+M241+M242</f>
        <v>40</v>
      </c>
      <c r="N238" s="4">
        <f t="shared" ref="N238" si="484">N239+N240+N241+N242</f>
        <v>58</v>
      </c>
    </row>
    <row r="239" spans="1:14" ht="24.95" customHeight="1">
      <c r="A239" s="19"/>
      <c r="B239" s="25"/>
      <c r="C239" s="20"/>
      <c r="D239" s="20"/>
      <c r="E239" s="20"/>
      <c r="F239" s="3" t="s">
        <v>11</v>
      </c>
      <c r="G239" s="21">
        <f t="shared" ref="G239:G242" si="485">H239+I239+J239+K239+L239+M239+N239</f>
        <v>0</v>
      </c>
      <c r="H239" s="21">
        <f t="shared" ref="H239" si="486">I239+J239+K239+L239+M239+N239+O239</f>
        <v>0</v>
      </c>
      <c r="I239" s="21">
        <f t="shared" ref="I239" si="487">J239+K239+L239+M239+N239+O239+P239</f>
        <v>0</v>
      </c>
      <c r="J239" s="21">
        <f t="shared" ref="J239" si="488">K239+L239+M239+N239+O239+P239+Q239</f>
        <v>0</v>
      </c>
      <c r="K239" s="21">
        <f t="shared" ref="K239" si="489">L239+M239+N239+O239+P239+Q239+R239</f>
        <v>0</v>
      </c>
      <c r="L239" s="21">
        <f t="shared" ref="L239" si="490">M239+N239+O239+P239+Q239+R239+S239</f>
        <v>0</v>
      </c>
      <c r="M239" s="21">
        <f t="shared" ref="M239" si="491">N239+O239+P239+Q239+R239+S239+T239</f>
        <v>0</v>
      </c>
      <c r="N239" s="21">
        <f t="shared" ref="N239:N240" si="492">O239+P239+Q239+R239+S239+T239+U239</f>
        <v>0</v>
      </c>
    </row>
    <row r="240" spans="1:14" ht="24.95" customHeight="1">
      <c r="A240" s="19"/>
      <c r="B240" s="25"/>
      <c r="C240" s="20"/>
      <c r="D240" s="20"/>
      <c r="E240" s="20"/>
      <c r="F240" s="3" t="s">
        <v>12</v>
      </c>
      <c r="G240" s="21">
        <f t="shared" si="485"/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f t="shared" si="492"/>
        <v>0</v>
      </c>
    </row>
    <row r="241" spans="1:14" ht="24.95" customHeight="1">
      <c r="A241" s="19"/>
      <c r="B241" s="25"/>
      <c r="C241" s="20"/>
      <c r="D241" s="20"/>
      <c r="E241" s="20"/>
      <c r="F241" s="3" t="s">
        <v>13</v>
      </c>
      <c r="G241" s="21">
        <f t="shared" si="485"/>
        <v>2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1</v>
      </c>
      <c r="N241" s="21">
        <v>1</v>
      </c>
    </row>
    <row r="242" spans="1:14" ht="24.95" customHeight="1">
      <c r="A242" s="19"/>
      <c r="B242" s="26"/>
      <c r="C242" s="20"/>
      <c r="D242" s="20"/>
      <c r="E242" s="20"/>
      <c r="F242" s="3" t="s">
        <v>14</v>
      </c>
      <c r="G242" s="21">
        <f t="shared" si="485"/>
        <v>96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39</v>
      </c>
      <c r="N242" s="21">
        <v>57</v>
      </c>
    </row>
    <row r="243" spans="1:14" ht="24.95" customHeight="1">
      <c r="A243" s="19" t="s">
        <v>133</v>
      </c>
      <c r="B243" s="24" t="s">
        <v>134</v>
      </c>
      <c r="C243" s="20" t="s">
        <v>135</v>
      </c>
      <c r="D243" s="20" t="s">
        <v>20</v>
      </c>
      <c r="E243" s="20" t="s">
        <v>127</v>
      </c>
      <c r="F243" s="3" t="s">
        <v>6</v>
      </c>
      <c r="G243" s="4">
        <f>G244+G245+G246+G247</f>
        <v>48</v>
      </c>
      <c r="H243" s="4">
        <f t="shared" ref="H243" si="493">H244+H245+H246+H247</f>
        <v>0</v>
      </c>
      <c r="I243" s="4">
        <f t="shared" ref="I243" si="494">I244+I245+I246+I247</f>
        <v>0</v>
      </c>
      <c r="J243" s="4">
        <f t="shared" ref="J243" si="495">J244+J245+J246+J247</f>
        <v>0</v>
      </c>
      <c r="K243" s="4">
        <f t="shared" ref="K243" si="496">K244+K245+K246+K247</f>
        <v>0</v>
      </c>
      <c r="L243" s="4">
        <f t="shared" ref="L243" si="497">L244+L245+L246+L247</f>
        <v>0</v>
      </c>
      <c r="M243" s="4">
        <f t="shared" ref="M243" si="498">M244+M245+M246+M247</f>
        <v>28</v>
      </c>
      <c r="N243" s="4">
        <f t="shared" ref="N243" si="499">N244+N245+N246+N247</f>
        <v>20</v>
      </c>
    </row>
    <row r="244" spans="1:14" ht="24.95" customHeight="1">
      <c r="A244" s="19"/>
      <c r="B244" s="25"/>
      <c r="C244" s="20"/>
      <c r="D244" s="20"/>
      <c r="E244" s="20"/>
      <c r="F244" s="3" t="s">
        <v>11</v>
      </c>
      <c r="G244" s="21">
        <f t="shared" ref="G244:G247" si="500">H244+I244+J244+K244+L244+M244+N244</f>
        <v>0</v>
      </c>
      <c r="H244" s="21">
        <f t="shared" ref="H244" si="501">I244+J244+K244+L244+M244+N244+O244</f>
        <v>0</v>
      </c>
      <c r="I244" s="21">
        <f t="shared" ref="I244" si="502">J244+K244+L244+M244+N244+O244+P244</f>
        <v>0</v>
      </c>
      <c r="J244" s="21">
        <f t="shared" ref="J244" si="503">K244+L244+M244+N244+O244+P244+Q244</f>
        <v>0</v>
      </c>
      <c r="K244" s="21">
        <f t="shared" ref="K244" si="504">L244+M244+N244+O244+P244+Q244+R244</f>
        <v>0</v>
      </c>
      <c r="L244" s="21">
        <f t="shared" ref="L244" si="505">M244+N244+O244+P244+Q244+R244+S244</f>
        <v>0</v>
      </c>
      <c r="M244" s="21">
        <f t="shared" ref="M244" si="506">N244+O244+P244+Q244+R244+S244+T244</f>
        <v>0</v>
      </c>
      <c r="N244" s="21">
        <f t="shared" ref="N244:N245" si="507">O244+P244+Q244+R244+S244+T244+U244</f>
        <v>0</v>
      </c>
    </row>
    <row r="245" spans="1:14" ht="24.95" customHeight="1">
      <c r="A245" s="19"/>
      <c r="B245" s="25"/>
      <c r="C245" s="20"/>
      <c r="D245" s="20"/>
      <c r="E245" s="20"/>
      <c r="F245" s="3" t="s">
        <v>12</v>
      </c>
      <c r="G245" s="21">
        <f t="shared" si="500"/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f t="shared" si="507"/>
        <v>0</v>
      </c>
    </row>
    <row r="246" spans="1:14" ht="24.95" customHeight="1">
      <c r="A246" s="19"/>
      <c r="B246" s="25"/>
      <c r="C246" s="20"/>
      <c r="D246" s="20"/>
      <c r="E246" s="20"/>
      <c r="F246" s="3" t="s">
        <v>13</v>
      </c>
      <c r="G246" s="21">
        <f t="shared" si="500"/>
        <v>1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0.5</v>
      </c>
      <c r="N246" s="21">
        <v>0.5</v>
      </c>
    </row>
    <row r="247" spans="1:14" ht="24.95" customHeight="1">
      <c r="A247" s="19"/>
      <c r="B247" s="26"/>
      <c r="C247" s="20"/>
      <c r="D247" s="20"/>
      <c r="E247" s="20"/>
      <c r="F247" s="3" t="s">
        <v>14</v>
      </c>
      <c r="G247" s="21">
        <f t="shared" si="500"/>
        <v>47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27.5</v>
      </c>
      <c r="N247" s="21">
        <v>19.5</v>
      </c>
    </row>
    <row r="248" spans="1:14" ht="24.95" customHeight="1">
      <c r="A248" s="19" t="s">
        <v>136</v>
      </c>
      <c r="B248" s="24" t="s">
        <v>137</v>
      </c>
      <c r="C248" s="20" t="s">
        <v>135</v>
      </c>
      <c r="D248" s="20" t="s">
        <v>20</v>
      </c>
      <c r="E248" s="20" t="s">
        <v>127</v>
      </c>
      <c r="F248" s="3" t="s">
        <v>6</v>
      </c>
      <c r="G248" s="4">
        <f>G249+G250+G251+G252</f>
        <v>48</v>
      </c>
      <c r="H248" s="4">
        <f t="shared" ref="H248" si="508">H249+H250+H251+H252</f>
        <v>0</v>
      </c>
      <c r="I248" s="4">
        <f t="shared" ref="I248" si="509">I249+I250+I251+I252</f>
        <v>0</v>
      </c>
      <c r="J248" s="4">
        <f t="shared" ref="J248" si="510">J249+J250+J251+J252</f>
        <v>0</v>
      </c>
      <c r="K248" s="4">
        <f t="shared" ref="K248" si="511">K249+K250+K251+K252</f>
        <v>0</v>
      </c>
      <c r="L248" s="4">
        <f t="shared" ref="L248" si="512">L249+L250+L251+L252</f>
        <v>0</v>
      </c>
      <c r="M248" s="4">
        <f t="shared" ref="M248" si="513">M249+M250+M251+M252</f>
        <v>20</v>
      </c>
      <c r="N248" s="4">
        <f t="shared" ref="N248" si="514">N249+N250+N251+N252</f>
        <v>28</v>
      </c>
    </row>
    <row r="249" spans="1:14" ht="24.95" customHeight="1">
      <c r="A249" s="19"/>
      <c r="B249" s="25"/>
      <c r="C249" s="20"/>
      <c r="D249" s="20"/>
      <c r="E249" s="20"/>
      <c r="F249" s="3" t="s">
        <v>11</v>
      </c>
      <c r="G249" s="21">
        <f t="shared" ref="G249:G252" si="515">H249+I249+J249+K249+L249+M249+N249</f>
        <v>0</v>
      </c>
      <c r="H249" s="21">
        <f t="shared" ref="H249" si="516">I249+J249+K249+L249+M249+N249+O249</f>
        <v>0</v>
      </c>
      <c r="I249" s="21">
        <f t="shared" ref="I249" si="517">J249+K249+L249+M249+N249+O249+P249</f>
        <v>0</v>
      </c>
      <c r="J249" s="21">
        <f t="shared" ref="J249" si="518">K249+L249+M249+N249+O249+P249+Q249</f>
        <v>0</v>
      </c>
      <c r="K249" s="21">
        <f t="shared" ref="K249" si="519">L249+M249+N249+O249+P249+Q249+R249</f>
        <v>0</v>
      </c>
      <c r="L249" s="21">
        <f t="shared" ref="L249" si="520">M249+N249+O249+P249+Q249+R249+S249</f>
        <v>0</v>
      </c>
      <c r="M249" s="21">
        <f t="shared" ref="M249" si="521">N249+O249+P249+Q249+R249+S249+T249</f>
        <v>0</v>
      </c>
      <c r="N249" s="21">
        <f t="shared" ref="N249:N250" si="522">O249+P249+Q249+R249+S249+T249+U249</f>
        <v>0</v>
      </c>
    </row>
    <row r="250" spans="1:14" ht="24.95" customHeight="1">
      <c r="A250" s="19"/>
      <c r="B250" s="25"/>
      <c r="C250" s="20"/>
      <c r="D250" s="20"/>
      <c r="E250" s="20"/>
      <c r="F250" s="3" t="s">
        <v>12</v>
      </c>
      <c r="G250" s="21">
        <f t="shared" si="515"/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f t="shared" si="522"/>
        <v>0</v>
      </c>
    </row>
    <row r="251" spans="1:14" ht="24.95" customHeight="1">
      <c r="A251" s="19"/>
      <c r="B251" s="25"/>
      <c r="C251" s="20"/>
      <c r="D251" s="20"/>
      <c r="E251" s="20"/>
      <c r="F251" s="3" t="s">
        <v>13</v>
      </c>
      <c r="G251" s="21">
        <f t="shared" si="515"/>
        <v>1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0.5</v>
      </c>
      <c r="N251" s="21">
        <v>0.5</v>
      </c>
    </row>
    <row r="252" spans="1:14" ht="24.95" customHeight="1">
      <c r="A252" s="19"/>
      <c r="B252" s="26"/>
      <c r="C252" s="20"/>
      <c r="D252" s="20"/>
      <c r="E252" s="20"/>
      <c r="F252" s="3" t="s">
        <v>14</v>
      </c>
      <c r="G252" s="21">
        <f t="shared" si="515"/>
        <v>47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19.5</v>
      </c>
      <c r="N252" s="21">
        <v>27.5</v>
      </c>
    </row>
    <row r="253" spans="1:14" ht="24.95" customHeight="1">
      <c r="A253" s="19" t="s">
        <v>138</v>
      </c>
      <c r="B253" s="24" t="s">
        <v>139</v>
      </c>
      <c r="C253" s="20" t="s">
        <v>135</v>
      </c>
      <c r="D253" s="20" t="s">
        <v>20</v>
      </c>
      <c r="E253" s="20" t="s">
        <v>127</v>
      </c>
      <c r="F253" s="3" t="s">
        <v>6</v>
      </c>
      <c r="G253" s="4">
        <f>G254+G255+G256+G257</f>
        <v>48</v>
      </c>
      <c r="H253" s="4">
        <f t="shared" ref="H253" si="523">H254+H255+H256+H257</f>
        <v>0</v>
      </c>
      <c r="I253" s="4">
        <f t="shared" ref="I253" si="524">I254+I255+I256+I257</f>
        <v>0</v>
      </c>
      <c r="J253" s="4">
        <f t="shared" ref="J253" si="525">J254+J255+J256+J257</f>
        <v>0</v>
      </c>
      <c r="K253" s="4">
        <f t="shared" ref="K253" si="526">K254+K255+K256+K257</f>
        <v>0</v>
      </c>
      <c r="L253" s="4">
        <f t="shared" ref="L253" si="527">L254+L255+L256+L257</f>
        <v>0</v>
      </c>
      <c r="M253" s="4">
        <f t="shared" ref="M253" si="528">M254+M255+M256+M257</f>
        <v>20</v>
      </c>
      <c r="N253" s="4">
        <f t="shared" ref="N253" si="529">N254+N255+N256+N257</f>
        <v>28</v>
      </c>
    </row>
    <row r="254" spans="1:14" ht="24.95" customHeight="1">
      <c r="A254" s="19"/>
      <c r="B254" s="25"/>
      <c r="C254" s="20"/>
      <c r="D254" s="20"/>
      <c r="E254" s="20"/>
      <c r="F254" s="3" t="s">
        <v>11</v>
      </c>
      <c r="G254" s="21">
        <f t="shared" ref="G254:G257" si="530">H254+I254+J254+K254+L254+M254+N254</f>
        <v>0</v>
      </c>
      <c r="H254" s="21">
        <f t="shared" ref="H254" si="531">I254+J254+K254+L254+M254+N254+O254</f>
        <v>0</v>
      </c>
      <c r="I254" s="21">
        <f t="shared" ref="I254" si="532">J254+K254+L254+M254+N254+O254+P254</f>
        <v>0</v>
      </c>
      <c r="J254" s="21">
        <f t="shared" ref="J254" si="533">K254+L254+M254+N254+O254+P254+Q254</f>
        <v>0</v>
      </c>
      <c r="K254" s="21">
        <f t="shared" ref="K254" si="534">L254+M254+N254+O254+P254+Q254+R254</f>
        <v>0</v>
      </c>
      <c r="L254" s="21">
        <f t="shared" ref="L254" si="535">M254+N254+O254+P254+Q254+R254+S254</f>
        <v>0</v>
      </c>
      <c r="M254" s="21">
        <f t="shared" ref="M254" si="536">N254+O254+P254+Q254+R254+S254+T254</f>
        <v>0</v>
      </c>
      <c r="N254" s="21">
        <f t="shared" ref="N254:N255" si="537">O254+P254+Q254+R254+S254+T254+U254</f>
        <v>0</v>
      </c>
    </row>
    <row r="255" spans="1:14" ht="24.95" customHeight="1">
      <c r="A255" s="19"/>
      <c r="B255" s="25"/>
      <c r="C255" s="20"/>
      <c r="D255" s="20"/>
      <c r="E255" s="20"/>
      <c r="F255" s="3" t="s">
        <v>12</v>
      </c>
      <c r="G255" s="21">
        <f t="shared" si="530"/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f t="shared" si="537"/>
        <v>0</v>
      </c>
    </row>
    <row r="256" spans="1:14" ht="24.95" customHeight="1">
      <c r="A256" s="19"/>
      <c r="B256" s="25"/>
      <c r="C256" s="20"/>
      <c r="D256" s="20"/>
      <c r="E256" s="20"/>
      <c r="F256" s="3" t="s">
        <v>13</v>
      </c>
      <c r="G256" s="21">
        <f t="shared" si="530"/>
        <v>1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0.5</v>
      </c>
      <c r="N256" s="21">
        <v>0.5</v>
      </c>
    </row>
    <row r="257" spans="1:14" ht="24.95" customHeight="1">
      <c r="A257" s="19"/>
      <c r="B257" s="26"/>
      <c r="C257" s="20"/>
      <c r="D257" s="20"/>
      <c r="E257" s="20"/>
      <c r="F257" s="3" t="s">
        <v>14</v>
      </c>
      <c r="G257" s="21">
        <f t="shared" si="530"/>
        <v>47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19.5</v>
      </c>
      <c r="N257" s="21">
        <v>27.5</v>
      </c>
    </row>
    <row r="258" spans="1:14" ht="24.95" customHeight="1">
      <c r="A258" s="19" t="s">
        <v>140</v>
      </c>
      <c r="B258" s="24" t="s">
        <v>141</v>
      </c>
      <c r="C258" s="20" t="s">
        <v>135</v>
      </c>
      <c r="D258" s="20" t="s">
        <v>20</v>
      </c>
      <c r="E258" s="20" t="s">
        <v>127</v>
      </c>
      <c r="F258" s="3" t="s">
        <v>6</v>
      </c>
      <c r="G258" s="4">
        <f>G259+G260+G261+G262</f>
        <v>48</v>
      </c>
      <c r="H258" s="4">
        <f t="shared" ref="H258" si="538">H259+H260+H261+H262</f>
        <v>0</v>
      </c>
      <c r="I258" s="4">
        <f t="shared" ref="I258" si="539">I259+I260+I261+I262</f>
        <v>0</v>
      </c>
      <c r="J258" s="4">
        <f t="shared" ref="J258" si="540">J259+J260+J261+J262</f>
        <v>0</v>
      </c>
      <c r="K258" s="4">
        <f t="shared" ref="K258" si="541">K259+K260+K261+K262</f>
        <v>0</v>
      </c>
      <c r="L258" s="4">
        <f t="shared" ref="L258" si="542">L259+L260+L261+L262</f>
        <v>0</v>
      </c>
      <c r="M258" s="4">
        <f t="shared" ref="M258" si="543">M259+M260+M261+M262</f>
        <v>20</v>
      </c>
      <c r="N258" s="4">
        <f t="shared" ref="N258" si="544">N259+N260+N261+N262</f>
        <v>28</v>
      </c>
    </row>
    <row r="259" spans="1:14" ht="24.95" customHeight="1">
      <c r="A259" s="19"/>
      <c r="B259" s="25"/>
      <c r="C259" s="20"/>
      <c r="D259" s="20"/>
      <c r="E259" s="20"/>
      <c r="F259" s="3" t="s">
        <v>11</v>
      </c>
      <c r="G259" s="21">
        <f t="shared" ref="G259:G267" si="545">H259+I259+J259+K259+L259+M259+N259</f>
        <v>0</v>
      </c>
      <c r="H259" s="21">
        <f t="shared" ref="H259" si="546">I259+J259+K259+L259+M259+N259+O259</f>
        <v>0</v>
      </c>
      <c r="I259" s="21">
        <f t="shared" ref="I259" si="547">J259+K259+L259+M259+N259+O259+P259</f>
        <v>0</v>
      </c>
      <c r="J259" s="21">
        <f t="shared" ref="J259" si="548">K259+L259+M259+N259+O259+P259+Q259</f>
        <v>0</v>
      </c>
      <c r="K259" s="21">
        <f t="shared" ref="K259" si="549">L259+M259+N259+O259+P259+Q259+R259</f>
        <v>0</v>
      </c>
      <c r="L259" s="21">
        <f t="shared" ref="L259" si="550">M259+N259+O259+P259+Q259+R259+S259</f>
        <v>0</v>
      </c>
      <c r="M259" s="21">
        <f t="shared" ref="M259" si="551">N259+O259+P259+Q259+R259+S259+T259</f>
        <v>0</v>
      </c>
      <c r="N259" s="21">
        <f t="shared" ref="N259:N260" si="552">O259+P259+Q259+R259+S259+T259+U259</f>
        <v>0</v>
      </c>
    </row>
    <row r="260" spans="1:14" ht="24.95" customHeight="1">
      <c r="A260" s="19"/>
      <c r="B260" s="25"/>
      <c r="C260" s="20"/>
      <c r="D260" s="20"/>
      <c r="E260" s="20"/>
      <c r="F260" s="3" t="s">
        <v>12</v>
      </c>
      <c r="G260" s="21">
        <f t="shared" si="545"/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f t="shared" si="552"/>
        <v>0</v>
      </c>
    </row>
    <row r="261" spans="1:14" ht="24.95" customHeight="1">
      <c r="A261" s="19"/>
      <c r="B261" s="25"/>
      <c r="C261" s="20"/>
      <c r="D261" s="20"/>
      <c r="E261" s="20"/>
      <c r="F261" s="3" t="s">
        <v>13</v>
      </c>
      <c r="G261" s="21">
        <f t="shared" si="545"/>
        <v>1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0.5</v>
      </c>
      <c r="N261" s="21">
        <v>0.5</v>
      </c>
    </row>
    <row r="262" spans="1:14" ht="24.95" customHeight="1">
      <c r="A262" s="19"/>
      <c r="B262" s="26"/>
      <c r="C262" s="20"/>
      <c r="D262" s="20"/>
      <c r="E262" s="20"/>
      <c r="F262" s="3" t="s">
        <v>14</v>
      </c>
      <c r="G262" s="21">
        <f t="shared" si="545"/>
        <v>47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19.5</v>
      </c>
      <c r="N262" s="21">
        <v>27.5</v>
      </c>
    </row>
    <row r="263" spans="1:14" s="10" customFormat="1" ht="24" customHeight="1">
      <c r="A263" s="5" t="s">
        <v>143</v>
      </c>
      <c r="B263" s="6"/>
      <c r="C263" s="7"/>
      <c r="D263" s="7"/>
      <c r="E263" s="7" t="s">
        <v>16</v>
      </c>
      <c r="F263" s="8" t="s">
        <v>6</v>
      </c>
      <c r="G263" s="9">
        <f>G264+G265+G266+G267</f>
        <v>955.48800000000006</v>
      </c>
      <c r="H263" s="9">
        <f t="shared" ref="H263" si="553">H264+H265+H266+H267</f>
        <v>2.0519999999999996</v>
      </c>
      <c r="I263" s="9">
        <f t="shared" ref="I263" si="554">I264+I265+I266+I267</f>
        <v>17.773</v>
      </c>
      <c r="J263" s="9">
        <f t="shared" ref="J263" si="555">J264+J265+J266+J267</f>
        <v>91.278999999999982</v>
      </c>
      <c r="K263" s="9">
        <f t="shared" ref="K263" si="556">K264+K265+K266+K267</f>
        <v>124.30199999999999</v>
      </c>
      <c r="L263" s="9">
        <f t="shared" ref="L263" si="557">L264+L265+L266+L267</f>
        <v>167.72900000000001</v>
      </c>
      <c r="M263" s="9">
        <f t="shared" ref="M263" si="558">M264+M265+M266+M267</f>
        <v>222.047</v>
      </c>
      <c r="N263" s="9">
        <f t="shared" ref="N263" si="559">N264+N265+N266+N267</f>
        <v>330.30600000000004</v>
      </c>
    </row>
    <row r="264" spans="1:14" s="10" customFormat="1" ht="24" customHeight="1">
      <c r="A264" s="11"/>
      <c r="B264" s="12"/>
      <c r="C264" s="7"/>
      <c r="D264" s="7"/>
      <c r="E264" s="7"/>
      <c r="F264" s="8" t="s">
        <v>11</v>
      </c>
      <c r="G264" s="9">
        <f t="shared" si="545"/>
        <v>0</v>
      </c>
      <c r="H264" s="9">
        <f>H219+H213+H12+H7</f>
        <v>0</v>
      </c>
      <c r="I264" s="9">
        <f t="shared" ref="I264:N264" si="560">I219+I213+I12+I7</f>
        <v>0</v>
      </c>
      <c r="J264" s="9">
        <f t="shared" si="560"/>
        <v>0</v>
      </c>
      <c r="K264" s="9">
        <f t="shared" si="560"/>
        <v>0</v>
      </c>
      <c r="L264" s="9">
        <f t="shared" si="560"/>
        <v>0</v>
      </c>
      <c r="M264" s="9">
        <f t="shared" si="560"/>
        <v>0</v>
      </c>
      <c r="N264" s="9">
        <f t="shared" si="560"/>
        <v>0</v>
      </c>
    </row>
    <row r="265" spans="1:14" s="10" customFormat="1" ht="24" customHeight="1">
      <c r="A265" s="11"/>
      <c r="B265" s="12"/>
      <c r="C265" s="7"/>
      <c r="D265" s="7"/>
      <c r="E265" s="7"/>
      <c r="F265" s="8" t="s">
        <v>12</v>
      </c>
      <c r="G265" s="9">
        <f t="shared" si="545"/>
        <v>563.27499999999998</v>
      </c>
      <c r="H265" s="9">
        <f t="shared" ref="H265:N265" si="561">H220+H214+H13+H8</f>
        <v>2.0499999999999998</v>
      </c>
      <c r="I265" s="9">
        <f t="shared" si="561"/>
        <v>10.95</v>
      </c>
      <c r="J265" s="9">
        <f t="shared" si="561"/>
        <v>89.014999999999986</v>
      </c>
      <c r="K265" s="9">
        <f t="shared" si="561"/>
        <v>123.84899999999999</v>
      </c>
      <c r="L265" s="9">
        <f t="shared" si="561"/>
        <v>167.06</v>
      </c>
      <c r="M265" s="9">
        <f t="shared" si="561"/>
        <v>80.350999999999999</v>
      </c>
      <c r="N265" s="9">
        <f t="shared" si="561"/>
        <v>90</v>
      </c>
    </row>
    <row r="266" spans="1:14" s="10" customFormat="1" ht="24" customHeight="1">
      <c r="A266" s="11"/>
      <c r="B266" s="12"/>
      <c r="C266" s="7"/>
      <c r="D266" s="7"/>
      <c r="E266" s="7"/>
      <c r="F266" s="8" t="s">
        <v>13</v>
      </c>
      <c r="G266" s="9">
        <f t="shared" si="545"/>
        <v>20.609000000000002</v>
      </c>
      <c r="H266" s="9">
        <f t="shared" ref="H266:N266" si="562">H221+H215+H14+H9</f>
        <v>2E-3</v>
      </c>
      <c r="I266" s="9">
        <f t="shared" si="562"/>
        <v>6.8229999999999995</v>
      </c>
      <c r="J266" s="9">
        <f t="shared" si="562"/>
        <v>1.214</v>
      </c>
      <c r="K266" s="9">
        <f t="shared" si="562"/>
        <v>0.44899999999999995</v>
      </c>
      <c r="L266" s="9">
        <f t="shared" si="562"/>
        <v>0.66899999999999993</v>
      </c>
      <c r="M266" s="9">
        <f t="shared" si="562"/>
        <v>4.32</v>
      </c>
      <c r="N266" s="9">
        <f t="shared" si="562"/>
        <v>7.1319999999999997</v>
      </c>
    </row>
    <row r="267" spans="1:14" s="10" customFormat="1" ht="24" customHeight="1">
      <c r="A267" s="13"/>
      <c r="B267" s="14"/>
      <c r="C267" s="7"/>
      <c r="D267" s="7"/>
      <c r="E267" s="7"/>
      <c r="F267" s="8" t="s">
        <v>14</v>
      </c>
      <c r="G267" s="9">
        <f t="shared" si="545"/>
        <v>371.60400000000004</v>
      </c>
      <c r="H267" s="9">
        <f t="shared" ref="H267:N267" si="563">H222+H216+H15+H10</f>
        <v>0</v>
      </c>
      <c r="I267" s="9">
        <f t="shared" si="563"/>
        <v>0</v>
      </c>
      <c r="J267" s="9">
        <f t="shared" si="563"/>
        <v>1.05</v>
      </c>
      <c r="K267" s="9">
        <f t="shared" si="563"/>
        <v>4.0000000000000001E-3</v>
      </c>
      <c r="L267" s="9">
        <f t="shared" si="563"/>
        <v>0</v>
      </c>
      <c r="M267" s="9">
        <f t="shared" si="563"/>
        <v>137.376</v>
      </c>
      <c r="N267" s="9">
        <f t="shared" si="563"/>
        <v>233.17400000000001</v>
      </c>
    </row>
  </sheetData>
  <mergeCells count="264">
    <mergeCell ref="K1:N1"/>
    <mergeCell ref="A2:N2"/>
    <mergeCell ref="E218:E222"/>
    <mergeCell ref="C263:C267"/>
    <mergeCell ref="D263:D267"/>
    <mergeCell ref="E263:E267"/>
    <mergeCell ref="A263:B267"/>
    <mergeCell ref="A258:A262"/>
    <mergeCell ref="B258:B262"/>
    <mergeCell ref="C258:C262"/>
    <mergeCell ref="D258:D262"/>
    <mergeCell ref="E258:E262"/>
    <mergeCell ref="A248:A252"/>
    <mergeCell ref="B248:B252"/>
    <mergeCell ref="C248:C252"/>
    <mergeCell ref="D248:D252"/>
    <mergeCell ref="E248:E252"/>
    <mergeCell ref="A253:A257"/>
    <mergeCell ref="B253:B257"/>
    <mergeCell ref="C253:C257"/>
    <mergeCell ref="D253:D257"/>
    <mergeCell ref="E253:E257"/>
    <mergeCell ref="A238:A242"/>
    <mergeCell ref="B238:B242"/>
    <mergeCell ref="C238:C242"/>
    <mergeCell ref="D238:D242"/>
    <mergeCell ref="E238:E242"/>
    <mergeCell ref="A243:A247"/>
    <mergeCell ref="B243:B247"/>
    <mergeCell ref="C243:C247"/>
    <mergeCell ref="D243:D247"/>
    <mergeCell ref="E243:E247"/>
    <mergeCell ref="A228:A232"/>
    <mergeCell ref="B228:B232"/>
    <mergeCell ref="C228:C232"/>
    <mergeCell ref="D228:D232"/>
    <mergeCell ref="E228:E232"/>
    <mergeCell ref="A233:A237"/>
    <mergeCell ref="B233:B237"/>
    <mergeCell ref="C233:C237"/>
    <mergeCell ref="D233:D237"/>
    <mergeCell ref="E233:E237"/>
    <mergeCell ref="A217:N217"/>
    <mergeCell ref="A223:A227"/>
    <mergeCell ref="B223:B227"/>
    <mergeCell ref="C223:C227"/>
    <mergeCell ref="D223:D227"/>
    <mergeCell ref="E223:E227"/>
    <mergeCell ref="A218:A222"/>
    <mergeCell ref="B218:B222"/>
    <mergeCell ref="C218:C222"/>
    <mergeCell ref="D218:D222"/>
    <mergeCell ref="A211:N211"/>
    <mergeCell ref="A212:A216"/>
    <mergeCell ref="B212:B216"/>
    <mergeCell ref="C212:C216"/>
    <mergeCell ref="D212:D216"/>
    <mergeCell ref="E212:E216"/>
    <mergeCell ref="A201:A205"/>
    <mergeCell ref="B201:B205"/>
    <mergeCell ref="C201:C205"/>
    <mergeCell ref="D201:D205"/>
    <mergeCell ref="E201:E205"/>
    <mergeCell ref="A206:A210"/>
    <mergeCell ref="B206:B210"/>
    <mergeCell ref="C206:C210"/>
    <mergeCell ref="D206:D210"/>
    <mergeCell ref="E206:E210"/>
    <mergeCell ref="A191:A195"/>
    <mergeCell ref="B191:B195"/>
    <mergeCell ref="C191:C195"/>
    <mergeCell ref="D191:D195"/>
    <mergeCell ref="E191:E195"/>
    <mergeCell ref="A196:A200"/>
    <mergeCell ref="B196:B200"/>
    <mergeCell ref="C196:C200"/>
    <mergeCell ref="D196:D200"/>
    <mergeCell ref="E196:E200"/>
    <mergeCell ref="A181:A185"/>
    <mergeCell ref="B181:B185"/>
    <mergeCell ref="C181:C185"/>
    <mergeCell ref="D181:D185"/>
    <mergeCell ref="E181:E185"/>
    <mergeCell ref="A186:A190"/>
    <mergeCell ref="B186:B190"/>
    <mergeCell ref="C186:C190"/>
    <mergeCell ref="D186:D190"/>
    <mergeCell ref="E186:E190"/>
    <mergeCell ref="A171:A175"/>
    <mergeCell ref="B171:B175"/>
    <mergeCell ref="C171:C175"/>
    <mergeCell ref="D171:D175"/>
    <mergeCell ref="E171:E175"/>
    <mergeCell ref="A176:A180"/>
    <mergeCell ref="B176:B180"/>
    <mergeCell ref="C176:C180"/>
    <mergeCell ref="D176:D180"/>
    <mergeCell ref="E176:E180"/>
    <mergeCell ref="A161:A165"/>
    <mergeCell ref="B161:B165"/>
    <mergeCell ref="C161:C165"/>
    <mergeCell ref="D161:D165"/>
    <mergeCell ref="E161:E165"/>
    <mergeCell ref="A166:A170"/>
    <mergeCell ref="B166:B170"/>
    <mergeCell ref="C166:C170"/>
    <mergeCell ref="D166:D170"/>
    <mergeCell ref="E166:E170"/>
    <mergeCell ref="A151:A155"/>
    <mergeCell ref="B151:B155"/>
    <mergeCell ref="C151:C155"/>
    <mergeCell ref="D151:D155"/>
    <mergeCell ref="E151:E155"/>
    <mergeCell ref="A156:A160"/>
    <mergeCell ref="B156:B160"/>
    <mergeCell ref="C156:C160"/>
    <mergeCell ref="D156:D160"/>
    <mergeCell ref="E156:E160"/>
    <mergeCell ref="A141:A145"/>
    <mergeCell ref="B141:B145"/>
    <mergeCell ref="C141:C145"/>
    <mergeCell ref="D141:D145"/>
    <mergeCell ref="E141:E145"/>
    <mergeCell ref="A146:A150"/>
    <mergeCell ref="B146:B150"/>
    <mergeCell ref="C146:C150"/>
    <mergeCell ref="D146:D150"/>
    <mergeCell ref="E146:E150"/>
    <mergeCell ref="A131:A135"/>
    <mergeCell ref="B131:B135"/>
    <mergeCell ref="C131:C135"/>
    <mergeCell ref="D131:D135"/>
    <mergeCell ref="E131:E135"/>
    <mergeCell ref="A136:A140"/>
    <mergeCell ref="B136:B140"/>
    <mergeCell ref="C136:C140"/>
    <mergeCell ref="D136:D140"/>
    <mergeCell ref="E136:E140"/>
    <mergeCell ref="A121:A125"/>
    <mergeCell ref="B121:B125"/>
    <mergeCell ref="C121:C125"/>
    <mergeCell ref="D121:D125"/>
    <mergeCell ref="E121:E125"/>
    <mergeCell ref="A126:A130"/>
    <mergeCell ref="B126:B130"/>
    <mergeCell ref="C126:C130"/>
    <mergeCell ref="D126:D130"/>
    <mergeCell ref="E126:E130"/>
    <mergeCell ref="A111:A115"/>
    <mergeCell ref="B111:B115"/>
    <mergeCell ref="C111:C115"/>
    <mergeCell ref="D111:D115"/>
    <mergeCell ref="E111:E115"/>
    <mergeCell ref="A116:A120"/>
    <mergeCell ref="B116:B120"/>
    <mergeCell ref="C116:C120"/>
    <mergeCell ref="D116:D120"/>
    <mergeCell ref="E116:E120"/>
    <mergeCell ref="A101:A105"/>
    <mergeCell ref="B101:B105"/>
    <mergeCell ref="C101:C105"/>
    <mergeCell ref="D101:D105"/>
    <mergeCell ref="E101:E105"/>
    <mergeCell ref="A106:A110"/>
    <mergeCell ref="B106:B110"/>
    <mergeCell ref="C106:C110"/>
    <mergeCell ref="D106:D110"/>
    <mergeCell ref="E106:E110"/>
    <mergeCell ref="A91:A95"/>
    <mergeCell ref="B91:B95"/>
    <mergeCell ref="C91:C95"/>
    <mergeCell ref="D91:D95"/>
    <mergeCell ref="E91:E95"/>
    <mergeCell ref="A96:A100"/>
    <mergeCell ref="B96:B100"/>
    <mergeCell ref="C96:C100"/>
    <mergeCell ref="D96:D100"/>
    <mergeCell ref="E96:E100"/>
    <mergeCell ref="A81:A85"/>
    <mergeCell ref="B81:B85"/>
    <mergeCell ref="C81:C85"/>
    <mergeCell ref="D81:D85"/>
    <mergeCell ref="E81:E85"/>
    <mergeCell ref="A86:A90"/>
    <mergeCell ref="B86:B90"/>
    <mergeCell ref="C86:C90"/>
    <mergeCell ref="D86:D90"/>
    <mergeCell ref="E86:E90"/>
    <mergeCell ref="A71:A75"/>
    <mergeCell ref="B71:B75"/>
    <mergeCell ref="C71:C75"/>
    <mergeCell ref="D71:D75"/>
    <mergeCell ref="E71:E75"/>
    <mergeCell ref="A76:A80"/>
    <mergeCell ref="B76:B80"/>
    <mergeCell ref="C76:C80"/>
    <mergeCell ref="D76:D80"/>
    <mergeCell ref="E76:E80"/>
    <mergeCell ref="A61:A65"/>
    <mergeCell ref="B61:B65"/>
    <mergeCell ref="C61:C65"/>
    <mergeCell ref="D61:D65"/>
    <mergeCell ref="E61:E65"/>
    <mergeCell ref="A66:A70"/>
    <mergeCell ref="B66:B70"/>
    <mergeCell ref="C66:C70"/>
    <mergeCell ref="D66:D70"/>
    <mergeCell ref="E66:E70"/>
    <mergeCell ref="A51:A55"/>
    <mergeCell ref="B51:B55"/>
    <mergeCell ref="C51:C55"/>
    <mergeCell ref="D51:D55"/>
    <mergeCell ref="E51:E55"/>
    <mergeCell ref="A56:A60"/>
    <mergeCell ref="B56:B60"/>
    <mergeCell ref="C56:C60"/>
    <mergeCell ref="D56:D60"/>
    <mergeCell ref="E56:E60"/>
    <mergeCell ref="A41:A45"/>
    <mergeCell ref="B41:B45"/>
    <mergeCell ref="C41:C45"/>
    <mergeCell ref="D41:D45"/>
    <mergeCell ref="E41:E45"/>
    <mergeCell ref="A46:A50"/>
    <mergeCell ref="B46:B50"/>
    <mergeCell ref="C46:C50"/>
    <mergeCell ref="D46:D50"/>
    <mergeCell ref="E46:E50"/>
    <mergeCell ref="A31:A35"/>
    <mergeCell ref="B31:B35"/>
    <mergeCell ref="C31:C35"/>
    <mergeCell ref="D31:D35"/>
    <mergeCell ref="E31:E35"/>
    <mergeCell ref="A36:A40"/>
    <mergeCell ref="B36:B40"/>
    <mergeCell ref="C36:C40"/>
    <mergeCell ref="D36:D40"/>
    <mergeCell ref="E36:E40"/>
    <mergeCell ref="A21:A25"/>
    <mergeCell ref="B21:B25"/>
    <mergeCell ref="C21:C25"/>
    <mergeCell ref="D21:D25"/>
    <mergeCell ref="E21:E25"/>
    <mergeCell ref="A26:A30"/>
    <mergeCell ref="B26:B30"/>
    <mergeCell ref="C26:C30"/>
    <mergeCell ref="D26:D30"/>
    <mergeCell ref="E26:E30"/>
    <mergeCell ref="A11:A15"/>
    <mergeCell ref="B11:B15"/>
    <mergeCell ref="C11:C15"/>
    <mergeCell ref="D11:D15"/>
    <mergeCell ref="E11:E15"/>
    <mergeCell ref="A16:A20"/>
    <mergeCell ref="B16:B20"/>
    <mergeCell ref="C16:C20"/>
    <mergeCell ref="D16:D20"/>
    <mergeCell ref="E16:E20"/>
    <mergeCell ref="A5:N5"/>
    <mergeCell ref="A6:A10"/>
    <mergeCell ref="B6:B10"/>
    <mergeCell ref="C6:C10"/>
    <mergeCell ref="D6:D10"/>
    <mergeCell ref="E6:E10"/>
  </mergeCells>
  <pageMargins left="0.7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2014-01-24T07:33:59Z</dcterms:modified>
</cp:coreProperties>
</file>