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7495" windowHeight="11190"/>
  </bookViews>
  <sheets>
    <sheet name="Таблица 1" sheetId="2" r:id="rId1"/>
    <sheet name="Лист1" sheetId="3" r:id="rId2"/>
  </sheets>
  <calcPr calcId="145621"/>
</workbook>
</file>

<file path=xl/calcChain.xml><?xml version="1.0" encoding="utf-8"?>
<calcChain xmlns="http://schemas.openxmlformats.org/spreadsheetml/2006/main">
  <c r="AP37" i="2" l="1"/>
  <c r="AO37" i="2"/>
  <c r="AP35" i="2"/>
  <c r="AO35" i="2"/>
  <c r="AP34" i="2"/>
  <c r="AO34" i="2"/>
  <c r="AP33" i="2"/>
  <c r="AO33" i="2"/>
  <c r="AP32" i="2"/>
  <c r="AO32" i="2"/>
  <c r="AP31" i="2"/>
  <c r="AO31" i="2"/>
  <c r="AP30" i="2"/>
  <c r="AO30" i="2"/>
  <c r="AP29" i="2"/>
  <c r="AO29" i="2"/>
  <c r="AP28" i="2"/>
  <c r="AO28" i="2"/>
  <c r="AP27" i="2"/>
  <c r="AO27" i="2"/>
  <c r="AP26" i="2"/>
  <c r="AO26" i="2"/>
  <c r="AP25" i="2"/>
  <c r="AO25" i="2"/>
  <c r="AP24" i="2"/>
  <c r="AO24" i="2"/>
  <c r="AP23" i="2"/>
  <c r="AO23" i="2"/>
  <c r="AP22" i="2"/>
  <c r="AO22" i="2"/>
  <c r="AP21" i="2"/>
  <c r="AO21" i="2"/>
  <c r="AP20" i="2"/>
  <c r="AO20" i="2"/>
  <c r="AP19" i="2"/>
  <c r="AO19" i="2"/>
  <c r="AP18" i="2"/>
  <c r="AO18" i="2"/>
  <c r="AP17" i="2"/>
  <c r="AO17" i="2"/>
  <c r="AP16" i="2"/>
  <c r="AO16" i="2"/>
  <c r="AP15" i="2"/>
  <c r="AO15" i="2"/>
  <c r="AP14" i="2"/>
  <c r="AO14" i="2"/>
  <c r="AP13" i="2"/>
  <c r="AO13" i="2"/>
  <c r="AP12" i="2"/>
  <c r="AO12" i="2"/>
  <c r="AP11" i="2"/>
  <c r="AO11" i="2"/>
  <c r="AP10" i="2"/>
  <c r="AO10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AM37" i="2"/>
  <c r="AL37" i="2"/>
  <c r="AJ37" i="2"/>
  <c r="AK37" i="2" s="1"/>
  <c r="AI37" i="2"/>
  <c r="AG37" i="2"/>
  <c r="AF37" i="2"/>
  <c r="AD37" i="2"/>
  <c r="AC37" i="2"/>
  <c r="AA37" i="2"/>
  <c r="Z37" i="2"/>
  <c r="AB37" i="2" s="1"/>
  <c r="X37" i="2"/>
  <c r="Y37" i="2" s="1"/>
  <c r="W37" i="2"/>
  <c r="U37" i="2"/>
  <c r="V37" i="2" s="1"/>
  <c r="T37" i="2"/>
  <c r="R37" i="2"/>
  <c r="Q37" i="2"/>
  <c r="O37" i="2"/>
  <c r="N37" i="2"/>
  <c r="P37" i="2" s="1"/>
  <c r="L37" i="2"/>
  <c r="M37" i="2" s="1"/>
  <c r="K37" i="2"/>
  <c r="H37" i="2"/>
  <c r="J37" i="2" s="1"/>
  <c r="G37" i="2"/>
  <c r="F37" i="2"/>
  <c r="D37" i="2"/>
  <c r="C37" i="2"/>
  <c r="E37" i="2" s="1"/>
  <c r="E10" i="2"/>
  <c r="AN37" i="2" l="1"/>
  <c r="AH37" i="2"/>
  <c r="AE37" i="2"/>
  <c r="S37" i="2"/>
  <c r="I37" i="2"/>
</calcChain>
</file>

<file path=xl/sharedStrings.xml><?xml version="1.0" encoding="utf-8"?>
<sst xmlns="http://schemas.openxmlformats.org/spreadsheetml/2006/main" count="104" uniqueCount="54">
  <si>
    <t>Исполнение консолидированных бюджетов муниципальных районов и бюджетов городских округов</t>
  </si>
  <si>
    <t>на  1 сентября 2017 г.</t>
  </si>
  <si>
    <t>№ п/п</t>
  </si>
  <si>
    <t>Наименование муниципальных образований</t>
  </si>
  <si>
    <t>Доходы - всего</t>
  </si>
  <si>
    <t xml:space="preserve">          в том числе</t>
  </si>
  <si>
    <t>Расходы - всего</t>
  </si>
  <si>
    <t>Дефицит (профицит) бюджета</t>
  </si>
  <si>
    <t>Налоговые и неналоговые доходы</t>
  </si>
  <si>
    <t xml:space="preserve">Безвозмездные поступления </t>
  </si>
  <si>
    <t>Назначено на год</t>
  </si>
  <si>
    <t>Исполнено - Всего</t>
  </si>
  <si>
    <t>%</t>
  </si>
  <si>
    <t>Налог на доходы физических лиц</t>
  </si>
  <si>
    <t>Налоги на имущество физических лиц</t>
  </si>
  <si>
    <t>Транспортный налог</t>
  </si>
  <si>
    <t>Земельный налог</t>
  </si>
  <si>
    <t>Единый налог на вмененный доход для отдельных видов деятельности</t>
  </si>
  <si>
    <t>Неналоговые доходы</t>
  </si>
  <si>
    <t>Доходы от использовния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</si>
  <si>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</si>
  <si>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Исполнено</t>
  </si>
  <si>
    <t>на  01.09.2016</t>
  </si>
  <si>
    <t>на  01.09.2017</t>
  </si>
  <si>
    <t>01.09.2017 / 01.09.2016</t>
  </si>
  <si>
    <t>01.09.2017 к плановым назначениям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</si>
  <si>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</si>
  <si>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</si>
  <si>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</si>
  <si>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</si>
  <si>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</si>
  <si>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</si>
  <si>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</si>
  <si>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</si>
  <si>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</si>
  <si>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</si>
  <si>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</si>
  <si>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</si>
  <si>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</si>
  <si>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</si>
  <si>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</si>
  <si>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</si>
  <si>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</si>
  <si>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</si>
  <si>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</si>
  <si>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</si>
  <si>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</si>
  <si>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</si>
  <si>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</si>
  <si>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</si>
  <si>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</si>
  <si>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</si>
  <si>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>Регулировка</t>
  </si>
  <si>
    <t>Итого по районам и городам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</si>
</sst>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7">
    <xf numFmtId="0" fontId="0" fillId="0" borderId="0"/>
    <xf numFmtId="0" fontId="1" fillId="0" borderId="1">
      <alignment wrapText="1"/>
    </xf>
    <xf numFmtId="0" fontId="2" fillId="0" borderId="1">
      <alignment horizontal="center" vertical="center" wrapText="1"/>
    </xf>
    <xf numFmtId="0" fontId="1" fillId="0" borderId="1"/>
    <xf numFmtId="0" fontId="1" fillId="0" borderId="1">
      <alignment horizontal="center" wrapText="1"/>
    </xf>
    <xf numFmtId="0" fontId="1" fillId="0" borderId="1">
      <alignment horizontal="left" wrapText="1"/>
    </xf>
    <xf numFmtId="0" fontId="3" fillId="0" borderId="1">
      <alignment wrapText="1"/>
    </xf>
    <xf numFmtId="0" fontId="1" fillId="0" borderId="1">
      <alignment wrapText="1"/>
    </xf>
    <xf numFmtId="0" fontId="1" fillId="0" borderId="2"/>
    <xf numFmtId="3" fontId="4" fillId="0" borderId="3">
      <alignment horizontal="center" vertical="center" wrapText="1"/>
    </xf>
    <xf numFmtId="164" fontId="4" fillId="0" borderId="3">
      <alignment horizontal="center" vertical="center" wrapText="1"/>
    </xf>
    <xf numFmtId="164" fontId="4" fillId="0" borderId="3">
      <alignment horizontal="center" vertical="center" wrapText="1"/>
    </xf>
    <xf numFmtId="164" fontId="4" fillId="0" borderId="4">
      <alignment vertical="center" wrapText="1"/>
    </xf>
    <xf numFmtId="164" fontId="4" fillId="0" borderId="5">
      <alignment vertical="center" wrapText="1"/>
    </xf>
    <xf numFmtId="164" fontId="4" fillId="0" borderId="6">
      <alignment vertical="center" wrapText="1"/>
    </xf>
    <xf numFmtId="164" fontId="4" fillId="0" borderId="3">
      <alignment horizontal="center" vertical="center" wrapText="1"/>
    </xf>
    <xf numFmtId="1" fontId="4" fillId="0" borderId="3">
      <alignment horizontal="center" vertical="center" wrapText="1"/>
    </xf>
    <xf numFmtId="49" fontId="4" fillId="0" borderId="3">
      <alignment horizontal="center" vertical="center" wrapText="1"/>
    </xf>
    <xf numFmtId="164" fontId="4" fillId="0" borderId="3">
      <alignment horizontal="center" vertical="center" wrapText="1"/>
    </xf>
    <xf numFmtId="1" fontId="4" fillId="0" borderId="3">
      <alignment horizontal="center" vertical="center" wrapText="1"/>
    </xf>
    <xf numFmtId="0" fontId="1" fillId="0" borderId="3">
      <alignment horizontal="center"/>
    </xf>
    <xf numFmtId="0" fontId="1" fillId="0" borderId="3"/>
    <xf numFmtId="2" fontId="1" fillId="0" borderId="3">
      <alignment horizontal="right" shrinkToFit="1"/>
    </xf>
    <xf numFmtId="0" fontId="1" fillId="0" borderId="7"/>
    <xf numFmtId="0" fontId="1" fillId="0" borderId="2">
      <alignment wrapText="1"/>
    </xf>
    <xf numFmtId="0" fontId="3" fillId="0" borderId="1">
      <alignment horizontal="center" wrapText="1"/>
    </xf>
    <xf numFmtId="0" fontId="1" fillId="0" borderId="1">
      <alignment horizontal="left" wrapText="1"/>
    </xf>
    <xf numFmtId="0" fontId="3" fillId="0" borderId="2">
      <alignment wrapText="1"/>
    </xf>
    <xf numFmtId="0" fontId="5" fillId="0" borderId="7">
      <alignment horizontal="center" vertical="top" wrapText="1"/>
    </xf>
    <xf numFmtId="0" fontId="5" fillId="0" borderId="1">
      <alignment horizontal="center" vertical="top" wrapText="1"/>
    </xf>
    <xf numFmtId="0" fontId="5" fillId="0" borderId="1">
      <alignment vertical="top"/>
    </xf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1" fillId="2" borderId="1"/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3" applyNumberFormat="1" applyProtection="1"/>
    <xf numFmtId="0" fontId="1" fillId="0" borderId="1" xfId="4" applyNumberFormat="1" applyProtection="1">
      <alignment horizontal="center" wrapText="1"/>
    </xf>
    <xf numFmtId="0" fontId="1" fillId="0" borderId="1" xfId="4" applyProtection="1">
      <alignment horizontal="center" wrapText="1"/>
      <protection locked="0"/>
    </xf>
    <xf numFmtId="164" fontId="4" fillId="0" borderId="4" xfId="12" applyNumberFormat="1" applyProtection="1">
      <alignment vertical="center" wrapText="1"/>
    </xf>
    <xf numFmtId="164" fontId="4" fillId="0" borderId="5" xfId="13" applyNumberFormat="1" applyProtection="1">
      <alignment vertical="center" wrapText="1"/>
    </xf>
    <xf numFmtId="164" fontId="4" fillId="0" borderId="6" xfId="14" applyNumberFormat="1" applyProtection="1">
      <alignment vertical="center" wrapText="1"/>
    </xf>
    <xf numFmtId="164" fontId="4" fillId="0" borderId="3" xfId="18" applyNumberFormat="1" applyProtection="1">
      <alignment horizontal="center" vertical="center" wrapText="1"/>
    </xf>
    <xf numFmtId="1" fontId="4" fillId="0" borderId="3" xfId="19" applyNumberFormat="1" applyProtection="1">
      <alignment horizontal="center" vertical="center" wrapText="1"/>
    </xf>
    <xf numFmtId="0" fontId="1" fillId="0" borderId="3" xfId="20" applyNumberFormat="1" applyProtection="1">
      <alignment horizontal="center"/>
    </xf>
    <xf numFmtId="0" fontId="1" fillId="0" borderId="3" xfId="21" applyNumberFormat="1" applyProtection="1"/>
    <xf numFmtId="164" fontId="1" fillId="0" borderId="3" xfId="22" applyNumberFormat="1" applyProtection="1">
      <alignment horizontal="right" shrinkToFit="1"/>
    </xf>
    <xf numFmtId="1" fontId="4" fillId="0" borderId="3" xfId="16" applyNumberFormat="1" applyProtection="1">
      <alignment horizontal="center" vertical="center" wrapText="1"/>
    </xf>
    <xf numFmtId="1" fontId="4" fillId="0" borderId="3" xfId="16" applyProtection="1">
      <alignment horizontal="center" vertical="center" wrapText="1"/>
      <protection locked="0"/>
    </xf>
    <xf numFmtId="164" fontId="4" fillId="0" borderId="3" xfId="15" applyNumberFormat="1" applyProtection="1">
      <alignment horizontal="center" vertical="center" wrapText="1"/>
    </xf>
    <xf numFmtId="164" fontId="4" fillId="0" borderId="3" xfId="15" applyProtection="1">
      <alignment horizontal="center" vertical="center" wrapText="1"/>
      <protection locked="0"/>
    </xf>
    <xf numFmtId="49" fontId="4" fillId="0" borderId="3" xfId="17" applyNumberFormat="1" applyProtection="1">
      <alignment horizontal="center" vertical="center" wrapText="1"/>
    </xf>
    <xf numFmtId="49" fontId="4" fillId="0" borderId="3" xfId="17" applyProtection="1">
      <alignment horizontal="center" vertical="center" wrapText="1"/>
      <protection locked="0"/>
    </xf>
    <xf numFmtId="164" fontId="4" fillId="0" borderId="3" xfId="11" applyNumberFormat="1" applyProtection="1">
      <alignment horizontal="center" vertical="center" wrapText="1"/>
    </xf>
    <xf numFmtId="164" fontId="4" fillId="0" borderId="3" xfId="11" applyProtection="1">
      <alignment horizontal="center" vertical="center" wrapText="1"/>
      <protection locked="0"/>
    </xf>
    <xf numFmtId="3" fontId="4" fillId="0" borderId="3" xfId="9" applyNumberFormat="1" applyProtection="1">
      <alignment horizontal="center" vertical="center" wrapText="1"/>
    </xf>
    <xf numFmtId="3" fontId="4" fillId="0" borderId="3" xfId="9" applyProtection="1">
      <alignment horizontal="center" vertical="center" wrapText="1"/>
      <protection locked="0"/>
    </xf>
    <xf numFmtId="164" fontId="4" fillId="0" borderId="3" xfId="10" applyNumberFormat="1" applyProtection="1">
      <alignment horizontal="center" vertical="center" wrapText="1"/>
    </xf>
    <xf numFmtId="164" fontId="4" fillId="0" borderId="3" xfId="10" applyProtection="1">
      <alignment horizontal="center" vertical="center" wrapText="1"/>
      <protection locked="0"/>
    </xf>
    <xf numFmtId="0" fontId="2" fillId="0" borderId="3" xfId="21" applyNumberFormat="1" applyFont="1" applyProtection="1"/>
    <xf numFmtId="0" fontId="2" fillId="0" borderId="3" xfId="21" applyNumberFormat="1" applyFont="1" applyAlignment="1" applyProtection="1">
      <alignment wrapText="1"/>
    </xf>
    <xf numFmtId="164" fontId="2" fillId="0" borderId="3" xfId="22" applyNumberFormat="1" applyFont="1" applyProtection="1">
      <alignment horizontal="right" shrinkToFit="1"/>
    </xf>
    <xf numFmtId="0" fontId="8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2" fillId="0" borderId="1" xfId="2" applyNumberFormat="1" applyAlignment="1" applyProtection="1">
      <alignment horizontal="center" vertical="center" wrapText="1"/>
    </xf>
    <xf numFmtId="0" fontId="2" fillId="0" borderId="1" xfId="4" applyNumberFormat="1" applyFont="1" applyAlignment="1" applyProtection="1">
      <alignment horizontal="center" wrapText="1"/>
    </xf>
  </cellXfs>
  <cellStyles count="37">
    <cellStyle name="br" xfId="33"/>
    <cellStyle name="col" xfId="32"/>
    <cellStyle name="style0" xfId="34"/>
    <cellStyle name="td" xfId="35"/>
    <cellStyle name="tr" xfId="31"/>
    <cellStyle name="xl21" xfId="36"/>
    <cellStyle name="xl22" xfId="1"/>
    <cellStyle name="xl23" xfId="8"/>
    <cellStyle name="xl24" xfId="9"/>
    <cellStyle name="xl25" xfId="20"/>
    <cellStyle name="xl26" xfId="21"/>
    <cellStyle name="xl27" xfId="23"/>
    <cellStyle name="xl28" xfId="3"/>
    <cellStyle name="xl29" xfId="10"/>
    <cellStyle name="xl30" xfId="2"/>
    <cellStyle name="xl31" xfId="5"/>
    <cellStyle name="xl32" xfId="7"/>
    <cellStyle name="xl33" xfId="11"/>
    <cellStyle name="xl34" xfId="16"/>
    <cellStyle name="xl35" xfId="22"/>
    <cellStyle name="xl36" xfId="4"/>
    <cellStyle name="xl37" xfId="24"/>
    <cellStyle name="xl38" xfId="28"/>
    <cellStyle name="xl39" xfId="25"/>
    <cellStyle name="xl40" xfId="29"/>
    <cellStyle name="xl41" xfId="6"/>
    <cellStyle name="xl42" xfId="12"/>
    <cellStyle name="xl43" xfId="15"/>
    <cellStyle name="xl44" xfId="13"/>
    <cellStyle name="xl45" xfId="30"/>
    <cellStyle name="xl46" xfId="26"/>
    <cellStyle name="xl47" xfId="17"/>
    <cellStyle name="xl48" xfId="27"/>
    <cellStyle name="xl49" xfId="19"/>
    <cellStyle name="xl50" xfId="18"/>
    <cellStyle name="xl51" xfId="1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tabSelected="1" zoomScaleNormal="100" workbookViewId="0">
      <selection activeCell="P18" sqref="P18"/>
    </sheetView>
  </sheetViews>
  <sheetFormatPr defaultRowHeight="15" x14ac:dyDescent="0.25"/>
  <cols>
    <col min="1" max="1" width="3.85546875" style="1" customWidth="1"/>
    <col min="2" max="2" width="23.7109375" style="1" customWidth="1"/>
    <col min="3" max="3" width="11.28515625" style="1" customWidth="1"/>
    <col min="4" max="4" width="11.5703125" style="1" customWidth="1"/>
    <col min="5" max="5" width="5.42578125" style="1" customWidth="1"/>
    <col min="6" max="6" width="10.7109375" style="1" customWidth="1"/>
    <col min="7" max="7" width="9.85546875" style="1" customWidth="1"/>
    <col min="8" max="8" width="9.7109375" style="1" customWidth="1"/>
    <col min="9" max="10" width="7" style="1" customWidth="1"/>
    <col min="11" max="11" width="10.5703125" style="1" customWidth="1"/>
    <col min="12" max="12" width="10.42578125" style="1" customWidth="1"/>
    <col min="13" max="13" width="7.28515625" style="1" customWidth="1"/>
    <col min="14" max="14" width="9" style="1" customWidth="1"/>
    <col min="15" max="15" width="8.85546875" style="1" customWidth="1"/>
    <col min="16" max="16" width="7.140625" style="1" customWidth="1"/>
    <col min="17" max="17" width="8" style="1" customWidth="1"/>
    <col min="18" max="18" width="7.7109375" style="1" customWidth="1"/>
    <col min="19" max="19" width="7" style="1" customWidth="1"/>
    <col min="20" max="20" width="8.140625" style="1" customWidth="1"/>
    <col min="21" max="21" width="7.85546875" style="1" customWidth="1"/>
    <col min="22" max="22" width="6.42578125" style="1" customWidth="1"/>
    <col min="23" max="23" width="9.7109375" style="1" customWidth="1"/>
    <col min="24" max="24" width="9" style="1" customWidth="1"/>
    <col min="25" max="25" width="5.85546875" style="1" customWidth="1"/>
    <col min="26" max="27" width="10" style="1" customWidth="1"/>
    <col min="28" max="28" width="7.140625" style="1" customWidth="1"/>
    <col min="29" max="29" width="8.5703125" style="1" customWidth="1"/>
    <col min="30" max="30" width="9.5703125" style="1" customWidth="1"/>
    <col min="31" max="31" width="6.7109375" style="1" customWidth="1"/>
    <col min="32" max="32" width="9.5703125" style="1" customWidth="1"/>
    <col min="33" max="33" width="9.140625" style="1" customWidth="1"/>
    <col min="34" max="34" width="6.140625" style="1" customWidth="1"/>
    <col min="35" max="35" width="11" style="1" customWidth="1"/>
    <col min="36" max="36" width="9.7109375" style="1" customWidth="1"/>
    <col min="37" max="37" width="5" style="1" customWidth="1"/>
    <col min="38" max="38" width="11.28515625" style="1" customWidth="1"/>
    <col min="39" max="39" width="10" style="1" customWidth="1"/>
    <col min="40" max="40" width="4.5703125" style="1" bestFit="1" customWidth="1"/>
    <col min="41" max="41" width="9.28515625" style="1" customWidth="1"/>
    <col min="42" max="42" width="9.5703125" style="1" customWidth="1"/>
    <col min="43" max="16384" width="9.140625" style="1"/>
  </cols>
  <sheetData>
    <row r="1" spans="1:42" ht="16.350000000000001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</row>
    <row r="2" spans="1:42" ht="16.350000000000001" customHeight="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16.350000000000001" customHeight="1" x14ac:dyDescent="0.25">
      <c r="A3" s="2"/>
      <c r="B3" s="2"/>
      <c r="C3" s="2"/>
      <c r="D3" s="4"/>
      <c r="E3" s="5"/>
      <c r="F3" s="5"/>
      <c r="G3" s="5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20.25" customHeight="1" x14ac:dyDescent="0.25">
      <c r="A4" s="22" t="s">
        <v>2</v>
      </c>
      <c r="B4" s="24" t="s">
        <v>3</v>
      </c>
      <c r="C4" s="20" t="s">
        <v>4</v>
      </c>
      <c r="D4" s="21"/>
      <c r="E4" s="21"/>
      <c r="F4" s="6" t="s">
        <v>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8"/>
      <c r="AL4" s="20" t="s">
        <v>6</v>
      </c>
      <c r="AM4" s="21"/>
      <c r="AN4" s="21"/>
      <c r="AO4" s="20" t="s">
        <v>7</v>
      </c>
      <c r="AP4" s="21"/>
    </row>
    <row r="5" spans="1:42" ht="15" customHeight="1" x14ac:dyDescent="0.25">
      <c r="A5" s="23"/>
      <c r="B5" s="25"/>
      <c r="C5" s="21"/>
      <c r="D5" s="21"/>
      <c r="E5" s="21"/>
      <c r="F5" s="16" t="s">
        <v>8</v>
      </c>
      <c r="G5" s="17"/>
      <c r="H5" s="17"/>
      <c r="I5" s="17"/>
      <c r="J5" s="17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6"/>
      <c r="AD5" s="7"/>
      <c r="AE5" s="7"/>
      <c r="AF5" s="7"/>
      <c r="AG5" s="7"/>
      <c r="AH5" s="8"/>
      <c r="AI5" s="20" t="s">
        <v>9</v>
      </c>
      <c r="AJ5" s="21"/>
      <c r="AK5" s="21"/>
      <c r="AL5" s="21"/>
      <c r="AM5" s="21"/>
      <c r="AN5" s="21"/>
      <c r="AO5" s="21"/>
      <c r="AP5" s="21"/>
    </row>
    <row r="6" spans="1:42" ht="22.5" customHeight="1" x14ac:dyDescent="0.25">
      <c r="A6" s="23"/>
      <c r="B6" s="25"/>
      <c r="C6" s="21"/>
      <c r="D6" s="21"/>
      <c r="E6" s="21"/>
      <c r="F6" s="14" t="s">
        <v>10</v>
      </c>
      <c r="G6" s="16" t="s">
        <v>11</v>
      </c>
      <c r="H6" s="17"/>
      <c r="I6" s="16" t="s">
        <v>12</v>
      </c>
      <c r="J6" s="17"/>
      <c r="K6" s="16" t="s">
        <v>13</v>
      </c>
      <c r="L6" s="17"/>
      <c r="M6" s="17"/>
      <c r="N6" s="16" t="s">
        <v>14</v>
      </c>
      <c r="O6" s="17"/>
      <c r="P6" s="17"/>
      <c r="Q6" s="16" t="s">
        <v>15</v>
      </c>
      <c r="R6" s="17"/>
      <c r="S6" s="17"/>
      <c r="T6" s="16" t="s">
        <v>16</v>
      </c>
      <c r="U6" s="17"/>
      <c r="V6" s="17"/>
      <c r="W6" s="16" t="s">
        <v>17</v>
      </c>
      <c r="X6" s="17"/>
      <c r="Y6" s="17"/>
      <c r="Z6" s="16" t="s">
        <v>18</v>
      </c>
      <c r="AA6" s="17"/>
      <c r="AB6" s="17"/>
      <c r="AC6" s="16" t="s">
        <v>19</v>
      </c>
      <c r="AD6" s="17"/>
      <c r="AE6" s="17"/>
      <c r="AF6" s="16" t="s">
        <v>20</v>
      </c>
      <c r="AG6" s="17"/>
      <c r="AH6" s="17"/>
      <c r="AI6" s="21"/>
      <c r="AJ6" s="21"/>
      <c r="AK6" s="21"/>
      <c r="AL6" s="21"/>
      <c r="AM6" s="21"/>
      <c r="AN6" s="21"/>
      <c r="AO6" s="21"/>
      <c r="AP6" s="21"/>
    </row>
    <row r="7" spans="1:42" ht="17.25" customHeight="1" x14ac:dyDescent="0.25">
      <c r="A7" s="23"/>
      <c r="B7" s="25"/>
      <c r="C7" s="14" t="s">
        <v>10</v>
      </c>
      <c r="D7" s="14" t="s">
        <v>21</v>
      </c>
      <c r="E7" s="14" t="s">
        <v>12</v>
      </c>
      <c r="F7" s="15"/>
      <c r="G7" s="14" t="s">
        <v>22</v>
      </c>
      <c r="H7" s="14" t="s">
        <v>23</v>
      </c>
      <c r="I7" s="18" t="s">
        <v>24</v>
      </c>
      <c r="J7" s="14" t="s">
        <v>25</v>
      </c>
      <c r="K7" s="16" t="s">
        <v>21</v>
      </c>
      <c r="L7" s="17"/>
      <c r="M7" s="9" t="s">
        <v>12</v>
      </c>
      <c r="N7" s="16" t="s">
        <v>21</v>
      </c>
      <c r="O7" s="17"/>
      <c r="P7" s="9" t="s">
        <v>12</v>
      </c>
      <c r="Q7" s="16" t="s">
        <v>21</v>
      </c>
      <c r="R7" s="17"/>
      <c r="S7" s="9" t="s">
        <v>12</v>
      </c>
      <c r="T7" s="16" t="s">
        <v>21</v>
      </c>
      <c r="U7" s="17"/>
      <c r="V7" s="9" t="s">
        <v>12</v>
      </c>
      <c r="W7" s="16" t="s">
        <v>21</v>
      </c>
      <c r="X7" s="17"/>
      <c r="Y7" s="9" t="s">
        <v>12</v>
      </c>
      <c r="Z7" s="16" t="s">
        <v>21</v>
      </c>
      <c r="AA7" s="17"/>
      <c r="AB7" s="9" t="s">
        <v>12</v>
      </c>
      <c r="AC7" s="16" t="s">
        <v>21</v>
      </c>
      <c r="AD7" s="17"/>
      <c r="AE7" s="9" t="s">
        <v>12</v>
      </c>
      <c r="AF7" s="16" t="s">
        <v>21</v>
      </c>
      <c r="AG7" s="17"/>
      <c r="AH7" s="9" t="s">
        <v>12</v>
      </c>
      <c r="AI7" s="14" t="s">
        <v>10</v>
      </c>
      <c r="AJ7" s="14" t="s">
        <v>21</v>
      </c>
      <c r="AK7" s="14" t="s">
        <v>12</v>
      </c>
      <c r="AL7" s="14" t="s">
        <v>10</v>
      </c>
      <c r="AM7" s="14" t="s">
        <v>21</v>
      </c>
      <c r="AN7" s="14" t="s">
        <v>12</v>
      </c>
      <c r="AO7" s="14" t="s">
        <v>10</v>
      </c>
      <c r="AP7" s="14" t="s">
        <v>21</v>
      </c>
    </row>
    <row r="8" spans="1:42" ht="63" customHeight="1" x14ac:dyDescent="0.25">
      <c r="A8" s="23"/>
      <c r="B8" s="25"/>
      <c r="C8" s="15"/>
      <c r="D8" s="15"/>
      <c r="E8" s="15"/>
      <c r="F8" s="15"/>
      <c r="G8" s="15"/>
      <c r="H8" s="15"/>
      <c r="I8" s="19"/>
      <c r="J8" s="15"/>
      <c r="K8" s="10" t="s">
        <v>22</v>
      </c>
      <c r="L8" s="10" t="s">
        <v>23</v>
      </c>
      <c r="M8" s="10" t="s">
        <v>24</v>
      </c>
      <c r="N8" s="10" t="s">
        <v>22</v>
      </c>
      <c r="O8" s="10" t="s">
        <v>23</v>
      </c>
      <c r="P8" s="10" t="s">
        <v>24</v>
      </c>
      <c r="Q8" s="10" t="s">
        <v>22</v>
      </c>
      <c r="R8" s="10" t="s">
        <v>23</v>
      </c>
      <c r="S8" s="10" t="s">
        <v>24</v>
      </c>
      <c r="T8" s="10" t="s">
        <v>22</v>
      </c>
      <c r="U8" s="10" t="s">
        <v>23</v>
      </c>
      <c r="V8" s="10" t="s">
        <v>24</v>
      </c>
      <c r="W8" s="10" t="s">
        <v>22</v>
      </c>
      <c r="X8" s="10" t="s">
        <v>23</v>
      </c>
      <c r="Y8" s="10" t="s">
        <v>24</v>
      </c>
      <c r="Z8" s="10" t="s">
        <v>22</v>
      </c>
      <c r="AA8" s="10" t="s">
        <v>23</v>
      </c>
      <c r="AB8" s="10" t="s">
        <v>24</v>
      </c>
      <c r="AC8" s="10" t="s">
        <v>22</v>
      </c>
      <c r="AD8" s="10" t="s">
        <v>23</v>
      </c>
      <c r="AE8" s="10" t="s">
        <v>24</v>
      </c>
      <c r="AF8" s="10" t="s">
        <v>22</v>
      </c>
      <c r="AG8" s="10" t="s">
        <v>23</v>
      </c>
      <c r="AH8" s="10" t="s">
        <v>24</v>
      </c>
      <c r="AI8" s="15"/>
      <c r="AJ8" s="15"/>
      <c r="AK8" s="15"/>
      <c r="AL8" s="15"/>
      <c r="AM8" s="15"/>
      <c r="AN8" s="15"/>
      <c r="AO8" s="15"/>
      <c r="AP8" s="15"/>
    </row>
    <row r="9" spans="1:42" ht="15" customHeight="1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11">
        <v>22</v>
      </c>
      <c r="W9" s="11">
        <v>23</v>
      </c>
      <c r="X9" s="11">
        <v>24</v>
      </c>
      <c r="Y9" s="11">
        <v>25</v>
      </c>
      <c r="Z9" s="11">
        <v>26</v>
      </c>
      <c r="AA9" s="11">
        <v>27</v>
      </c>
      <c r="AB9" s="11">
        <v>28</v>
      </c>
      <c r="AC9" s="11">
        <v>29</v>
      </c>
      <c r="AD9" s="11">
        <v>30</v>
      </c>
      <c r="AE9" s="11">
        <v>31</v>
      </c>
      <c r="AF9" s="11">
        <v>32</v>
      </c>
      <c r="AG9" s="11">
        <v>33</v>
      </c>
      <c r="AH9" s="11">
        <v>34</v>
      </c>
      <c r="AI9" s="11">
        <v>35</v>
      </c>
      <c r="AJ9" s="11">
        <v>36</v>
      </c>
      <c r="AK9" s="11">
        <v>37</v>
      </c>
      <c r="AL9" s="11">
        <v>38</v>
      </c>
      <c r="AM9" s="11">
        <v>39</v>
      </c>
      <c r="AN9" s="11">
        <v>40</v>
      </c>
      <c r="AO9" s="11">
        <v>41</v>
      </c>
      <c r="AP9" s="11">
        <v>42</v>
      </c>
    </row>
    <row r="10" spans="1:42" ht="15" customHeight="1" x14ac:dyDescent="0.25">
      <c r="A10" s="12">
        <v>1</v>
      </c>
      <c r="B10" s="12" t="s">
        <v>26</v>
      </c>
      <c r="C10" s="13">
        <v>253647.5</v>
      </c>
      <c r="D10" s="13">
        <v>155143.4</v>
      </c>
      <c r="E10" s="13">
        <f>SUM(D10/C10*100)</f>
        <v>61.164963187100206</v>
      </c>
      <c r="F10" s="13">
        <v>56996.9</v>
      </c>
      <c r="G10" s="13">
        <v>36365</v>
      </c>
      <c r="H10" s="13">
        <v>28858.6</v>
      </c>
      <c r="I10" s="13">
        <f>SUM(H10/G10*100)</f>
        <v>79.358174068472437</v>
      </c>
      <c r="J10" s="13">
        <f>SUM(H10/F10*100)</f>
        <v>50.631876470474701</v>
      </c>
      <c r="K10" s="13">
        <v>12809.4</v>
      </c>
      <c r="L10" s="13">
        <v>14926.9</v>
      </c>
      <c r="M10" s="13">
        <f>SUM(L10/K10*100)</f>
        <v>116.53082892251004</v>
      </c>
      <c r="N10" s="13">
        <v>33.200000000000003</v>
      </c>
      <c r="O10" s="13">
        <v>62.3</v>
      </c>
      <c r="P10" s="13">
        <f>SUM(O10/N10*100)</f>
        <v>187.65060240963854</v>
      </c>
      <c r="Q10" s="13">
        <v>61.4</v>
      </c>
      <c r="R10" s="13">
        <v>145.6</v>
      </c>
      <c r="S10" s="13">
        <f>SUM(R10/Q10*100)</f>
        <v>237.13355048859935</v>
      </c>
      <c r="T10" s="13">
        <v>477.1</v>
      </c>
      <c r="U10" s="13">
        <v>657.1</v>
      </c>
      <c r="V10" s="13">
        <f>SUM(U10/T10*100)</f>
        <v>137.72793963529659</v>
      </c>
      <c r="W10" s="13">
        <v>2185.8000000000002</v>
      </c>
      <c r="X10" s="13">
        <v>2100.1999999999998</v>
      </c>
      <c r="Y10" s="13">
        <f>SUM(X10/W10*100)</f>
        <v>96.083813706652009</v>
      </c>
      <c r="Z10" s="13">
        <v>12830.5</v>
      </c>
      <c r="AA10" s="13">
        <v>4612.8999999999996</v>
      </c>
      <c r="AB10" s="13">
        <f>SUM(AA10/Z10*100)</f>
        <v>35.952612914539571</v>
      </c>
      <c r="AC10" s="13">
        <v>3183.1</v>
      </c>
      <c r="AD10" s="13">
        <v>2875.1</v>
      </c>
      <c r="AE10" s="13">
        <f>SUM(AD10/AC10*100)</f>
        <v>90.323898086770754</v>
      </c>
      <c r="AF10" s="13">
        <v>9154.2000000000007</v>
      </c>
      <c r="AG10" s="13">
        <v>725.7</v>
      </c>
      <c r="AH10" s="13">
        <f>SUM(AG10/AF10*100)</f>
        <v>7.9275086845382443</v>
      </c>
      <c r="AI10" s="13">
        <v>196650.7</v>
      </c>
      <c r="AJ10" s="13">
        <v>126284.8</v>
      </c>
      <c r="AK10" s="13">
        <f>SUM(AJ10/AI10*100)</f>
        <v>64.217823786032795</v>
      </c>
      <c r="AL10" s="13">
        <v>258123.6</v>
      </c>
      <c r="AM10" s="13">
        <v>152996</v>
      </c>
      <c r="AN10" s="13">
        <f>SUM(AM10/AL10*100)</f>
        <v>59.27237958869317</v>
      </c>
      <c r="AO10" s="13">
        <f>SUM(C10-AL10)</f>
        <v>-4476.1000000000058</v>
      </c>
      <c r="AP10" s="13">
        <f>SUM(D10-AM10)</f>
        <v>2147.3999999999942</v>
      </c>
    </row>
    <row r="11" spans="1:42" ht="15" customHeight="1" x14ac:dyDescent="0.25">
      <c r="A11" s="12">
        <v>2</v>
      </c>
      <c r="B11" s="12" t="s">
        <v>27</v>
      </c>
      <c r="C11" s="13">
        <v>316981.90000000002</v>
      </c>
      <c r="D11" s="13">
        <v>190123.5</v>
      </c>
      <c r="E11" s="13">
        <f t="shared" ref="E11:E37" si="0">SUM(D11/C11*100)</f>
        <v>59.979292193024271</v>
      </c>
      <c r="F11" s="13">
        <v>63826.1</v>
      </c>
      <c r="G11" s="13">
        <v>36561.4</v>
      </c>
      <c r="H11" s="13">
        <v>34235.9</v>
      </c>
      <c r="I11" s="13">
        <f t="shared" ref="I11:I37" si="1">SUM(H11/G11*100)</f>
        <v>93.639466760025599</v>
      </c>
      <c r="J11" s="13">
        <f t="shared" ref="J11:J37" si="2">SUM(H11/F11*100)</f>
        <v>53.639341899317053</v>
      </c>
      <c r="K11" s="13">
        <v>17102.8</v>
      </c>
      <c r="L11" s="13">
        <v>17174.3</v>
      </c>
      <c r="M11" s="13">
        <f t="shared" ref="M11:M37" si="3">SUM(L11/K11*100)</f>
        <v>100.4180602006689</v>
      </c>
      <c r="N11" s="13">
        <v>20.6</v>
      </c>
      <c r="O11" s="13">
        <v>164.6</v>
      </c>
      <c r="P11" s="13">
        <f t="shared" ref="P11:P37" si="4">SUM(O11/N11*100)</f>
        <v>799.02912621359224</v>
      </c>
      <c r="Q11" s="13">
        <v>105.8</v>
      </c>
      <c r="R11" s="13">
        <v>170.5</v>
      </c>
      <c r="S11" s="13">
        <f t="shared" ref="S11:S37" si="5">SUM(R11/Q11*100)</f>
        <v>161.15311909262761</v>
      </c>
      <c r="T11" s="13">
        <v>791.5</v>
      </c>
      <c r="U11" s="13">
        <v>1733.2</v>
      </c>
      <c r="V11" s="13">
        <f t="shared" ref="V11:V37" si="6">SUM(U11/T11*100)</f>
        <v>218.97662665824384</v>
      </c>
      <c r="W11" s="13">
        <v>3907.2</v>
      </c>
      <c r="X11" s="13">
        <v>3653.5</v>
      </c>
      <c r="Y11" s="13">
        <f t="shared" ref="Y11:Y37" si="7">SUM(X11/W11*100)</f>
        <v>93.50685913185913</v>
      </c>
      <c r="Z11" s="13">
        <v>6094.2</v>
      </c>
      <c r="AA11" s="13">
        <v>4914.3</v>
      </c>
      <c r="AB11" s="13">
        <f t="shared" ref="AB11:AB37" si="8">SUM(AA11/Z11*100)</f>
        <v>80.638968199271446</v>
      </c>
      <c r="AC11" s="13">
        <v>1568.9</v>
      </c>
      <c r="AD11" s="13">
        <v>1930.3</v>
      </c>
      <c r="AE11" s="13">
        <f t="shared" ref="AE11:AE37" si="9">SUM(AD11/AC11*100)</f>
        <v>123.03524762572502</v>
      </c>
      <c r="AF11" s="13">
        <v>3081.6</v>
      </c>
      <c r="AG11" s="13">
        <v>1377.8</v>
      </c>
      <c r="AH11" s="13">
        <f t="shared" ref="AH11:AH37" si="10">SUM(AG11/AF11*100)</f>
        <v>44.710539979231569</v>
      </c>
      <c r="AI11" s="13">
        <v>253155.8</v>
      </c>
      <c r="AJ11" s="13">
        <v>155887.6</v>
      </c>
      <c r="AK11" s="13">
        <f t="shared" ref="AK11:AK37" si="11">SUM(AJ11/AI11*100)</f>
        <v>61.577731973748975</v>
      </c>
      <c r="AL11" s="13">
        <v>323760.2</v>
      </c>
      <c r="AM11" s="13">
        <v>186903.3</v>
      </c>
      <c r="AN11" s="13">
        <f t="shared" ref="AN11:AN37" si="12">SUM(AM11/AL11*100)</f>
        <v>57.728930239109069</v>
      </c>
      <c r="AO11" s="13">
        <f t="shared" ref="AO11:AO35" si="13">SUM(C11-AL11)</f>
        <v>-6778.2999999999884</v>
      </c>
      <c r="AP11" s="13">
        <f t="shared" ref="AP11:AP35" si="14">SUM(D11-AM11)</f>
        <v>3220.2000000000116</v>
      </c>
    </row>
    <row r="12" spans="1:42" ht="15" customHeight="1" x14ac:dyDescent="0.25">
      <c r="A12" s="12">
        <v>3</v>
      </c>
      <c r="B12" s="12" t="s">
        <v>28</v>
      </c>
      <c r="C12" s="13">
        <v>690991.9</v>
      </c>
      <c r="D12" s="13">
        <v>390055.7</v>
      </c>
      <c r="E12" s="13">
        <f t="shared" si="0"/>
        <v>56.448664593608115</v>
      </c>
      <c r="F12" s="13">
        <v>142172.9</v>
      </c>
      <c r="G12" s="13">
        <v>76657.100000000006</v>
      </c>
      <c r="H12" s="13">
        <v>78194.3</v>
      </c>
      <c r="I12" s="13">
        <f t="shared" si="1"/>
        <v>102.00529370404045</v>
      </c>
      <c r="J12" s="13">
        <f t="shared" si="2"/>
        <v>54.999440821703715</v>
      </c>
      <c r="K12" s="13">
        <v>38333.199999999997</v>
      </c>
      <c r="L12" s="13">
        <v>38060.1</v>
      </c>
      <c r="M12" s="13">
        <f t="shared" si="3"/>
        <v>99.287562739348672</v>
      </c>
      <c r="N12" s="13">
        <v>324.7</v>
      </c>
      <c r="O12" s="13">
        <v>316.10000000000002</v>
      </c>
      <c r="P12" s="13">
        <f t="shared" si="4"/>
        <v>97.351401293501709</v>
      </c>
      <c r="Q12" s="13">
        <v>291.39999999999998</v>
      </c>
      <c r="R12" s="13">
        <v>468.9</v>
      </c>
      <c r="S12" s="13">
        <f t="shared" si="5"/>
        <v>160.91283459162665</v>
      </c>
      <c r="T12" s="13">
        <v>3276.8</v>
      </c>
      <c r="U12" s="13">
        <v>2654.9</v>
      </c>
      <c r="V12" s="13">
        <f t="shared" si="6"/>
        <v>81.0211181640625</v>
      </c>
      <c r="W12" s="13">
        <v>13697.4</v>
      </c>
      <c r="X12" s="13">
        <v>12846.4</v>
      </c>
      <c r="Y12" s="13">
        <f t="shared" si="7"/>
        <v>93.787142085359264</v>
      </c>
      <c r="Z12" s="13">
        <v>9521.9</v>
      </c>
      <c r="AA12" s="13">
        <v>13639.1</v>
      </c>
      <c r="AB12" s="13">
        <f t="shared" si="8"/>
        <v>143.23926947352945</v>
      </c>
      <c r="AC12" s="13">
        <v>3978.9</v>
      </c>
      <c r="AD12" s="13">
        <v>8066.7</v>
      </c>
      <c r="AE12" s="13">
        <f t="shared" si="9"/>
        <v>202.73693734449219</v>
      </c>
      <c r="AF12" s="13">
        <v>3010.4</v>
      </c>
      <c r="AG12" s="13">
        <v>2706.1</v>
      </c>
      <c r="AH12" s="13">
        <f t="shared" si="10"/>
        <v>89.891708743024182</v>
      </c>
      <c r="AI12" s="13">
        <v>548819</v>
      </c>
      <c r="AJ12" s="13">
        <v>311861.40000000002</v>
      </c>
      <c r="AK12" s="13">
        <f t="shared" si="11"/>
        <v>56.824089545004817</v>
      </c>
      <c r="AL12" s="13">
        <v>696736.9</v>
      </c>
      <c r="AM12" s="13">
        <v>382021.3</v>
      </c>
      <c r="AN12" s="13">
        <f t="shared" si="12"/>
        <v>54.830065696247743</v>
      </c>
      <c r="AO12" s="13">
        <f t="shared" si="13"/>
        <v>-5745</v>
      </c>
      <c r="AP12" s="13">
        <f t="shared" si="14"/>
        <v>8034.4000000000233</v>
      </c>
    </row>
    <row r="13" spans="1:42" ht="15" customHeight="1" x14ac:dyDescent="0.25">
      <c r="A13" s="12">
        <v>4</v>
      </c>
      <c r="B13" s="12" t="s">
        <v>29</v>
      </c>
      <c r="C13" s="13">
        <v>592414.19999999995</v>
      </c>
      <c r="D13" s="13">
        <v>346030.4</v>
      </c>
      <c r="E13" s="13">
        <f t="shared" si="0"/>
        <v>58.410213664696101</v>
      </c>
      <c r="F13" s="13">
        <v>209943.7</v>
      </c>
      <c r="G13" s="13">
        <v>117955.8</v>
      </c>
      <c r="H13" s="13">
        <v>125566.3</v>
      </c>
      <c r="I13" s="13">
        <f t="shared" si="1"/>
        <v>106.45199303467909</v>
      </c>
      <c r="J13" s="13">
        <f t="shared" si="2"/>
        <v>59.809510835523994</v>
      </c>
      <c r="K13" s="13">
        <v>74946.2</v>
      </c>
      <c r="L13" s="13">
        <v>82736.5</v>
      </c>
      <c r="M13" s="13">
        <f t="shared" si="3"/>
        <v>110.39452300450191</v>
      </c>
      <c r="N13" s="13">
        <v>115.2</v>
      </c>
      <c r="O13" s="13">
        <v>580.79999999999995</v>
      </c>
      <c r="P13" s="13">
        <f t="shared" si="4"/>
        <v>504.16666666666663</v>
      </c>
      <c r="Q13" s="13">
        <v>290.10000000000002</v>
      </c>
      <c r="R13" s="13">
        <v>447.2</v>
      </c>
      <c r="S13" s="13">
        <f t="shared" si="5"/>
        <v>154.15374008962425</v>
      </c>
      <c r="T13" s="13">
        <v>4548.7</v>
      </c>
      <c r="U13" s="13">
        <v>5316.4</v>
      </c>
      <c r="V13" s="13">
        <f t="shared" si="6"/>
        <v>116.87734957240529</v>
      </c>
      <c r="W13" s="13">
        <v>11428.5</v>
      </c>
      <c r="X13" s="13">
        <v>10773.2</v>
      </c>
      <c r="Y13" s="13">
        <f t="shared" si="7"/>
        <v>94.266089163057273</v>
      </c>
      <c r="Z13" s="13">
        <v>13161.3</v>
      </c>
      <c r="AA13" s="13">
        <v>15048.6</v>
      </c>
      <c r="AB13" s="13">
        <f t="shared" si="8"/>
        <v>114.33976886781703</v>
      </c>
      <c r="AC13" s="13">
        <v>5770.1</v>
      </c>
      <c r="AD13" s="13">
        <v>6558.8</v>
      </c>
      <c r="AE13" s="13">
        <f t="shared" si="9"/>
        <v>113.66874057641982</v>
      </c>
      <c r="AF13" s="13">
        <v>3256.7</v>
      </c>
      <c r="AG13" s="13">
        <v>3614.9</v>
      </c>
      <c r="AH13" s="13">
        <f t="shared" si="10"/>
        <v>110.99886388061535</v>
      </c>
      <c r="AI13" s="13">
        <v>382470.5</v>
      </c>
      <c r="AJ13" s="13">
        <v>220464</v>
      </c>
      <c r="AK13" s="13">
        <f t="shared" si="11"/>
        <v>57.642092658126579</v>
      </c>
      <c r="AL13" s="13">
        <v>614127.1</v>
      </c>
      <c r="AM13" s="13">
        <v>352781.9</v>
      </c>
      <c r="AN13" s="13">
        <f t="shared" si="12"/>
        <v>57.444444317796759</v>
      </c>
      <c r="AO13" s="13">
        <f t="shared" si="13"/>
        <v>-21712.900000000023</v>
      </c>
      <c r="AP13" s="13">
        <f t="shared" si="14"/>
        <v>-6751.5</v>
      </c>
    </row>
    <row r="14" spans="1:42" ht="15" customHeight="1" x14ac:dyDescent="0.25">
      <c r="A14" s="12">
        <v>5</v>
      </c>
      <c r="B14" s="12" t="s">
        <v>30</v>
      </c>
      <c r="C14" s="13">
        <v>407020.7</v>
      </c>
      <c r="D14" s="13">
        <v>241177.60000000001</v>
      </c>
      <c r="E14" s="13">
        <f t="shared" si="0"/>
        <v>59.254381902443789</v>
      </c>
      <c r="F14" s="13">
        <v>96435.4</v>
      </c>
      <c r="G14" s="13">
        <v>52730</v>
      </c>
      <c r="H14" s="13">
        <v>52381.7</v>
      </c>
      <c r="I14" s="13">
        <f t="shared" si="1"/>
        <v>99.33946520007585</v>
      </c>
      <c r="J14" s="13">
        <f t="shared" si="2"/>
        <v>54.317916449768447</v>
      </c>
      <c r="K14" s="13">
        <v>29643.200000000001</v>
      </c>
      <c r="L14" s="13">
        <v>28723.9</v>
      </c>
      <c r="M14" s="13">
        <f t="shared" si="3"/>
        <v>96.898782857451295</v>
      </c>
      <c r="N14" s="13">
        <v>59.4</v>
      </c>
      <c r="O14" s="13">
        <v>165.9</v>
      </c>
      <c r="P14" s="13">
        <f t="shared" si="4"/>
        <v>279.29292929292933</v>
      </c>
      <c r="Q14" s="13">
        <v>162.5</v>
      </c>
      <c r="R14" s="13">
        <v>267.10000000000002</v>
      </c>
      <c r="S14" s="13">
        <f t="shared" si="5"/>
        <v>164.36923076923077</v>
      </c>
      <c r="T14" s="13">
        <v>2822.5</v>
      </c>
      <c r="U14" s="13">
        <v>2539.1</v>
      </c>
      <c r="V14" s="13">
        <f t="shared" si="6"/>
        <v>89.959255978742249</v>
      </c>
      <c r="W14" s="13">
        <v>6865.2</v>
      </c>
      <c r="X14" s="13">
        <v>6926.3</v>
      </c>
      <c r="Y14" s="13">
        <f t="shared" si="7"/>
        <v>100.88999592145895</v>
      </c>
      <c r="Z14" s="13">
        <v>4802.2</v>
      </c>
      <c r="AA14" s="13">
        <v>7121.5</v>
      </c>
      <c r="AB14" s="13">
        <f t="shared" si="8"/>
        <v>148.2966140518929</v>
      </c>
      <c r="AC14" s="13">
        <v>2135.5</v>
      </c>
      <c r="AD14" s="13">
        <v>1937.6</v>
      </c>
      <c r="AE14" s="13">
        <f t="shared" si="9"/>
        <v>90.732849449777561</v>
      </c>
      <c r="AF14" s="13">
        <v>1176.9000000000001</v>
      </c>
      <c r="AG14" s="13">
        <v>1539.1</v>
      </c>
      <c r="AH14" s="13">
        <f t="shared" si="10"/>
        <v>130.77576684510151</v>
      </c>
      <c r="AI14" s="13">
        <v>310585.3</v>
      </c>
      <c r="AJ14" s="13">
        <v>188795.9</v>
      </c>
      <c r="AK14" s="13">
        <f t="shared" si="11"/>
        <v>60.787133196580776</v>
      </c>
      <c r="AL14" s="13">
        <v>416247.7</v>
      </c>
      <c r="AM14" s="13">
        <v>239977.1</v>
      </c>
      <c r="AN14" s="13">
        <f t="shared" si="12"/>
        <v>57.652474716376808</v>
      </c>
      <c r="AO14" s="13">
        <f t="shared" si="13"/>
        <v>-9227</v>
      </c>
      <c r="AP14" s="13">
        <f t="shared" si="14"/>
        <v>1200.5</v>
      </c>
    </row>
    <row r="15" spans="1:42" ht="15" customHeight="1" x14ac:dyDescent="0.25">
      <c r="A15" s="12">
        <v>6</v>
      </c>
      <c r="B15" s="12" t="s">
        <v>31</v>
      </c>
      <c r="C15" s="13">
        <v>597020.5</v>
      </c>
      <c r="D15" s="13">
        <v>343878.6</v>
      </c>
      <c r="E15" s="13">
        <f t="shared" si="0"/>
        <v>57.5991276681454</v>
      </c>
      <c r="F15" s="13">
        <v>129258.7</v>
      </c>
      <c r="G15" s="13">
        <v>73868.800000000003</v>
      </c>
      <c r="H15" s="13">
        <v>64473.4</v>
      </c>
      <c r="I15" s="13">
        <f t="shared" si="1"/>
        <v>87.280963004678568</v>
      </c>
      <c r="J15" s="13">
        <f t="shared" si="2"/>
        <v>49.879350480857383</v>
      </c>
      <c r="K15" s="13">
        <v>27521.1</v>
      </c>
      <c r="L15" s="13">
        <v>28964.6</v>
      </c>
      <c r="M15" s="13">
        <f t="shared" si="3"/>
        <v>105.24506651260306</v>
      </c>
      <c r="N15" s="13">
        <v>266.39999999999998</v>
      </c>
      <c r="O15" s="13">
        <v>338.3</v>
      </c>
      <c r="P15" s="13">
        <f t="shared" si="4"/>
        <v>126.98948948948951</v>
      </c>
      <c r="Q15" s="13">
        <v>186.3</v>
      </c>
      <c r="R15" s="13">
        <v>419.3</v>
      </c>
      <c r="S15" s="13">
        <f t="shared" si="5"/>
        <v>225.0670960815888</v>
      </c>
      <c r="T15" s="13">
        <v>3191.3</v>
      </c>
      <c r="U15" s="13">
        <v>3012.7</v>
      </c>
      <c r="V15" s="13">
        <f t="shared" si="6"/>
        <v>94.403534609720168</v>
      </c>
      <c r="W15" s="13">
        <v>4911.7</v>
      </c>
      <c r="X15" s="13">
        <v>4769.8999999999996</v>
      </c>
      <c r="Y15" s="13">
        <f t="shared" si="7"/>
        <v>97.113015860089163</v>
      </c>
      <c r="Z15" s="13">
        <v>22252.799999999999</v>
      </c>
      <c r="AA15" s="13">
        <v>15879.4</v>
      </c>
      <c r="AB15" s="13">
        <f t="shared" si="8"/>
        <v>71.359109864825996</v>
      </c>
      <c r="AC15" s="13">
        <v>6802.8</v>
      </c>
      <c r="AD15" s="13">
        <v>6521.2</v>
      </c>
      <c r="AE15" s="13">
        <f t="shared" si="9"/>
        <v>95.860528017874998</v>
      </c>
      <c r="AF15" s="13">
        <v>13380.9</v>
      </c>
      <c r="AG15" s="13">
        <v>6881.9</v>
      </c>
      <c r="AH15" s="13">
        <f t="shared" si="10"/>
        <v>51.430770725437</v>
      </c>
      <c r="AI15" s="13">
        <v>467761.9</v>
      </c>
      <c r="AJ15" s="13">
        <v>279405.2</v>
      </c>
      <c r="AK15" s="13">
        <f t="shared" si="11"/>
        <v>59.732355285883699</v>
      </c>
      <c r="AL15" s="13">
        <v>612328.5</v>
      </c>
      <c r="AM15" s="13">
        <v>347985</v>
      </c>
      <c r="AN15" s="13">
        <f t="shared" si="12"/>
        <v>56.82978989219022</v>
      </c>
      <c r="AO15" s="13">
        <f t="shared" si="13"/>
        <v>-15308</v>
      </c>
      <c r="AP15" s="13">
        <f t="shared" si="14"/>
        <v>-4106.4000000000233</v>
      </c>
    </row>
    <row r="16" spans="1:42" ht="15" customHeight="1" x14ac:dyDescent="0.25">
      <c r="A16" s="12">
        <v>7</v>
      </c>
      <c r="B16" s="12" t="s">
        <v>32</v>
      </c>
      <c r="C16" s="13">
        <v>340848.7</v>
      </c>
      <c r="D16" s="13">
        <v>195807.7</v>
      </c>
      <c r="E16" s="13">
        <f t="shared" si="0"/>
        <v>57.447101895943867</v>
      </c>
      <c r="F16" s="13">
        <v>108205.4</v>
      </c>
      <c r="G16" s="13">
        <v>65830.600000000006</v>
      </c>
      <c r="H16" s="13">
        <v>60944</v>
      </c>
      <c r="I16" s="13">
        <f t="shared" si="1"/>
        <v>92.577008260596131</v>
      </c>
      <c r="J16" s="13">
        <f t="shared" si="2"/>
        <v>56.322512554826289</v>
      </c>
      <c r="K16" s="13">
        <v>38897.5</v>
      </c>
      <c r="L16" s="13">
        <v>38133.5</v>
      </c>
      <c r="M16" s="13">
        <f t="shared" si="3"/>
        <v>98.035863487370662</v>
      </c>
      <c r="N16" s="13">
        <v>226</v>
      </c>
      <c r="O16" s="13">
        <v>705.4</v>
      </c>
      <c r="P16" s="13">
        <f t="shared" si="4"/>
        <v>312.12389380530976</v>
      </c>
      <c r="Q16" s="13">
        <v>163.80000000000001</v>
      </c>
      <c r="R16" s="13">
        <v>208.2</v>
      </c>
      <c r="S16" s="13">
        <f t="shared" si="5"/>
        <v>127.1062271062271</v>
      </c>
      <c r="T16" s="13">
        <v>1600.3</v>
      </c>
      <c r="U16" s="13">
        <v>1737.9</v>
      </c>
      <c r="V16" s="13">
        <f t="shared" si="6"/>
        <v>108.59838780228708</v>
      </c>
      <c r="W16" s="13">
        <v>5991.1</v>
      </c>
      <c r="X16" s="13">
        <v>5762.2</v>
      </c>
      <c r="Y16" s="13">
        <f t="shared" si="7"/>
        <v>96.179332676803924</v>
      </c>
      <c r="Z16" s="13">
        <v>9840.4</v>
      </c>
      <c r="AA16" s="13">
        <v>7255.1</v>
      </c>
      <c r="AB16" s="13">
        <f t="shared" si="8"/>
        <v>73.727693996179028</v>
      </c>
      <c r="AC16" s="13">
        <v>2948.4</v>
      </c>
      <c r="AD16" s="13">
        <v>5194</v>
      </c>
      <c r="AE16" s="13">
        <f t="shared" si="9"/>
        <v>176.1633428300095</v>
      </c>
      <c r="AF16" s="13">
        <v>4513.8999999999996</v>
      </c>
      <c r="AG16" s="13">
        <v>186.1</v>
      </c>
      <c r="AH16" s="13">
        <f t="shared" si="10"/>
        <v>4.1228206207492413</v>
      </c>
      <c r="AI16" s="13">
        <v>232643.3</v>
      </c>
      <c r="AJ16" s="13">
        <v>134863.70000000001</v>
      </c>
      <c r="AK16" s="13">
        <f t="shared" si="11"/>
        <v>57.970162906045445</v>
      </c>
      <c r="AL16" s="13">
        <v>368382.8</v>
      </c>
      <c r="AM16" s="13">
        <v>213169.2</v>
      </c>
      <c r="AN16" s="13">
        <f t="shared" si="12"/>
        <v>57.866219595486001</v>
      </c>
      <c r="AO16" s="13">
        <f t="shared" si="13"/>
        <v>-27534.099999999977</v>
      </c>
      <c r="AP16" s="13">
        <f t="shared" si="14"/>
        <v>-17361.5</v>
      </c>
    </row>
    <row r="17" spans="1:42" ht="15" customHeight="1" x14ac:dyDescent="0.25">
      <c r="A17" s="12">
        <v>8</v>
      </c>
      <c r="B17" s="12" t="s">
        <v>33</v>
      </c>
      <c r="C17" s="13">
        <v>421903.5</v>
      </c>
      <c r="D17" s="13">
        <v>249993.5</v>
      </c>
      <c r="E17" s="13">
        <f t="shared" si="0"/>
        <v>59.253715600842369</v>
      </c>
      <c r="F17" s="13">
        <v>112590.7</v>
      </c>
      <c r="G17" s="13">
        <v>64334.5</v>
      </c>
      <c r="H17" s="13">
        <v>61970.6</v>
      </c>
      <c r="I17" s="13">
        <f t="shared" si="1"/>
        <v>96.325610675454072</v>
      </c>
      <c r="J17" s="13">
        <f t="shared" si="2"/>
        <v>55.040602820659259</v>
      </c>
      <c r="K17" s="13">
        <v>32385.1</v>
      </c>
      <c r="L17" s="13">
        <v>34300</v>
      </c>
      <c r="M17" s="13">
        <f t="shared" si="3"/>
        <v>105.91290439121694</v>
      </c>
      <c r="N17" s="13">
        <v>183.8</v>
      </c>
      <c r="O17" s="13">
        <v>249</v>
      </c>
      <c r="P17" s="13">
        <f t="shared" si="4"/>
        <v>135.4733405875952</v>
      </c>
      <c r="Q17" s="13">
        <v>237.6</v>
      </c>
      <c r="R17" s="13">
        <v>356.8</v>
      </c>
      <c r="S17" s="13">
        <f t="shared" si="5"/>
        <v>150.16835016835017</v>
      </c>
      <c r="T17" s="13">
        <v>3020.3</v>
      </c>
      <c r="U17" s="13">
        <v>2391.1999999999998</v>
      </c>
      <c r="V17" s="13">
        <f t="shared" si="6"/>
        <v>79.170943283779749</v>
      </c>
      <c r="W17" s="13">
        <v>10866</v>
      </c>
      <c r="X17" s="13">
        <v>9678.2999999999993</v>
      </c>
      <c r="Y17" s="13">
        <f t="shared" si="7"/>
        <v>89.069574820541135</v>
      </c>
      <c r="Z17" s="13">
        <v>6595.8</v>
      </c>
      <c r="AA17" s="13">
        <v>5525.4</v>
      </c>
      <c r="AB17" s="13">
        <f t="shared" si="8"/>
        <v>83.771490948785583</v>
      </c>
      <c r="AC17" s="13">
        <v>2599.6</v>
      </c>
      <c r="AD17" s="13">
        <v>2431.5</v>
      </c>
      <c r="AE17" s="13">
        <f t="shared" si="9"/>
        <v>93.533620557008774</v>
      </c>
      <c r="AF17" s="13">
        <v>2076.6</v>
      </c>
      <c r="AG17" s="13">
        <v>1395.8</v>
      </c>
      <c r="AH17" s="13">
        <f t="shared" si="10"/>
        <v>67.215640951555429</v>
      </c>
      <c r="AI17" s="13">
        <v>309312.8</v>
      </c>
      <c r="AJ17" s="13">
        <v>188022.9</v>
      </c>
      <c r="AK17" s="13">
        <f t="shared" si="11"/>
        <v>60.787300105265608</v>
      </c>
      <c r="AL17" s="13">
        <v>428333.2</v>
      </c>
      <c r="AM17" s="13">
        <v>249520</v>
      </c>
      <c r="AN17" s="13">
        <f t="shared" si="12"/>
        <v>58.253714631506504</v>
      </c>
      <c r="AO17" s="13">
        <f t="shared" si="13"/>
        <v>-6429.7000000000116</v>
      </c>
      <c r="AP17" s="13">
        <f t="shared" si="14"/>
        <v>473.5</v>
      </c>
    </row>
    <row r="18" spans="1:42" ht="15" customHeight="1" x14ac:dyDescent="0.25">
      <c r="A18" s="12">
        <v>9</v>
      </c>
      <c r="B18" s="12" t="s">
        <v>34</v>
      </c>
      <c r="C18" s="13">
        <v>267370</v>
      </c>
      <c r="D18" s="13">
        <v>159382.20000000001</v>
      </c>
      <c r="E18" s="13">
        <f t="shared" si="0"/>
        <v>59.611100721846135</v>
      </c>
      <c r="F18" s="13">
        <v>96527</v>
      </c>
      <c r="G18" s="13">
        <v>59386.400000000001</v>
      </c>
      <c r="H18" s="13">
        <v>59723.9</v>
      </c>
      <c r="I18" s="13">
        <f t="shared" si="1"/>
        <v>100.56831193673972</v>
      </c>
      <c r="J18" s="13">
        <f t="shared" si="2"/>
        <v>61.872740269561888</v>
      </c>
      <c r="K18" s="13">
        <v>40903.5</v>
      </c>
      <c r="L18" s="13">
        <v>44569.4</v>
      </c>
      <c r="M18" s="13">
        <f t="shared" si="3"/>
        <v>108.96231373843315</v>
      </c>
      <c r="N18" s="13">
        <v>108.2</v>
      </c>
      <c r="O18" s="13">
        <v>178.9</v>
      </c>
      <c r="P18" s="13">
        <f t="shared" si="4"/>
        <v>165.34195933456562</v>
      </c>
      <c r="Q18" s="13">
        <v>157.80000000000001</v>
      </c>
      <c r="R18" s="13">
        <v>236.3</v>
      </c>
      <c r="S18" s="13">
        <f t="shared" si="5"/>
        <v>149.74651457541191</v>
      </c>
      <c r="T18" s="13">
        <v>1204.4000000000001</v>
      </c>
      <c r="U18" s="13">
        <v>974.8</v>
      </c>
      <c r="V18" s="13">
        <f t="shared" si="6"/>
        <v>80.936565924941874</v>
      </c>
      <c r="W18" s="13">
        <v>3495.1</v>
      </c>
      <c r="X18" s="13">
        <v>3363.1</v>
      </c>
      <c r="Y18" s="13">
        <f t="shared" si="7"/>
        <v>96.22328402620812</v>
      </c>
      <c r="Z18" s="13">
        <v>4977.7</v>
      </c>
      <c r="AA18" s="13">
        <v>4829.1000000000004</v>
      </c>
      <c r="AB18" s="13">
        <f t="shared" si="8"/>
        <v>97.014685497318055</v>
      </c>
      <c r="AC18" s="13">
        <v>2841</v>
      </c>
      <c r="AD18" s="13">
        <v>2173.6999999999998</v>
      </c>
      <c r="AE18" s="13">
        <f t="shared" si="9"/>
        <v>76.511791622668071</v>
      </c>
      <c r="AF18" s="13">
        <v>429.6</v>
      </c>
      <c r="AG18" s="13">
        <v>1094.0999999999999</v>
      </c>
      <c r="AH18" s="13">
        <f t="shared" si="10"/>
        <v>254.67877094972064</v>
      </c>
      <c r="AI18" s="13">
        <v>170843</v>
      </c>
      <c r="AJ18" s="13">
        <v>99658.2</v>
      </c>
      <c r="AK18" s="13">
        <f t="shared" si="11"/>
        <v>58.333206511241308</v>
      </c>
      <c r="AL18" s="13">
        <v>271805.8</v>
      </c>
      <c r="AM18" s="13">
        <v>157843.70000000001</v>
      </c>
      <c r="AN18" s="13">
        <f t="shared" si="12"/>
        <v>58.072233925839697</v>
      </c>
      <c r="AO18" s="13">
        <f t="shared" si="13"/>
        <v>-4435.7999999999884</v>
      </c>
      <c r="AP18" s="13">
        <f t="shared" si="14"/>
        <v>1538.5</v>
      </c>
    </row>
    <row r="19" spans="1:42" ht="15" customHeight="1" x14ac:dyDescent="0.25">
      <c r="A19" s="12">
        <v>10</v>
      </c>
      <c r="B19" s="12" t="s">
        <v>35</v>
      </c>
      <c r="C19" s="13">
        <v>268479.5</v>
      </c>
      <c r="D19" s="13">
        <v>156460.4</v>
      </c>
      <c r="E19" s="13">
        <f t="shared" si="0"/>
        <v>58.27647920977207</v>
      </c>
      <c r="F19" s="13">
        <v>59033.4</v>
      </c>
      <c r="G19" s="13">
        <v>32662.9</v>
      </c>
      <c r="H19" s="13">
        <v>30254.7</v>
      </c>
      <c r="I19" s="13">
        <f t="shared" si="1"/>
        <v>92.627109044206108</v>
      </c>
      <c r="J19" s="13">
        <f t="shared" si="2"/>
        <v>51.250139751394975</v>
      </c>
      <c r="K19" s="13">
        <v>16123.7</v>
      </c>
      <c r="L19" s="13">
        <v>17106.5</v>
      </c>
      <c r="M19" s="13">
        <f t="shared" si="3"/>
        <v>106.0953751310183</v>
      </c>
      <c r="N19" s="13">
        <v>33.1</v>
      </c>
      <c r="O19" s="13">
        <v>262.7</v>
      </c>
      <c r="P19" s="13">
        <f t="shared" si="4"/>
        <v>793.655589123867</v>
      </c>
      <c r="Q19" s="13">
        <v>67.7</v>
      </c>
      <c r="R19" s="13">
        <v>124.3</v>
      </c>
      <c r="S19" s="13">
        <f t="shared" si="5"/>
        <v>183.60413589364845</v>
      </c>
      <c r="T19" s="13">
        <v>623.70000000000005</v>
      </c>
      <c r="U19" s="13">
        <v>1060.9000000000001</v>
      </c>
      <c r="V19" s="13">
        <f t="shared" si="6"/>
        <v>170.09780343113675</v>
      </c>
      <c r="W19" s="13">
        <v>2789</v>
      </c>
      <c r="X19" s="13">
        <v>2794.2</v>
      </c>
      <c r="Y19" s="13">
        <f t="shared" si="7"/>
        <v>100.18644675510934</v>
      </c>
      <c r="Z19" s="13">
        <v>5525.4</v>
      </c>
      <c r="AA19" s="13">
        <v>2667.5</v>
      </c>
      <c r="AB19" s="13">
        <f t="shared" si="8"/>
        <v>48.277047815542765</v>
      </c>
      <c r="AC19" s="13">
        <v>1359.3</v>
      </c>
      <c r="AD19" s="13">
        <v>1099.3</v>
      </c>
      <c r="AE19" s="13">
        <f t="shared" si="9"/>
        <v>80.872507908482305</v>
      </c>
      <c r="AF19" s="13">
        <v>946.8</v>
      </c>
      <c r="AG19" s="13">
        <v>564.20000000000005</v>
      </c>
      <c r="AH19" s="13">
        <f t="shared" si="10"/>
        <v>59.590198563582597</v>
      </c>
      <c r="AI19" s="13">
        <v>209446.1</v>
      </c>
      <c r="AJ19" s="13">
        <v>126205.7</v>
      </c>
      <c r="AK19" s="13">
        <f t="shared" si="11"/>
        <v>60.256887094102005</v>
      </c>
      <c r="AL19" s="13">
        <v>271806.90000000002</v>
      </c>
      <c r="AM19" s="13">
        <v>154621.1</v>
      </c>
      <c r="AN19" s="13">
        <f t="shared" si="12"/>
        <v>56.886377792469581</v>
      </c>
      <c r="AO19" s="13">
        <f t="shared" si="13"/>
        <v>-3327.4000000000233</v>
      </c>
      <c r="AP19" s="13">
        <f t="shared" si="14"/>
        <v>1839.2999999999884</v>
      </c>
    </row>
    <row r="20" spans="1:42" ht="15" customHeight="1" x14ac:dyDescent="0.25">
      <c r="A20" s="12">
        <v>11</v>
      </c>
      <c r="B20" s="12" t="s">
        <v>36</v>
      </c>
      <c r="C20" s="13">
        <v>442738</v>
      </c>
      <c r="D20" s="13">
        <v>258838.5</v>
      </c>
      <c r="E20" s="13">
        <f t="shared" si="0"/>
        <v>58.463131694139648</v>
      </c>
      <c r="F20" s="13">
        <v>100842.9</v>
      </c>
      <c r="G20" s="13">
        <v>55354.9</v>
      </c>
      <c r="H20" s="13">
        <v>54406.1</v>
      </c>
      <c r="I20" s="13">
        <f t="shared" si="1"/>
        <v>98.285969263786939</v>
      </c>
      <c r="J20" s="13">
        <f t="shared" si="2"/>
        <v>53.951344120409075</v>
      </c>
      <c r="K20" s="13">
        <v>26973.8</v>
      </c>
      <c r="L20" s="13">
        <v>28200.799999999999</v>
      </c>
      <c r="M20" s="13">
        <f t="shared" si="3"/>
        <v>104.54885852197317</v>
      </c>
      <c r="N20" s="13">
        <v>116.7</v>
      </c>
      <c r="O20" s="13">
        <v>272.89999999999998</v>
      </c>
      <c r="P20" s="13">
        <f t="shared" si="4"/>
        <v>233.84747215081401</v>
      </c>
      <c r="Q20" s="13">
        <v>163.80000000000001</v>
      </c>
      <c r="R20" s="13">
        <v>223.6</v>
      </c>
      <c r="S20" s="13">
        <f t="shared" si="5"/>
        <v>136.50793650793648</v>
      </c>
      <c r="T20" s="13">
        <v>3351.3</v>
      </c>
      <c r="U20" s="13">
        <v>3927.1</v>
      </c>
      <c r="V20" s="13">
        <f t="shared" si="6"/>
        <v>117.1813922955271</v>
      </c>
      <c r="W20" s="13">
        <v>4853.7</v>
      </c>
      <c r="X20" s="13">
        <v>4568.6000000000004</v>
      </c>
      <c r="Y20" s="13">
        <f t="shared" si="7"/>
        <v>94.12613058079404</v>
      </c>
      <c r="Z20" s="13">
        <v>8335.7000000000007</v>
      </c>
      <c r="AA20" s="13">
        <v>7851.3</v>
      </c>
      <c r="AB20" s="13">
        <f t="shared" si="8"/>
        <v>94.188850366495913</v>
      </c>
      <c r="AC20" s="13">
        <v>2064.3000000000002</v>
      </c>
      <c r="AD20" s="13">
        <v>3252.9</v>
      </c>
      <c r="AE20" s="13">
        <f t="shared" si="9"/>
        <v>157.5788402848423</v>
      </c>
      <c r="AF20" s="13">
        <v>3576.7</v>
      </c>
      <c r="AG20" s="13">
        <v>3013.2</v>
      </c>
      <c r="AH20" s="13">
        <f t="shared" si="10"/>
        <v>84.245254005088483</v>
      </c>
      <c r="AI20" s="13">
        <v>341895.1</v>
      </c>
      <c r="AJ20" s="13">
        <v>204432.4</v>
      </c>
      <c r="AK20" s="13">
        <f t="shared" si="11"/>
        <v>59.793895847001025</v>
      </c>
      <c r="AL20" s="13">
        <v>455190.6</v>
      </c>
      <c r="AM20" s="13">
        <v>259236.8</v>
      </c>
      <c r="AN20" s="13">
        <f t="shared" si="12"/>
        <v>56.951263932075925</v>
      </c>
      <c r="AO20" s="13">
        <f t="shared" si="13"/>
        <v>-12452.599999999977</v>
      </c>
      <c r="AP20" s="13">
        <f t="shared" si="14"/>
        <v>-398.29999999998836</v>
      </c>
    </row>
    <row r="21" spans="1:42" ht="15" customHeight="1" x14ac:dyDescent="0.25">
      <c r="A21" s="12">
        <v>12</v>
      </c>
      <c r="B21" s="12" t="s">
        <v>37</v>
      </c>
      <c r="C21" s="13">
        <v>632929.1</v>
      </c>
      <c r="D21" s="13">
        <v>350466.7</v>
      </c>
      <c r="E21" s="13">
        <f t="shared" si="0"/>
        <v>55.372189396885062</v>
      </c>
      <c r="F21" s="13">
        <v>174179.5</v>
      </c>
      <c r="G21" s="13">
        <v>98886.3</v>
      </c>
      <c r="H21" s="13">
        <v>98582.399999999994</v>
      </c>
      <c r="I21" s="13">
        <f t="shared" si="1"/>
        <v>99.692677347620446</v>
      </c>
      <c r="J21" s="13">
        <f t="shared" si="2"/>
        <v>56.598164537158503</v>
      </c>
      <c r="K21" s="13">
        <v>54361.7</v>
      </c>
      <c r="L21" s="13">
        <v>64790</v>
      </c>
      <c r="M21" s="13">
        <f t="shared" si="3"/>
        <v>119.18317491910666</v>
      </c>
      <c r="N21" s="13">
        <v>143.19999999999999</v>
      </c>
      <c r="O21" s="13">
        <v>235.6</v>
      </c>
      <c r="P21" s="13">
        <f t="shared" si="4"/>
        <v>164.5251396648045</v>
      </c>
      <c r="Q21" s="13">
        <v>220.7</v>
      </c>
      <c r="R21" s="13">
        <v>392.3</v>
      </c>
      <c r="S21" s="13">
        <f t="shared" si="5"/>
        <v>177.75260534662439</v>
      </c>
      <c r="T21" s="13">
        <v>2701.4</v>
      </c>
      <c r="U21" s="13">
        <v>4038.7</v>
      </c>
      <c r="V21" s="13">
        <f t="shared" si="6"/>
        <v>149.5039609091582</v>
      </c>
      <c r="W21" s="13">
        <v>8738</v>
      </c>
      <c r="X21" s="13">
        <v>8440.7999999999993</v>
      </c>
      <c r="Y21" s="13">
        <f t="shared" si="7"/>
        <v>96.598764019226351</v>
      </c>
      <c r="Z21" s="13">
        <v>15485.1</v>
      </c>
      <c r="AA21" s="13">
        <v>10212.700000000001</v>
      </c>
      <c r="AB21" s="13">
        <f t="shared" si="8"/>
        <v>65.951785910326706</v>
      </c>
      <c r="AC21" s="13">
        <v>7111.6</v>
      </c>
      <c r="AD21" s="13">
        <v>5746.4</v>
      </c>
      <c r="AE21" s="13">
        <f t="shared" si="9"/>
        <v>80.803194780358851</v>
      </c>
      <c r="AF21" s="13">
        <v>4064.9</v>
      </c>
      <c r="AG21" s="13">
        <v>812.3</v>
      </c>
      <c r="AH21" s="13">
        <f t="shared" si="10"/>
        <v>19.983271421191169</v>
      </c>
      <c r="AI21" s="13">
        <v>458749.6</v>
      </c>
      <c r="AJ21" s="13">
        <v>251884.4</v>
      </c>
      <c r="AK21" s="13">
        <f t="shared" si="11"/>
        <v>54.906729073987201</v>
      </c>
      <c r="AL21" s="13">
        <v>651376.30000000005</v>
      </c>
      <c r="AM21" s="13">
        <v>352342.4</v>
      </c>
      <c r="AN21" s="13">
        <f t="shared" si="12"/>
        <v>54.091989530475701</v>
      </c>
      <c r="AO21" s="13">
        <f t="shared" si="13"/>
        <v>-18447.20000000007</v>
      </c>
      <c r="AP21" s="13">
        <f t="shared" si="14"/>
        <v>-1875.7000000000116</v>
      </c>
    </row>
    <row r="22" spans="1:42" ht="15" customHeight="1" x14ac:dyDescent="0.25">
      <c r="A22" s="12">
        <v>13</v>
      </c>
      <c r="B22" s="12" t="s">
        <v>38</v>
      </c>
      <c r="C22" s="13">
        <v>250964.6</v>
      </c>
      <c r="D22" s="13">
        <v>132880.70000000001</v>
      </c>
      <c r="E22" s="13">
        <f t="shared" si="0"/>
        <v>52.947985492774684</v>
      </c>
      <c r="F22" s="13">
        <v>73613.7</v>
      </c>
      <c r="G22" s="13">
        <v>40403.1</v>
      </c>
      <c r="H22" s="13">
        <v>40474.699999999997</v>
      </c>
      <c r="I22" s="13">
        <f t="shared" si="1"/>
        <v>100.17721412465875</v>
      </c>
      <c r="J22" s="13">
        <f t="shared" si="2"/>
        <v>54.982564386792134</v>
      </c>
      <c r="K22" s="13">
        <v>21999.7</v>
      </c>
      <c r="L22" s="13">
        <v>19850.400000000001</v>
      </c>
      <c r="M22" s="13">
        <f t="shared" si="3"/>
        <v>90.230321322563483</v>
      </c>
      <c r="N22" s="13">
        <v>29.1</v>
      </c>
      <c r="O22" s="13">
        <v>129.9</v>
      </c>
      <c r="P22" s="13">
        <f t="shared" si="4"/>
        <v>446.39175257731961</v>
      </c>
      <c r="Q22" s="13">
        <v>114.3</v>
      </c>
      <c r="R22" s="13">
        <v>153.69999999999999</v>
      </c>
      <c r="S22" s="13">
        <f t="shared" si="5"/>
        <v>134.47069116360456</v>
      </c>
      <c r="T22" s="13">
        <v>262.10000000000002</v>
      </c>
      <c r="U22" s="13">
        <v>1805.9</v>
      </c>
      <c r="V22" s="13">
        <f t="shared" si="6"/>
        <v>689.01182754673789</v>
      </c>
      <c r="W22" s="13">
        <v>3294</v>
      </c>
      <c r="X22" s="13">
        <v>2914.5</v>
      </c>
      <c r="Y22" s="13">
        <f t="shared" si="7"/>
        <v>88.479052823315115</v>
      </c>
      <c r="Z22" s="13">
        <v>4986</v>
      </c>
      <c r="AA22" s="13">
        <v>5447.1</v>
      </c>
      <c r="AB22" s="13">
        <f t="shared" si="8"/>
        <v>109.24789410348978</v>
      </c>
      <c r="AC22" s="13">
        <v>2976.9</v>
      </c>
      <c r="AD22" s="13">
        <v>3263.3</v>
      </c>
      <c r="AE22" s="13">
        <f t="shared" si="9"/>
        <v>109.62074641405488</v>
      </c>
      <c r="AF22" s="13">
        <v>723.5</v>
      </c>
      <c r="AG22" s="13">
        <v>1276.2</v>
      </c>
      <c r="AH22" s="13">
        <f t="shared" si="10"/>
        <v>176.39253628196269</v>
      </c>
      <c r="AI22" s="13">
        <v>177350.9</v>
      </c>
      <c r="AJ22" s="13">
        <v>92406</v>
      </c>
      <c r="AK22" s="13">
        <f t="shared" si="11"/>
        <v>52.103485237458628</v>
      </c>
      <c r="AL22" s="13">
        <v>254689.6</v>
      </c>
      <c r="AM22" s="13">
        <v>133550</v>
      </c>
      <c r="AN22" s="13">
        <f t="shared" si="12"/>
        <v>52.436377457108577</v>
      </c>
      <c r="AO22" s="13">
        <f t="shared" si="13"/>
        <v>-3725</v>
      </c>
      <c r="AP22" s="13">
        <f t="shared" si="14"/>
        <v>-669.29999999998836</v>
      </c>
    </row>
    <row r="23" spans="1:42" ht="15" customHeight="1" x14ac:dyDescent="0.25">
      <c r="A23" s="12">
        <v>14</v>
      </c>
      <c r="B23" s="12" t="s">
        <v>39</v>
      </c>
      <c r="C23" s="13">
        <v>447819.9</v>
      </c>
      <c r="D23" s="13">
        <v>254960.7</v>
      </c>
      <c r="E23" s="13">
        <f t="shared" si="0"/>
        <v>56.933758414934218</v>
      </c>
      <c r="F23" s="13">
        <v>95704.6</v>
      </c>
      <c r="G23" s="13">
        <v>52250.400000000001</v>
      </c>
      <c r="H23" s="13">
        <v>51298.2</v>
      </c>
      <c r="I23" s="13">
        <f t="shared" si="1"/>
        <v>98.177621606724529</v>
      </c>
      <c r="J23" s="13">
        <f t="shared" si="2"/>
        <v>53.600558384863419</v>
      </c>
      <c r="K23" s="13">
        <v>25494</v>
      </c>
      <c r="L23" s="13">
        <v>26388.1</v>
      </c>
      <c r="M23" s="13">
        <f t="shared" si="3"/>
        <v>103.50709970973561</v>
      </c>
      <c r="N23" s="13">
        <v>53.4</v>
      </c>
      <c r="O23" s="13">
        <v>138.80000000000001</v>
      </c>
      <c r="P23" s="13">
        <f t="shared" si="4"/>
        <v>259.92509363295881</v>
      </c>
      <c r="Q23" s="13">
        <v>104.9</v>
      </c>
      <c r="R23" s="13">
        <v>268.39999999999998</v>
      </c>
      <c r="S23" s="13">
        <f t="shared" si="5"/>
        <v>255.86272640610099</v>
      </c>
      <c r="T23" s="13">
        <v>1118.4000000000001</v>
      </c>
      <c r="U23" s="13">
        <v>2165</v>
      </c>
      <c r="V23" s="13">
        <f t="shared" si="6"/>
        <v>193.58011444921314</v>
      </c>
      <c r="W23" s="13">
        <v>5094.8999999999996</v>
      </c>
      <c r="X23" s="13">
        <v>4239.2</v>
      </c>
      <c r="Y23" s="13">
        <f t="shared" si="7"/>
        <v>83.204773400851835</v>
      </c>
      <c r="Z23" s="13">
        <v>7667.2</v>
      </c>
      <c r="AA23" s="13">
        <v>8030.4</v>
      </c>
      <c r="AB23" s="13">
        <f t="shared" si="8"/>
        <v>104.73706176961603</v>
      </c>
      <c r="AC23" s="13">
        <v>2335.1</v>
      </c>
      <c r="AD23" s="13">
        <v>3701.4</v>
      </c>
      <c r="AE23" s="13">
        <f t="shared" si="9"/>
        <v>158.51141278746093</v>
      </c>
      <c r="AF23" s="13">
        <v>2346.8000000000002</v>
      </c>
      <c r="AG23" s="13">
        <v>1238.0999999999999</v>
      </c>
      <c r="AH23" s="13">
        <f t="shared" si="10"/>
        <v>52.756945628089305</v>
      </c>
      <c r="AI23" s="13">
        <v>352115.3</v>
      </c>
      <c r="AJ23" s="13">
        <v>203662.5</v>
      </c>
      <c r="AK23" s="13">
        <f t="shared" si="11"/>
        <v>57.839718978414176</v>
      </c>
      <c r="AL23" s="13">
        <v>451343.6</v>
      </c>
      <c r="AM23" s="13">
        <v>254773.6</v>
      </c>
      <c r="AN23" s="13">
        <f t="shared" si="12"/>
        <v>56.447814924150919</v>
      </c>
      <c r="AO23" s="13">
        <f t="shared" si="13"/>
        <v>-3523.6999999999534</v>
      </c>
      <c r="AP23" s="13">
        <f t="shared" si="14"/>
        <v>187.10000000000582</v>
      </c>
    </row>
    <row r="24" spans="1:42" ht="15" customHeight="1" x14ac:dyDescent="0.25">
      <c r="A24" s="12">
        <v>15</v>
      </c>
      <c r="B24" s="12" t="s">
        <v>40</v>
      </c>
      <c r="C24" s="13">
        <v>1171658.1000000001</v>
      </c>
      <c r="D24" s="13">
        <v>519540.4</v>
      </c>
      <c r="E24" s="13">
        <f t="shared" si="0"/>
        <v>44.34232136491012</v>
      </c>
      <c r="F24" s="13">
        <v>268753.40000000002</v>
      </c>
      <c r="G24" s="13">
        <v>136060.70000000001</v>
      </c>
      <c r="H24" s="13">
        <v>156785.5</v>
      </c>
      <c r="I24" s="13">
        <f t="shared" si="1"/>
        <v>115.23202511820092</v>
      </c>
      <c r="J24" s="13">
        <f t="shared" si="2"/>
        <v>58.338052653473405</v>
      </c>
      <c r="K24" s="13">
        <v>86738.7</v>
      </c>
      <c r="L24" s="13">
        <v>90640.7</v>
      </c>
      <c r="M24" s="13">
        <f t="shared" si="3"/>
        <v>104.49856868963911</v>
      </c>
      <c r="N24" s="13">
        <v>145.4</v>
      </c>
      <c r="O24" s="13">
        <v>418.1</v>
      </c>
      <c r="P24" s="13">
        <f t="shared" si="4"/>
        <v>287.55158184319123</v>
      </c>
      <c r="Q24" s="13">
        <v>466.2</v>
      </c>
      <c r="R24" s="13">
        <v>624.70000000000005</v>
      </c>
      <c r="S24" s="13">
        <f t="shared" si="5"/>
        <v>133.99828399828402</v>
      </c>
      <c r="T24" s="13">
        <v>4193.1000000000004</v>
      </c>
      <c r="U24" s="13">
        <v>8010.4</v>
      </c>
      <c r="V24" s="13">
        <f t="shared" si="6"/>
        <v>191.03765710333641</v>
      </c>
      <c r="W24" s="13">
        <v>8411.7999999999993</v>
      </c>
      <c r="X24" s="13">
        <v>8450.9</v>
      </c>
      <c r="Y24" s="13">
        <f t="shared" si="7"/>
        <v>100.46482322451796</v>
      </c>
      <c r="Z24" s="13">
        <v>21892.3</v>
      </c>
      <c r="AA24" s="13">
        <v>37470.400000000001</v>
      </c>
      <c r="AB24" s="13">
        <f t="shared" si="8"/>
        <v>171.15789569848761</v>
      </c>
      <c r="AC24" s="13">
        <v>9252.1</v>
      </c>
      <c r="AD24" s="13">
        <v>11106.9</v>
      </c>
      <c r="AE24" s="13">
        <f t="shared" si="9"/>
        <v>120.04734060375482</v>
      </c>
      <c r="AF24" s="13">
        <v>4653.3</v>
      </c>
      <c r="AG24" s="13">
        <v>15288.8</v>
      </c>
      <c r="AH24" s="13">
        <f t="shared" si="10"/>
        <v>328.55822749446628</v>
      </c>
      <c r="AI24" s="13">
        <v>902904.6</v>
      </c>
      <c r="AJ24" s="13">
        <v>362754.9</v>
      </c>
      <c r="AK24" s="13">
        <f t="shared" si="11"/>
        <v>40.176437244865078</v>
      </c>
      <c r="AL24" s="13">
        <v>1191496.3</v>
      </c>
      <c r="AM24" s="13">
        <v>498691.6</v>
      </c>
      <c r="AN24" s="13">
        <f t="shared" si="12"/>
        <v>41.85422984527942</v>
      </c>
      <c r="AO24" s="13">
        <f t="shared" si="13"/>
        <v>-19838.199999999953</v>
      </c>
      <c r="AP24" s="13">
        <f t="shared" si="14"/>
        <v>20848.800000000047</v>
      </c>
    </row>
    <row r="25" spans="1:42" ht="15" customHeight="1" x14ac:dyDescent="0.25">
      <c r="A25" s="12">
        <v>16</v>
      </c>
      <c r="B25" s="12" t="s">
        <v>41</v>
      </c>
      <c r="C25" s="13">
        <v>1033159.4</v>
      </c>
      <c r="D25" s="13">
        <v>573421.19999999995</v>
      </c>
      <c r="E25" s="13">
        <f t="shared" si="0"/>
        <v>55.501716385680652</v>
      </c>
      <c r="F25" s="13">
        <v>411495.2</v>
      </c>
      <c r="G25" s="13">
        <v>242276.6</v>
      </c>
      <c r="H25" s="13">
        <v>228308.3</v>
      </c>
      <c r="I25" s="13">
        <f t="shared" si="1"/>
        <v>94.234564955922266</v>
      </c>
      <c r="J25" s="13">
        <f t="shared" si="2"/>
        <v>55.482615593085896</v>
      </c>
      <c r="K25" s="13">
        <v>159044.20000000001</v>
      </c>
      <c r="L25" s="13">
        <v>156013.29999999999</v>
      </c>
      <c r="M25" s="13">
        <f t="shared" si="3"/>
        <v>98.09430334460481</v>
      </c>
      <c r="N25" s="13">
        <v>323.3</v>
      </c>
      <c r="O25" s="13">
        <v>441.2</v>
      </c>
      <c r="P25" s="13">
        <f t="shared" si="4"/>
        <v>136.46767708011134</v>
      </c>
      <c r="Q25" s="13">
        <v>711.1</v>
      </c>
      <c r="R25" s="13">
        <v>972.7</v>
      </c>
      <c r="S25" s="13">
        <f t="shared" si="5"/>
        <v>136.78807481366897</v>
      </c>
      <c r="T25" s="13">
        <v>6908.3</v>
      </c>
      <c r="U25" s="13">
        <v>12564.7</v>
      </c>
      <c r="V25" s="13">
        <f t="shared" si="6"/>
        <v>181.87832028140062</v>
      </c>
      <c r="W25" s="13">
        <v>14091.1</v>
      </c>
      <c r="X25" s="13">
        <v>13860.6</v>
      </c>
      <c r="Y25" s="13">
        <f t="shared" si="7"/>
        <v>98.364215710625857</v>
      </c>
      <c r="Z25" s="13">
        <v>39988.1</v>
      </c>
      <c r="AA25" s="13">
        <v>27736.400000000001</v>
      </c>
      <c r="AB25" s="13">
        <f t="shared" si="8"/>
        <v>69.361635086438227</v>
      </c>
      <c r="AC25" s="13">
        <v>20377.400000000001</v>
      </c>
      <c r="AD25" s="13">
        <v>12785.4</v>
      </c>
      <c r="AE25" s="13">
        <f t="shared" si="9"/>
        <v>62.743038856772692</v>
      </c>
      <c r="AF25" s="13">
        <v>13647.2</v>
      </c>
      <c r="AG25" s="13">
        <v>8793.1</v>
      </c>
      <c r="AH25" s="13">
        <f t="shared" si="10"/>
        <v>64.431531742775078</v>
      </c>
      <c r="AI25" s="13">
        <v>621664.19999999995</v>
      </c>
      <c r="AJ25" s="13">
        <v>345112.9</v>
      </c>
      <c r="AK25" s="13">
        <f t="shared" si="11"/>
        <v>55.514359681641643</v>
      </c>
      <c r="AL25" s="13">
        <v>1070237.6000000001</v>
      </c>
      <c r="AM25" s="13">
        <v>599786.6</v>
      </c>
      <c r="AN25" s="13">
        <f t="shared" si="12"/>
        <v>56.042377879454051</v>
      </c>
      <c r="AO25" s="13">
        <f t="shared" si="13"/>
        <v>-37078.20000000007</v>
      </c>
      <c r="AP25" s="13">
        <f t="shared" si="14"/>
        <v>-26365.400000000023</v>
      </c>
    </row>
    <row r="26" spans="1:42" ht="15" customHeight="1" x14ac:dyDescent="0.25">
      <c r="A26" s="12">
        <v>17</v>
      </c>
      <c r="B26" s="12" t="s">
        <v>42</v>
      </c>
      <c r="C26" s="13">
        <v>256308.1</v>
      </c>
      <c r="D26" s="13">
        <v>148723.1</v>
      </c>
      <c r="E26" s="13">
        <f t="shared" si="0"/>
        <v>58.025126790764716</v>
      </c>
      <c r="F26" s="13">
        <v>48183.8</v>
      </c>
      <c r="G26" s="13">
        <v>26055.5</v>
      </c>
      <c r="H26" s="13">
        <v>24626.1</v>
      </c>
      <c r="I26" s="13">
        <f t="shared" si="1"/>
        <v>94.514018153556819</v>
      </c>
      <c r="J26" s="13">
        <f t="shared" si="2"/>
        <v>51.108671379177231</v>
      </c>
      <c r="K26" s="13">
        <v>13175.5</v>
      </c>
      <c r="L26" s="13">
        <v>13270.2</v>
      </c>
      <c r="M26" s="13">
        <f t="shared" si="3"/>
        <v>100.71875830139274</v>
      </c>
      <c r="N26" s="13">
        <v>123.1</v>
      </c>
      <c r="O26" s="13">
        <v>133.19999999999999</v>
      </c>
      <c r="P26" s="13">
        <f t="shared" si="4"/>
        <v>108.20471161657188</v>
      </c>
      <c r="Q26" s="13">
        <v>75</v>
      </c>
      <c r="R26" s="13">
        <v>141.19999999999999</v>
      </c>
      <c r="S26" s="13">
        <f t="shared" si="5"/>
        <v>188.26666666666665</v>
      </c>
      <c r="T26" s="13">
        <v>270.39999999999998</v>
      </c>
      <c r="U26" s="13">
        <v>259.2</v>
      </c>
      <c r="V26" s="13">
        <f t="shared" si="6"/>
        <v>95.857988165680467</v>
      </c>
      <c r="W26" s="13">
        <v>4000.7</v>
      </c>
      <c r="X26" s="13">
        <v>3598.4</v>
      </c>
      <c r="Y26" s="13">
        <f t="shared" si="7"/>
        <v>89.944259754542969</v>
      </c>
      <c r="Z26" s="13">
        <v>3469.8</v>
      </c>
      <c r="AA26" s="13">
        <v>3258.2</v>
      </c>
      <c r="AB26" s="13">
        <f t="shared" si="8"/>
        <v>93.901665802063505</v>
      </c>
      <c r="AC26" s="13">
        <v>1386.9</v>
      </c>
      <c r="AD26" s="13">
        <v>1850.8</v>
      </c>
      <c r="AE26" s="13">
        <f t="shared" si="9"/>
        <v>133.44869853630397</v>
      </c>
      <c r="AF26" s="13">
        <v>842.4</v>
      </c>
      <c r="AG26" s="13">
        <v>676.2</v>
      </c>
      <c r="AH26" s="13">
        <f t="shared" si="10"/>
        <v>80.270655270655283</v>
      </c>
      <c r="AI26" s="13">
        <v>208124.3</v>
      </c>
      <c r="AJ26" s="13">
        <v>124097.1</v>
      </c>
      <c r="AK26" s="13">
        <f t="shared" si="11"/>
        <v>59.626434779600466</v>
      </c>
      <c r="AL26" s="13">
        <v>260470.8</v>
      </c>
      <c r="AM26" s="13">
        <v>152011.4</v>
      </c>
      <c r="AN26" s="13">
        <f t="shared" si="12"/>
        <v>58.360246138914604</v>
      </c>
      <c r="AO26" s="13">
        <f t="shared" si="13"/>
        <v>-4162.6999999999825</v>
      </c>
      <c r="AP26" s="13">
        <f t="shared" si="14"/>
        <v>-3288.2999999999884</v>
      </c>
    </row>
    <row r="27" spans="1:42" ht="15" customHeight="1" x14ac:dyDescent="0.25">
      <c r="A27" s="12">
        <v>18</v>
      </c>
      <c r="B27" s="12" t="s">
        <v>43</v>
      </c>
      <c r="C27" s="13">
        <v>219205.4</v>
      </c>
      <c r="D27" s="13">
        <v>123352.8</v>
      </c>
      <c r="E27" s="13">
        <f t="shared" si="0"/>
        <v>56.272701311190332</v>
      </c>
      <c r="F27" s="13">
        <v>41219.9</v>
      </c>
      <c r="G27" s="13">
        <v>19605.8</v>
      </c>
      <c r="H27" s="13">
        <v>19470.3</v>
      </c>
      <c r="I27" s="13">
        <f t="shared" si="1"/>
        <v>99.308877985086042</v>
      </c>
      <c r="J27" s="13">
        <f t="shared" si="2"/>
        <v>47.235194651127244</v>
      </c>
      <c r="K27" s="13">
        <v>7045.2</v>
      </c>
      <c r="L27" s="13">
        <v>7208.7</v>
      </c>
      <c r="M27" s="13">
        <f t="shared" si="3"/>
        <v>102.32072900698348</v>
      </c>
      <c r="N27" s="13">
        <v>43.6</v>
      </c>
      <c r="O27" s="13">
        <v>72.7</v>
      </c>
      <c r="P27" s="13">
        <f t="shared" si="4"/>
        <v>166.74311926605506</v>
      </c>
      <c r="Q27" s="13">
        <v>59.7</v>
      </c>
      <c r="R27" s="13">
        <v>160.9</v>
      </c>
      <c r="S27" s="13">
        <f t="shared" si="5"/>
        <v>269.51423785594642</v>
      </c>
      <c r="T27" s="13">
        <v>2337.5</v>
      </c>
      <c r="U27" s="13">
        <v>3339.1</v>
      </c>
      <c r="V27" s="13">
        <f t="shared" si="6"/>
        <v>142.84919786096256</v>
      </c>
      <c r="W27" s="13">
        <v>883.4</v>
      </c>
      <c r="X27" s="13">
        <v>738.2</v>
      </c>
      <c r="Y27" s="13">
        <f t="shared" si="7"/>
        <v>83.56350464115917</v>
      </c>
      <c r="Z27" s="13">
        <v>3386.5</v>
      </c>
      <c r="AA27" s="13">
        <v>3146</v>
      </c>
      <c r="AB27" s="13">
        <f t="shared" si="8"/>
        <v>92.898272552783112</v>
      </c>
      <c r="AC27" s="13">
        <v>1185.0999999999999</v>
      </c>
      <c r="AD27" s="13">
        <v>1274.0999999999999</v>
      </c>
      <c r="AE27" s="13">
        <f t="shared" si="9"/>
        <v>107.50991477512446</v>
      </c>
      <c r="AF27" s="13">
        <v>799.8</v>
      </c>
      <c r="AG27" s="13">
        <v>791.9</v>
      </c>
      <c r="AH27" s="13">
        <f t="shared" si="10"/>
        <v>99.012253063265817</v>
      </c>
      <c r="AI27" s="13">
        <v>177985.5</v>
      </c>
      <c r="AJ27" s="13">
        <v>103882.5</v>
      </c>
      <c r="AK27" s="13">
        <f t="shared" si="11"/>
        <v>58.365709566228709</v>
      </c>
      <c r="AL27" s="13">
        <v>258833.7</v>
      </c>
      <c r="AM27" s="13">
        <v>158695.4</v>
      </c>
      <c r="AN27" s="13">
        <f t="shared" si="12"/>
        <v>61.311722546175396</v>
      </c>
      <c r="AO27" s="13">
        <f t="shared" si="13"/>
        <v>-39628.300000000017</v>
      </c>
      <c r="AP27" s="13">
        <f t="shared" si="14"/>
        <v>-35342.599999999991</v>
      </c>
    </row>
    <row r="28" spans="1:42" ht="15" customHeight="1" x14ac:dyDescent="0.25">
      <c r="A28" s="12">
        <v>19</v>
      </c>
      <c r="B28" s="12" t="s">
        <v>44</v>
      </c>
      <c r="C28" s="13">
        <v>471736.3</v>
      </c>
      <c r="D28" s="13">
        <v>259371.3</v>
      </c>
      <c r="E28" s="13">
        <f t="shared" si="0"/>
        <v>54.982264455798713</v>
      </c>
      <c r="F28" s="13">
        <v>160857</v>
      </c>
      <c r="G28" s="13">
        <v>95408.5</v>
      </c>
      <c r="H28" s="13">
        <v>81634.3</v>
      </c>
      <c r="I28" s="13">
        <f t="shared" si="1"/>
        <v>85.562921542629852</v>
      </c>
      <c r="J28" s="13">
        <f t="shared" si="2"/>
        <v>50.749609901962614</v>
      </c>
      <c r="K28" s="13">
        <v>59099.7</v>
      </c>
      <c r="L28" s="13">
        <v>48865.4</v>
      </c>
      <c r="M28" s="13">
        <f t="shared" si="3"/>
        <v>82.682991622630922</v>
      </c>
      <c r="N28" s="13">
        <v>92.8</v>
      </c>
      <c r="O28" s="13">
        <v>269</v>
      </c>
      <c r="P28" s="13">
        <f t="shared" si="4"/>
        <v>289.87068965517244</v>
      </c>
      <c r="Q28" s="13">
        <v>294.89999999999998</v>
      </c>
      <c r="R28" s="13">
        <v>385.3</v>
      </c>
      <c r="S28" s="13">
        <f t="shared" si="5"/>
        <v>130.6544591386911</v>
      </c>
      <c r="T28" s="13">
        <v>3278.3</v>
      </c>
      <c r="U28" s="13">
        <v>3136.9</v>
      </c>
      <c r="V28" s="13">
        <f t="shared" si="6"/>
        <v>95.686788884482809</v>
      </c>
      <c r="W28" s="13">
        <v>10307</v>
      </c>
      <c r="X28" s="13">
        <v>9781.6</v>
      </c>
      <c r="Y28" s="13">
        <f t="shared" si="7"/>
        <v>94.902493451052678</v>
      </c>
      <c r="Z28" s="13">
        <v>11306.3</v>
      </c>
      <c r="AA28" s="13">
        <v>10167.6</v>
      </c>
      <c r="AB28" s="13">
        <f t="shared" si="8"/>
        <v>89.928623864571094</v>
      </c>
      <c r="AC28" s="13">
        <v>4006.7</v>
      </c>
      <c r="AD28" s="13">
        <v>4874.8999999999996</v>
      </c>
      <c r="AE28" s="13">
        <f t="shared" si="9"/>
        <v>121.66870491926022</v>
      </c>
      <c r="AF28" s="13">
        <v>3709.3</v>
      </c>
      <c r="AG28" s="13">
        <v>3351.3</v>
      </c>
      <c r="AH28" s="13">
        <f t="shared" si="10"/>
        <v>90.348583290647838</v>
      </c>
      <c r="AI28" s="13">
        <v>310879.2</v>
      </c>
      <c r="AJ28" s="13">
        <v>177737</v>
      </c>
      <c r="AK28" s="13">
        <f t="shared" si="11"/>
        <v>57.172367916541212</v>
      </c>
      <c r="AL28" s="13">
        <v>485981.5</v>
      </c>
      <c r="AM28" s="13">
        <v>272781.40000000002</v>
      </c>
      <c r="AN28" s="13">
        <f t="shared" si="12"/>
        <v>56.129996717982067</v>
      </c>
      <c r="AO28" s="13">
        <f t="shared" si="13"/>
        <v>-14245.200000000012</v>
      </c>
      <c r="AP28" s="13">
        <f t="shared" si="14"/>
        <v>-13410.100000000035</v>
      </c>
    </row>
    <row r="29" spans="1:42" ht="15" customHeight="1" x14ac:dyDescent="0.25">
      <c r="A29" s="12">
        <v>20</v>
      </c>
      <c r="B29" s="12" t="s">
        <v>45</v>
      </c>
      <c r="C29" s="13">
        <v>358949.8</v>
      </c>
      <c r="D29" s="13">
        <v>183765.7</v>
      </c>
      <c r="E29" s="13">
        <f t="shared" si="0"/>
        <v>51.195376066514044</v>
      </c>
      <c r="F29" s="13">
        <v>90073.8</v>
      </c>
      <c r="G29" s="13">
        <v>48504.9</v>
      </c>
      <c r="H29" s="13">
        <v>44547.5</v>
      </c>
      <c r="I29" s="13">
        <f t="shared" si="1"/>
        <v>91.841236658564384</v>
      </c>
      <c r="J29" s="13">
        <f t="shared" si="2"/>
        <v>49.4566677546634</v>
      </c>
      <c r="K29" s="13">
        <v>23294.5</v>
      </c>
      <c r="L29" s="13">
        <v>24010.3</v>
      </c>
      <c r="M29" s="13">
        <f t="shared" si="3"/>
        <v>103.0728283500397</v>
      </c>
      <c r="N29" s="13">
        <v>103</v>
      </c>
      <c r="O29" s="13">
        <v>135.30000000000001</v>
      </c>
      <c r="P29" s="13">
        <f t="shared" si="4"/>
        <v>131.35922330097088</v>
      </c>
      <c r="Q29" s="13">
        <v>149.9</v>
      </c>
      <c r="R29" s="13">
        <v>264.8</v>
      </c>
      <c r="S29" s="13">
        <f t="shared" si="5"/>
        <v>176.65110073382255</v>
      </c>
      <c r="T29" s="13">
        <v>1790.4</v>
      </c>
      <c r="U29" s="13">
        <v>1260.5</v>
      </c>
      <c r="V29" s="13">
        <f t="shared" si="6"/>
        <v>70.403261840929403</v>
      </c>
      <c r="W29" s="13">
        <v>6312.8</v>
      </c>
      <c r="X29" s="13">
        <v>5030.1000000000004</v>
      </c>
      <c r="Y29" s="13">
        <f t="shared" si="7"/>
        <v>79.680965657077678</v>
      </c>
      <c r="Z29" s="13">
        <v>6995.8</v>
      </c>
      <c r="AA29" s="13">
        <v>5721.9</v>
      </c>
      <c r="AB29" s="13">
        <f t="shared" si="8"/>
        <v>81.790502873152462</v>
      </c>
      <c r="AC29" s="13">
        <v>4154.6000000000004</v>
      </c>
      <c r="AD29" s="13">
        <v>2613.6</v>
      </c>
      <c r="AE29" s="13">
        <f t="shared" si="9"/>
        <v>62.908583257112596</v>
      </c>
      <c r="AF29" s="13">
        <v>1631.6</v>
      </c>
      <c r="AG29" s="13">
        <v>1329.6</v>
      </c>
      <c r="AH29" s="13">
        <f t="shared" si="10"/>
        <v>81.490561412110807</v>
      </c>
      <c r="AI29" s="13">
        <v>268876</v>
      </c>
      <c r="AJ29" s="13">
        <v>139218.20000000001</v>
      </c>
      <c r="AK29" s="13">
        <f t="shared" si="11"/>
        <v>51.777845549621389</v>
      </c>
      <c r="AL29" s="13">
        <v>375618.1</v>
      </c>
      <c r="AM29" s="13">
        <v>193503.3</v>
      </c>
      <c r="AN29" s="13">
        <f t="shared" si="12"/>
        <v>51.515967947231509</v>
      </c>
      <c r="AO29" s="13">
        <f t="shared" si="13"/>
        <v>-16668.299999999988</v>
      </c>
      <c r="AP29" s="13">
        <f t="shared" si="14"/>
        <v>-9737.5999999999767</v>
      </c>
    </row>
    <row r="30" spans="1:42" ht="15" customHeight="1" x14ac:dyDescent="0.25">
      <c r="A30" s="12">
        <v>21</v>
      </c>
      <c r="B30" s="12" t="s">
        <v>46</v>
      </c>
      <c r="C30" s="13">
        <v>301779</v>
      </c>
      <c r="D30" s="13">
        <v>152951</v>
      </c>
      <c r="E30" s="13">
        <f t="shared" si="0"/>
        <v>50.683115790031778</v>
      </c>
      <c r="F30" s="13">
        <v>58066.1</v>
      </c>
      <c r="G30" s="13">
        <v>33693.1</v>
      </c>
      <c r="H30" s="13">
        <v>31153.4</v>
      </c>
      <c r="I30" s="13">
        <f t="shared" si="1"/>
        <v>92.462254883047279</v>
      </c>
      <c r="J30" s="13">
        <f t="shared" si="2"/>
        <v>53.651614280966008</v>
      </c>
      <c r="K30" s="13">
        <v>17257.7</v>
      </c>
      <c r="L30" s="13">
        <v>16090.1</v>
      </c>
      <c r="M30" s="13">
        <f t="shared" si="3"/>
        <v>93.234324388533807</v>
      </c>
      <c r="N30" s="13">
        <v>85</v>
      </c>
      <c r="O30" s="13">
        <v>70.400000000000006</v>
      </c>
      <c r="P30" s="13">
        <f t="shared" si="4"/>
        <v>82.823529411764724</v>
      </c>
      <c r="Q30" s="13">
        <v>85.1</v>
      </c>
      <c r="R30" s="13">
        <v>165.3</v>
      </c>
      <c r="S30" s="13">
        <f t="shared" si="5"/>
        <v>194.24206815511167</v>
      </c>
      <c r="T30" s="13">
        <v>1159.7</v>
      </c>
      <c r="U30" s="13">
        <v>684.2</v>
      </c>
      <c r="V30" s="13">
        <f t="shared" si="6"/>
        <v>58.998016728464265</v>
      </c>
      <c r="W30" s="13">
        <v>4054.9</v>
      </c>
      <c r="X30" s="13">
        <v>3828.2</v>
      </c>
      <c r="Y30" s="13">
        <f t="shared" si="7"/>
        <v>94.409233273323622</v>
      </c>
      <c r="Z30" s="13">
        <v>4989.1000000000004</v>
      </c>
      <c r="AA30" s="13">
        <v>4984.8999999999996</v>
      </c>
      <c r="AB30" s="13">
        <f t="shared" si="8"/>
        <v>99.915816479926221</v>
      </c>
      <c r="AC30" s="13">
        <v>2465</v>
      </c>
      <c r="AD30" s="13">
        <v>3106.5</v>
      </c>
      <c r="AE30" s="13">
        <f t="shared" si="9"/>
        <v>126.02434077079107</v>
      </c>
      <c r="AF30" s="13">
        <v>878.4</v>
      </c>
      <c r="AG30" s="13">
        <v>1037.3</v>
      </c>
      <c r="AH30" s="13">
        <f t="shared" si="10"/>
        <v>118.08970856102003</v>
      </c>
      <c r="AI30" s="13">
        <v>243713</v>
      </c>
      <c r="AJ30" s="13">
        <v>121797.7</v>
      </c>
      <c r="AK30" s="13">
        <f t="shared" si="11"/>
        <v>49.975873260761631</v>
      </c>
      <c r="AL30" s="13">
        <v>304350.09999999998</v>
      </c>
      <c r="AM30" s="13">
        <v>149647.6</v>
      </c>
      <c r="AN30" s="13">
        <f t="shared" si="12"/>
        <v>49.169558347442639</v>
      </c>
      <c r="AO30" s="13">
        <f t="shared" si="13"/>
        <v>-2571.0999999999767</v>
      </c>
      <c r="AP30" s="13">
        <f t="shared" si="14"/>
        <v>3303.3999999999942</v>
      </c>
    </row>
    <row r="31" spans="1:42" ht="15" customHeight="1" x14ac:dyDescent="0.25">
      <c r="A31" s="12">
        <v>22</v>
      </c>
      <c r="B31" s="12" t="s">
        <v>47</v>
      </c>
      <c r="C31" s="13">
        <v>476712.1</v>
      </c>
      <c r="D31" s="13">
        <v>275757.59999999998</v>
      </c>
      <c r="E31" s="13">
        <f t="shared" si="0"/>
        <v>57.845731207577899</v>
      </c>
      <c r="F31" s="13">
        <v>187100</v>
      </c>
      <c r="G31" s="13">
        <v>96691.6</v>
      </c>
      <c r="H31" s="13">
        <v>125088.1</v>
      </c>
      <c r="I31" s="13">
        <f t="shared" si="1"/>
        <v>129.36811470696523</v>
      </c>
      <c r="J31" s="13">
        <f t="shared" si="2"/>
        <v>66.856280064136826</v>
      </c>
      <c r="K31" s="13">
        <v>43349.4</v>
      </c>
      <c r="L31" s="13">
        <v>49243.9</v>
      </c>
      <c r="M31" s="13">
        <f t="shared" si="3"/>
        <v>113.59765071719563</v>
      </c>
      <c r="N31" s="13">
        <v>194.5</v>
      </c>
      <c r="O31" s="13">
        <v>317.8</v>
      </c>
      <c r="P31" s="13">
        <f t="shared" si="4"/>
        <v>163.39331619537276</v>
      </c>
      <c r="Q31" s="13">
        <v>359.5</v>
      </c>
      <c r="R31" s="13">
        <v>457.7</v>
      </c>
      <c r="S31" s="13">
        <f t="shared" si="5"/>
        <v>127.31571627260084</v>
      </c>
      <c r="T31" s="13">
        <v>2843.1</v>
      </c>
      <c r="U31" s="13">
        <v>2901.4</v>
      </c>
      <c r="V31" s="13">
        <f t="shared" si="6"/>
        <v>102.05057859378847</v>
      </c>
      <c r="W31" s="13">
        <v>19235.2</v>
      </c>
      <c r="X31" s="13">
        <v>16555.5</v>
      </c>
      <c r="Y31" s="13">
        <f t="shared" si="7"/>
        <v>86.068769755448344</v>
      </c>
      <c r="Z31" s="13">
        <v>24179.599999999999</v>
      </c>
      <c r="AA31" s="13">
        <v>50223.6</v>
      </c>
      <c r="AB31" s="13">
        <f t="shared" si="8"/>
        <v>207.71063210309518</v>
      </c>
      <c r="AC31" s="13">
        <v>13078.6</v>
      </c>
      <c r="AD31" s="13">
        <v>9270.7000000000007</v>
      </c>
      <c r="AE31" s="13">
        <f t="shared" si="9"/>
        <v>70.884498340801002</v>
      </c>
      <c r="AF31" s="13">
        <v>7888.5</v>
      </c>
      <c r="AG31" s="13">
        <v>35793.300000000003</v>
      </c>
      <c r="AH31" s="13">
        <f t="shared" si="10"/>
        <v>453.74025480129302</v>
      </c>
      <c r="AI31" s="13">
        <v>289612.09999999998</v>
      </c>
      <c r="AJ31" s="13">
        <v>150669.5</v>
      </c>
      <c r="AK31" s="13">
        <f t="shared" si="11"/>
        <v>52.024587370486252</v>
      </c>
      <c r="AL31" s="13">
        <v>495583.3</v>
      </c>
      <c r="AM31" s="13">
        <v>284120.09999999998</v>
      </c>
      <c r="AN31" s="13">
        <f t="shared" si="12"/>
        <v>57.330442732836232</v>
      </c>
      <c r="AO31" s="13">
        <f t="shared" si="13"/>
        <v>-18871.200000000012</v>
      </c>
      <c r="AP31" s="13">
        <f t="shared" si="14"/>
        <v>-8362.5</v>
      </c>
    </row>
    <row r="32" spans="1:42" ht="15" customHeight="1" x14ac:dyDescent="0.25">
      <c r="A32" s="12">
        <v>23</v>
      </c>
      <c r="B32" s="12" t="s">
        <v>48</v>
      </c>
      <c r="C32" s="13">
        <v>1167944.2</v>
      </c>
      <c r="D32" s="13">
        <v>353275.3</v>
      </c>
      <c r="E32" s="13">
        <f t="shared" si="0"/>
        <v>30.24761799407883</v>
      </c>
      <c r="F32" s="13">
        <v>235982.1</v>
      </c>
      <c r="G32" s="13">
        <v>141703.4</v>
      </c>
      <c r="H32" s="13">
        <v>140628.9</v>
      </c>
      <c r="I32" s="13">
        <f t="shared" si="1"/>
        <v>99.241726027745287</v>
      </c>
      <c r="J32" s="13">
        <f t="shared" si="2"/>
        <v>59.593036929495923</v>
      </c>
      <c r="K32" s="13">
        <v>50716.3</v>
      </c>
      <c r="L32" s="13">
        <v>59441.2</v>
      </c>
      <c r="M32" s="13">
        <f t="shared" si="3"/>
        <v>117.20334488123147</v>
      </c>
      <c r="N32" s="13">
        <v>466.2</v>
      </c>
      <c r="O32" s="13">
        <v>823.9</v>
      </c>
      <c r="P32" s="13">
        <f t="shared" si="4"/>
        <v>176.72672672672672</v>
      </c>
      <c r="Q32" s="13">
        <v>470.8</v>
      </c>
      <c r="R32" s="13">
        <v>668.7</v>
      </c>
      <c r="S32" s="13">
        <f t="shared" si="5"/>
        <v>142.03483432455394</v>
      </c>
      <c r="T32" s="13">
        <v>11169.8</v>
      </c>
      <c r="U32" s="13">
        <v>11047.6</v>
      </c>
      <c r="V32" s="13">
        <f t="shared" si="6"/>
        <v>98.905978620924287</v>
      </c>
      <c r="W32" s="13">
        <v>29582.400000000001</v>
      </c>
      <c r="X32" s="13">
        <v>26289.9</v>
      </c>
      <c r="Y32" s="13">
        <f t="shared" si="7"/>
        <v>88.870071393801723</v>
      </c>
      <c r="Z32" s="13">
        <v>41465.199999999997</v>
      </c>
      <c r="AA32" s="13">
        <v>34941.5</v>
      </c>
      <c r="AB32" s="13">
        <f t="shared" si="8"/>
        <v>84.267048030637753</v>
      </c>
      <c r="AC32" s="13">
        <v>17992.599999999999</v>
      </c>
      <c r="AD32" s="13">
        <v>11090.4</v>
      </c>
      <c r="AE32" s="13">
        <f t="shared" si="9"/>
        <v>61.638673676956081</v>
      </c>
      <c r="AF32" s="13">
        <v>14727.3</v>
      </c>
      <c r="AG32" s="13">
        <v>18549.099999999999</v>
      </c>
      <c r="AH32" s="13">
        <f t="shared" si="10"/>
        <v>125.95044577077942</v>
      </c>
      <c r="AI32" s="13">
        <v>931962.1</v>
      </c>
      <c r="AJ32" s="13">
        <v>212646.3</v>
      </c>
      <c r="AK32" s="13">
        <f t="shared" si="11"/>
        <v>22.817054470348097</v>
      </c>
      <c r="AL32" s="13">
        <v>1195450.5</v>
      </c>
      <c r="AM32" s="13">
        <v>354091.4</v>
      </c>
      <c r="AN32" s="13">
        <f t="shared" si="12"/>
        <v>29.619913162443783</v>
      </c>
      <c r="AO32" s="13">
        <f t="shared" si="13"/>
        <v>-27506.300000000047</v>
      </c>
      <c r="AP32" s="13">
        <f t="shared" si="14"/>
        <v>-816.10000000003492</v>
      </c>
    </row>
    <row r="33" spans="1:42" ht="15" customHeight="1" x14ac:dyDescent="0.25">
      <c r="A33" s="12">
        <v>24</v>
      </c>
      <c r="B33" s="12" t="s">
        <v>49</v>
      </c>
      <c r="C33" s="13">
        <v>1943343</v>
      </c>
      <c r="D33" s="13">
        <v>1092278.2</v>
      </c>
      <c r="E33" s="13">
        <f t="shared" si="0"/>
        <v>56.206145801333065</v>
      </c>
      <c r="F33" s="13">
        <v>551120.69999999995</v>
      </c>
      <c r="G33" s="13">
        <v>357519</v>
      </c>
      <c r="H33" s="13">
        <v>403761.3</v>
      </c>
      <c r="I33" s="13">
        <f t="shared" si="1"/>
        <v>112.93422167772901</v>
      </c>
      <c r="J33" s="13">
        <f t="shared" si="2"/>
        <v>73.261864415544551</v>
      </c>
      <c r="K33" s="13">
        <v>124862.1</v>
      </c>
      <c r="L33" s="13">
        <v>144919.29999999999</v>
      </c>
      <c r="M33" s="13">
        <f t="shared" si="3"/>
        <v>116.06348123249568</v>
      </c>
      <c r="N33" s="13">
        <v>2061.9</v>
      </c>
      <c r="O33" s="13">
        <v>1641.1</v>
      </c>
      <c r="P33" s="13">
        <f t="shared" si="4"/>
        <v>79.591638779766228</v>
      </c>
      <c r="Q33" s="13">
        <v>2228.6</v>
      </c>
      <c r="R33" s="13">
        <v>1904.5</v>
      </c>
      <c r="S33" s="13">
        <f t="shared" si="5"/>
        <v>85.457237727721449</v>
      </c>
      <c r="T33" s="13">
        <v>47550.7</v>
      </c>
      <c r="U33" s="13">
        <v>52658.400000000001</v>
      </c>
      <c r="V33" s="13">
        <f t="shared" si="6"/>
        <v>110.74158740039579</v>
      </c>
      <c r="W33" s="13">
        <v>42605.7</v>
      </c>
      <c r="X33" s="13">
        <v>41108.800000000003</v>
      </c>
      <c r="Y33" s="13">
        <f t="shared" si="7"/>
        <v>96.486620334837838</v>
      </c>
      <c r="Z33" s="13">
        <v>123503.7</v>
      </c>
      <c r="AA33" s="13">
        <v>146071.1</v>
      </c>
      <c r="AB33" s="13">
        <f t="shared" si="8"/>
        <v>118.27265094082202</v>
      </c>
      <c r="AC33" s="13">
        <v>70817.399999999994</v>
      </c>
      <c r="AD33" s="13">
        <v>70837.2</v>
      </c>
      <c r="AE33" s="13">
        <f t="shared" si="9"/>
        <v>100.02795923035865</v>
      </c>
      <c r="AF33" s="13">
        <v>35312.400000000001</v>
      </c>
      <c r="AG33" s="13">
        <v>58122.9</v>
      </c>
      <c r="AH33" s="13">
        <f t="shared" si="10"/>
        <v>164.59628912223468</v>
      </c>
      <c r="AI33" s="13">
        <v>1392222.3</v>
      </c>
      <c r="AJ33" s="13">
        <v>688517</v>
      </c>
      <c r="AK33" s="13">
        <f t="shared" si="11"/>
        <v>49.454530357687851</v>
      </c>
      <c r="AL33" s="13">
        <v>2007343</v>
      </c>
      <c r="AM33" s="13">
        <v>1078255.8</v>
      </c>
      <c r="AN33" s="13">
        <f t="shared" si="12"/>
        <v>53.715573272729181</v>
      </c>
      <c r="AO33" s="13">
        <f t="shared" si="13"/>
        <v>-64000</v>
      </c>
      <c r="AP33" s="13">
        <f t="shared" si="14"/>
        <v>14022.399999999907</v>
      </c>
    </row>
    <row r="34" spans="1:42" ht="15" customHeight="1" x14ac:dyDescent="0.25">
      <c r="A34" s="12">
        <v>25</v>
      </c>
      <c r="B34" s="12" t="s">
        <v>50</v>
      </c>
      <c r="C34" s="13">
        <v>530059.30000000005</v>
      </c>
      <c r="D34" s="13">
        <v>274770.2</v>
      </c>
      <c r="E34" s="13">
        <f t="shared" si="0"/>
        <v>51.837634015665792</v>
      </c>
      <c r="F34" s="13">
        <v>152298</v>
      </c>
      <c r="G34" s="13">
        <v>90476.800000000003</v>
      </c>
      <c r="H34" s="13">
        <v>81558</v>
      </c>
      <c r="I34" s="13">
        <f t="shared" si="1"/>
        <v>90.142445356157594</v>
      </c>
      <c r="J34" s="13">
        <f t="shared" si="2"/>
        <v>53.55158964661387</v>
      </c>
      <c r="K34" s="13">
        <v>48779.3</v>
      </c>
      <c r="L34" s="13">
        <v>44814.3</v>
      </c>
      <c r="M34" s="13">
        <f t="shared" si="3"/>
        <v>91.871552072292957</v>
      </c>
      <c r="N34" s="13">
        <v>136.30000000000001</v>
      </c>
      <c r="O34" s="13">
        <v>277.3</v>
      </c>
      <c r="P34" s="13">
        <f t="shared" si="4"/>
        <v>203.44827586206895</v>
      </c>
      <c r="Q34" s="13">
        <v>294.8</v>
      </c>
      <c r="R34" s="13">
        <v>390</v>
      </c>
      <c r="S34" s="13">
        <f t="shared" si="5"/>
        <v>132.29308005427407</v>
      </c>
      <c r="T34" s="13">
        <v>5018.7</v>
      </c>
      <c r="U34" s="13">
        <v>5704.8</v>
      </c>
      <c r="V34" s="13">
        <f t="shared" si="6"/>
        <v>113.67087094267441</v>
      </c>
      <c r="W34" s="13">
        <v>14218.9</v>
      </c>
      <c r="X34" s="13">
        <v>13069.5</v>
      </c>
      <c r="Y34" s="13">
        <f t="shared" si="7"/>
        <v>91.916392969920324</v>
      </c>
      <c r="Z34" s="13">
        <v>17008.5</v>
      </c>
      <c r="AA34" s="13">
        <v>12721.5</v>
      </c>
      <c r="AB34" s="13">
        <f t="shared" si="8"/>
        <v>74.794955463444751</v>
      </c>
      <c r="AC34" s="13">
        <v>10354.6</v>
      </c>
      <c r="AD34" s="13">
        <v>7948.5</v>
      </c>
      <c r="AE34" s="13">
        <f t="shared" si="9"/>
        <v>76.762984567245468</v>
      </c>
      <c r="AF34" s="13">
        <v>3628.5</v>
      </c>
      <c r="AG34" s="13">
        <v>1948.3</v>
      </c>
      <c r="AH34" s="13">
        <f t="shared" si="10"/>
        <v>53.694364062284691</v>
      </c>
      <c r="AI34" s="13">
        <v>377761.3</v>
      </c>
      <c r="AJ34" s="13">
        <v>193212.2</v>
      </c>
      <c r="AK34" s="13">
        <f t="shared" si="11"/>
        <v>51.146636778304192</v>
      </c>
      <c r="AL34" s="13">
        <v>570507.69999999995</v>
      </c>
      <c r="AM34" s="13">
        <v>273023.09999999998</v>
      </c>
      <c r="AN34" s="13">
        <f t="shared" si="12"/>
        <v>47.85616390453626</v>
      </c>
      <c r="AO34" s="13">
        <f t="shared" si="13"/>
        <v>-40448.399999999907</v>
      </c>
      <c r="AP34" s="13">
        <f t="shared" si="14"/>
        <v>1747.1000000000349</v>
      </c>
    </row>
    <row r="35" spans="1:42" ht="15" customHeight="1" x14ac:dyDescent="0.25">
      <c r="A35" s="12">
        <v>26</v>
      </c>
      <c r="B35" s="12" t="s">
        <v>51</v>
      </c>
      <c r="C35" s="13">
        <v>10064133.699999999</v>
      </c>
      <c r="D35" s="13">
        <v>6183839.2000000002</v>
      </c>
      <c r="E35" s="13">
        <f t="shared" si="0"/>
        <v>61.444326797844518</v>
      </c>
      <c r="F35" s="13">
        <v>4014992.2</v>
      </c>
      <c r="G35" s="13">
        <v>2254624.5</v>
      </c>
      <c r="H35" s="13">
        <v>2600618.5</v>
      </c>
      <c r="I35" s="13">
        <f t="shared" si="1"/>
        <v>115.3459700273815</v>
      </c>
      <c r="J35" s="13">
        <f t="shared" si="2"/>
        <v>64.77269121469277</v>
      </c>
      <c r="K35" s="13">
        <v>909883.2</v>
      </c>
      <c r="L35" s="13">
        <v>1077896.8</v>
      </c>
      <c r="M35" s="13">
        <f t="shared" si="3"/>
        <v>118.46540303194961</v>
      </c>
      <c r="N35" s="13">
        <v>4800.8999999999996</v>
      </c>
      <c r="O35" s="13">
        <v>14286.8</v>
      </c>
      <c r="P35" s="13">
        <f t="shared" si="4"/>
        <v>297.58586931616986</v>
      </c>
      <c r="Q35" s="13">
        <v>9302.2999999999993</v>
      </c>
      <c r="R35" s="13">
        <v>12246.8</v>
      </c>
      <c r="S35" s="13">
        <f t="shared" si="5"/>
        <v>131.65346204702064</v>
      </c>
      <c r="T35" s="13">
        <v>228024.6</v>
      </c>
      <c r="U35" s="13">
        <v>301811.7</v>
      </c>
      <c r="V35" s="13">
        <f t="shared" si="6"/>
        <v>132.35927176278349</v>
      </c>
      <c r="W35" s="13">
        <v>281678.5</v>
      </c>
      <c r="X35" s="13">
        <v>277135.5</v>
      </c>
      <c r="Y35" s="13">
        <f t="shared" si="7"/>
        <v>98.38716834973205</v>
      </c>
      <c r="Z35" s="13">
        <v>731823.7</v>
      </c>
      <c r="AA35" s="13">
        <v>830983.8</v>
      </c>
      <c r="AB35" s="13">
        <f t="shared" si="8"/>
        <v>113.54972515921527</v>
      </c>
      <c r="AC35" s="13">
        <v>369977</v>
      </c>
      <c r="AD35" s="13">
        <v>467213.6</v>
      </c>
      <c r="AE35" s="13">
        <f t="shared" si="9"/>
        <v>126.28179589542053</v>
      </c>
      <c r="AF35" s="13">
        <v>227889.4</v>
      </c>
      <c r="AG35" s="13">
        <v>255778.9</v>
      </c>
      <c r="AH35" s="13">
        <f t="shared" si="10"/>
        <v>112.23817342974267</v>
      </c>
      <c r="AI35" s="13">
        <v>6049141.4000000004</v>
      </c>
      <c r="AJ35" s="13">
        <v>3583220.6</v>
      </c>
      <c r="AK35" s="13">
        <f t="shared" si="11"/>
        <v>59.235193278834572</v>
      </c>
      <c r="AL35" s="13">
        <v>10376856.1</v>
      </c>
      <c r="AM35" s="13">
        <v>6484945.2000000002</v>
      </c>
      <c r="AN35" s="13">
        <f t="shared" si="12"/>
        <v>62.494315595260105</v>
      </c>
      <c r="AO35" s="13">
        <f t="shared" si="13"/>
        <v>-312722.40000000037</v>
      </c>
      <c r="AP35" s="13">
        <f t="shared" si="14"/>
        <v>-301106</v>
      </c>
    </row>
    <row r="36" spans="1:42" ht="15" customHeight="1" x14ac:dyDescent="0.25">
      <c r="A36" s="12"/>
      <c r="B36" s="12" t="s">
        <v>52</v>
      </c>
      <c r="C36" s="13">
        <v>170547.8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>
        <v>170547.8</v>
      </c>
      <c r="AJ36" s="13"/>
      <c r="AK36" s="13"/>
      <c r="AL36" s="13">
        <v>170547.8</v>
      </c>
      <c r="AM36" s="13"/>
      <c r="AN36" s="13"/>
      <c r="AO36" s="13"/>
      <c r="AP36" s="13"/>
    </row>
    <row r="37" spans="1:42" s="29" customFormat="1" ht="30.75" customHeight="1" x14ac:dyDescent="0.25">
      <c r="A37" s="26"/>
      <c r="B37" s="27" t="s">
        <v>53</v>
      </c>
      <c r="C37" s="28">
        <f>SUM(C10:C36)</f>
        <v>24096666.199999999</v>
      </c>
      <c r="D37" s="28">
        <f t="shared" ref="D37:AP37" si="15">SUM(D10:D36)</f>
        <v>13566245.600000001</v>
      </c>
      <c r="E37" s="28">
        <f t="shared" si="0"/>
        <v>56.299263505588179</v>
      </c>
      <c r="F37" s="28">
        <f t="shared" si="15"/>
        <v>7739473.0999999996</v>
      </c>
      <c r="G37" s="28">
        <f t="shared" si="15"/>
        <v>4405867.5999999996</v>
      </c>
      <c r="H37" s="28">
        <f t="shared" si="15"/>
        <v>4779545</v>
      </c>
      <c r="I37" s="28">
        <f t="shared" si="1"/>
        <v>108.48135790553488</v>
      </c>
      <c r="J37" s="28">
        <f t="shared" si="2"/>
        <v>61.755431387183194</v>
      </c>
      <c r="K37" s="28">
        <f t="shared" si="15"/>
        <v>2000740.7</v>
      </c>
      <c r="L37" s="28">
        <f t="shared" si="15"/>
        <v>2216339.2000000002</v>
      </c>
      <c r="M37" s="28">
        <f t="shared" si="3"/>
        <v>110.77593413279394</v>
      </c>
      <c r="N37" s="28">
        <f t="shared" si="15"/>
        <v>10289</v>
      </c>
      <c r="O37" s="28">
        <f t="shared" si="15"/>
        <v>22688</v>
      </c>
      <c r="P37" s="28">
        <f t="shared" si="4"/>
        <v>220.5073379337156</v>
      </c>
      <c r="Q37" s="28">
        <f t="shared" si="15"/>
        <v>16826</v>
      </c>
      <c r="R37" s="28">
        <f t="shared" si="15"/>
        <v>22264.799999999999</v>
      </c>
      <c r="S37" s="28">
        <f t="shared" si="5"/>
        <v>132.32378461904196</v>
      </c>
      <c r="T37" s="28">
        <f t="shared" si="15"/>
        <v>343534.4</v>
      </c>
      <c r="U37" s="28">
        <f t="shared" si="15"/>
        <v>437393.80000000005</v>
      </c>
      <c r="V37" s="28">
        <f t="shared" si="6"/>
        <v>127.32168889054489</v>
      </c>
      <c r="W37" s="28">
        <f t="shared" si="15"/>
        <v>523500</v>
      </c>
      <c r="X37" s="28">
        <f t="shared" si="15"/>
        <v>502277.6</v>
      </c>
      <c r="Y37" s="28">
        <f t="shared" si="7"/>
        <v>95.946055396370582</v>
      </c>
      <c r="Z37" s="28">
        <f t="shared" si="15"/>
        <v>1162084.7999999998</v>
      </c>
      <c r="AA37" s="28">
        <f t="shared" si="15"/>
        <v>1280461.3</v>
      </c>
      <c r="AB37" s="28">
        <f t="shared" si="8"/>
        <v>110.1865629771597</v>
      </c>
      <c r="AC37" s="28">
        <f t="shared" si="15"/>
        <v>572723.5</v>
      </c>
      <c r="AD37" s="28">
        <f t="shared" si="15"/>
        <v>658724.80000000005</v>
      </c>
      <c r="AE37" s="28">
        <f t="shared" si="9"/>
        <v>115.01619891623096</v>
      </c>
      <c r="AF37" s="28">
        <f t="shared" si="15"/>
        <v>367347.6</v>
      </c>
      <c r="AG37" s="28">
        <f t="shared" si="15"/>
        <v>427886.19999999995</v>
      </c>
      <c r="AH37" s="28">
        <f t="shared" si="10"/>
        <v>116.47992255836161</v>
      </c>
      <c r="AI37" s="28">
        <f t="shared" si="15"/>
        <v>16357193.100000001</v>
      </c>
      <c r="AJ37" s="28">
        <f t="shared" si="15"/>
        <v>8786700.5999999996</v>
      </c>
      <c r="AK37" s="28">
        <f t="shared" si="11"/>
        <v>53.717655262014354</v>
      </c>
      <c r="AL37" s="28">
        <f t="shared" si="15"/>
        <v>24837529.300000001</v>
      </c>
      <c r="AM37" s="28">
        <f t="shared" si="15"/>
        <v>13937274.300000001</v>
      </c>
      <c r="AN37" s="28">
        <f t="shared" si="12"/>
        <v>56.113770945808206</v>
      </c>
      <c r="AO37" s="28">
        <f t="shared" ref="AO37" si="16">SUM(AO10:AO36)</f>
        <v>-740863.10000000033</v>
      </c>
      <c r="AP37" s="28">
        <f t="shared" ref="AP37" si="17">SUM(AP10:AP36)</f>
        <v>-371028.70000000007</v>
      </c>
    </row>
    <row r="39" spans="1:42" x14ac:dyDescent="0.25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42" x14ac:dyDescent="0.25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</row>
    <row r="41" spans="1:42" x14ac:dyDescent="0.25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x14ac:dyDescent="0.2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42" x14ac:dyDescent="0.2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</row>
    <row r="44" spans="1:42" x14ac:dyDescent="0.2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</row>
    <row r="45" spans="1:42" x14ac:dyDescent="0.2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</row>
    <row r="46" spans="1:42" x14ac:dyDescent="0.2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</row>
    <row r="47" spans="1:42" x14ac:dyDescent="0.2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</row>
    <row r="48" spans="1:42" x14ac:dyDescent="0.2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</row>
    <row r="49" spans="3:42" x14ac:dyDescent="0.2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</row>
    <row r="50" spans="3:42" x14ac:dyDescent="0.2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</row>
    <row r="51" spans="3:42" x14ac:dyDescent="0.2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</row>
    <row r="52" spans="3:42" x14ac:dyDescent="0.2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</row>
    <row r="53" spans="3:42" x14ac:dyDescent="0.2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</row>
    <row r="54" spans="3:42" x14ac:dyDescent="0.2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</row>
    <row r="55" spans="3:42" x14ac:dyDescent="0.2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</row>
    <row r="56" spans="3:42" x14ac:dyDescent="0.2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</row>
    <row r="57" spans="3:42" x14ac:dyDescent="0.2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</row>
    <row r="58" spans="3:42" x14ac:dyDescent="0.2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</row>
    <row r="59" spans="3:42" x14ac:dyDescent="0.25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</row>
    <row r="60" spans="3:42" x14ac:dyDescent="0.2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</row>
    <row r="61" spans="3:42" x14ac:dyDescent="0.25"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</row>
    <row r="62" spans="3:42" x14ac:dyDescent="0.25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</row>
    <row r="63" spans="3:42" x14ac:dyDescent="0.25"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</row>
    <row r="64" spans="3:42" x14ac:dyDescent="0.25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</row>
    <row r="65" spans="3:42" x14ac:dyDescent="0.25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</row>
    <row r="66" spans="3:42" x14ac:dyDescent="0.25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</row>
    <row r="67" spans="3:42" x14ac:dyDescent="0.25">
      <c r="C67" s="30"/>
    </row>
    <row r="68" spans="3:42" x14ac:dyDescent="0.25">
      <c r="C68" s="30"/>
    </row>
    <row r="69" spans="3:42" x14ac:dyDescent="0.25">
      <c r="C69" s="30"/>
    </row>
    <row r="70" spans="3:42" x14ac:dyDescent="0.25">
      <c r="C70" s="30"/>
    </row>
    <row r="71" spans="3:42" x14ac:dyDescent="0.25">
      <c r="C71" s="30"/>
    </row>
    <row r="72" spans="3:42" x14ac:dyDescent="0.25">
      <c r="C72" s="30"/>
    </row>
  </sheetData>
  <mergeCells count="43">
    <mergeCell ref="A1:AP1"/>
    <mergeCell ref="A2:AP2"/>
    <mergeCell ref="A4:A8"/>
    <mergeCell ref="B4:B8"/>
    <mergeCell ref="C4:E6"/>
    <mergeCell ref="C7:C8"/>
    <mergeCell ref="D7:D8"/>
    <mergeCell ref="E7:E8"/>
    <mergeCell ref="AL4:AN6"/>
    <mergeCell ref="AO4:AP6"/>
    <mergeCell ref="F5:J5"/>
    <mergeCell ref="AI5:AK6"/>
    <mergeCell ref="F6:F8"/>
    <mergeCell ref="G6:H6"/>
    <mergeCell ref="I6:J6"/>
    <mergeCell ref="K6:M6"/>
    <mergeCell ref="N6:P6"/>
    <mergeCell ref="Q6:S6"/>
    <mergeCell ref="T6:V6"/>
    <mergeCell ref="W6:Y6"/>
    <mergeCell ref="Z6:AB6"/>
    <mergeCell ref="AC6:AE6"/>
    <mergeCell ref="AF6:AH6"/>
    <mergeCell ref="G7:G8"/>
    <mergeCell ref="H7:H8"/>
    <mergeCell ref="I7:I8"/>
    <mergeCell ref="J7:J8"/>
    <mergeCell ref="K7:L7"/>
    <mergeCell ref="N7:O7"/>
    <mergeCell ref="Q7:R7"/>
    <mergeCell ref="T7:U7"/>
    <mergeCell ref="W7:X7"/>
    <mergeCell ref="Z7:AA7"/>
    <mergeCell ref="AC7:AD7"/>
    <mergeCell ref="AM7:AM8"/>
    <mergeCell ref="AN7:AN8"/>
    <mergeCell ref="AO7:AO8"/>
    <mergeCell ref="AP7:AP8"/>
    <mergeCell ref="AF7:AG7"/>
    <mergeCell ref="AI7:AI8"/>
    <mergeCell ref="AJ7:AJ8"/>
    <mergeCell ref="AK7:AK8"/>
    <mergeCell ref="AL7:AL8"/>
  </mergeCells>
  <pageMargins left="0" right="0" top="0.15748031496062992" bottom="0.15748031496062992" header="0.31496062992125984" footer="0.31496062992125984"/>
  <pageSetup paperSize="9" scale="39" orientation="landscape" r:id="rId1"/>
  <headerFooter>
    <oddHeader xml:space="preserve">&amp;R&amp;P &amp; из &amp; &amp;N </oddHeader>
    <evenHeader xml:space="preserve">&amp;R&amp;P &amp; из &amp; &amp;N 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defaultRowHeight="15" x14ac:dyDescent="0.25"/>
  <cols>
    <col min="2" max="2" width="25.5703125" customWidth="1"/>
  </cols>
  <sheetData/>
  <sortState ref="B6:C31">
    <sortCondition descending="1" ref="C6:C3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8B018BF-39BD-4CDF-89CA-364454D8D78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Камалтдинова Лейсен Нургалиевна</dc:creator>
  <cp:lastModifiedBy>Камалтдинова Лейсен Нургалиевна</cp:lastModifiedBy>
  <cp:lastPrinted>2017-09-26T07:54:54Z</cp:lastPrinted>
  <dcterms:created xsi:type="dcterms:W3CDTF">2017-09-25T07:15:49Z</dcterms:created>
  <dcterms:modified xsi:type="dcterms:W3CDTF">2017-09-26T08:41:09Z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C:\Users\L.kamaltdinova\AppData\Local\Кейсистемс\Свод-СМАРТ\ReportManager\IKB_2016_MR_GO_2017.xlsx</vt:lpwstr>
  </property>
  <property fmtid="{D5CDD505-2E9C-101B-9397-08002B2CF9AE}" pid="3" name="Report Name">
    <vt:lpwstr>C__Users_L.kamaltdinova_AppData_Local_Кейсистемс_Свод-СМАРТ_ReportManager_IKB_2016_MR_GO_2017.xlsx</vt:lpwstr>
  </property>
</Properties>
</file>