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2" yWindow="612" windowWidth="22716" windowHeight="10788" activeTab="0"/>
  </bookViews>
  <sheets>
    <sheet name="доход" sheetId="1" r:id="rId1"/>
    <sheet name="расход" sheetId="2" r:id="rId2"/>
    <sheet name="источник финансирования" sheetId="3" r:id="rId3"/>
  </sheets>
  <definedNames>
    <definedName name="_xlnm.Print_Titles" localSheetId="0">'доход'!$8:$8</definedName>
    <definedName name="_xlnm.Print_Titles" localSheetId="2">'источник финансирования'!$1:$5</definedName>
    <definedName name="_xlnm.Print_Titles" localSheetId="1">'расход'!$6:$7</definedName>
  </definedNames>
  <calcPr fullCalcOnLoad="1"/>
</workbook>
</file>

<file path=xl/sharedStrings.xml><?xml version="1.0" encoding="utf-8"?>
<sst xmlns="http://schemas.openxmlformats.org/spreadsheetml/2006/main" count="1370" uniqueCount="400">
  <si>
    <t>за период с 01.01.2017г. по 30.06.2017г.</t>
  </si>
  <si>
    <t>Единица измерения: руб.</t>
  </si>
  <si>
    <t/>
  </si>
  <si>
    <t>Наименование показателя</t>
  </si>
  <si>
    <t>Код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</si>
  <si>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</si>
  <si>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</si>
  <si>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</si>
  <si>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</si>
  <si>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</si>
  <si>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за отчетный период</t>
  </si>
  <si>
    <t>Расхождение кассового плана</t>
  </si>
  <si>
    <t>% исполнения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</si>
  <si>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</si>
  <si>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</si>
  <si>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</si>
  <si>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</si>
  <si>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00010102000000000000</t>
  </si>
  <si>
    <t xml:space="preserve">            Налог на доходы физических лиц</t>
  </si>
  <si>
    <t>00010102010010000110</t>
  </si>
  <si>
    <t xml:space="preserve">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</si>
  <si>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00010102020010000110</t>
  </si>
  <si>
    <t xml:space="preserve">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</si>
  <si>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00010102030010000110</t>
  </si>
  <si>
    <t xml:space="preserve">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</si>
  <si>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00010102040010000110</t>
  </si>
  <si>
    <t xml:space="preserve">    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</si>
  <si>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</si>
  <si>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</si>
  <si>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00010302230010000110</t>
  </si>
  <si>
    <t xml:space="preserve">  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</si>
  <si>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</si>
  <si>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 xml:space="preserve">  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</si>
  <si>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</si>
  <si>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 xml:space="preserve">  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</si>
  <si>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</si>
  <si>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 xml:space="preserve">  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</si>
  <si>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00010500000000000000</t>
  </si>
  <si>
    <t xml:space="preserve">        НАЛОГИ НА СОВОКУПНЫЙ ДОХОД</t>
  </si>
  <si>
    <t>00010502000000000000</t>
  </si>
  <si>
    <t>00010502010020000110</t>
  </si>
  <si>
    <t xml:space="preserve">              Единый налог на вмененный доход для отдельных видов деятельности</t>
  </si>
  <si>
    <t>00010502020020000110</t>
  </si>
  <si>
    <t xml:space="preserve">              Единый налог на вмененный доход для отдельных видов деятельности (за налоговые периоды, истекшие до 1 января 2011 года)</t>
  </si>
  <si>
    <t>00010503000000000000</t>
  </si>
  <si>
    <t xml:space="preserve">            Единый сельскохозяйственный налог</t>
  </si>
  <si>
    <t>00010503010010000110</t>
  </si>
  <si>
    <t xml:space="preserve">              Единый сельскохозяйственный налог</t>
  </si>
  <si>
    <t>00010503020010000110</t>
  </si>
  <si>
    <t xml:space="preserve">              Единый сельскохозяйственный налог (за налоговые периоды, истекшие до 1 января 2011 года)</t>
  </si>
  <si>
    <t>00010504000000000000</t>
  </si>
  <si>
    <t xml:space="preserve">            Налог, взимаемый в связи с применением патентной системы налогообложения</t>
  </si>
  <si>
    <t>00010504020020000110</t>
  </si>
  <si>
    <t xml:space="preserve">              Налог, взимаемый в связи с применением патентной системы налогообложения, зачисляемый в бюджеты муниципальных районов</t>
  </si>
  <si>
    <t>00010600000000000000</t>
  </si>
  <si>
    <t xml:space="preserve">        НАЛОГИ НА ИМУЩЕСТВО</t>
  </si>
  <si>
    <t>00010601000000000000</t>
  </si>
  <si>
    <t xml:space="preserve">            Налог на имущество физических лиц</t>
  </si>
  <si>
    <t>00010601030100000110</t>
  </si>
  <si>
    <t xml:space="preserve">      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</si>
  <si>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00010604000000000000</t>
  </si>
  <si>
    <t xml:space="preserve">            Транспортный налог</t>
  </si>
  <si>
    <t>00010604011020000110</t>
  </si>
  <si>
    <t xml:space="preserve">              Транспортный налог с организаций</t>
  </si>
  <si>
    <t>00010604012020000110</t>
  </si>
  <si>
    <t xml:space="preserve">              Транспортный налог с физических лиц</t>
  </si>
  <si>
    <t>00010606000000000000</t>
  </si>
  <si>
    <t xml:space="preserve">            Земельный налог</t>
  </si>
  <si>
    <t>00010606033100000110</t>
  </si>
  <si>
    <t xml:space="preserve">              Земельный налог с организаций, обладающих земельным участком, расположенным в границах сельских поселений</t>
  </si>
  <si>
    <t>00010606043100000110</t>
  </si>
  <si>
    <t xml:space="preserve">              Земельный налог с физических лиц, обладающих земельным участком, расположенным в границах сельских поселений</t>
  </si>
  <si>
    <t>00010700000000000000</t>
  </si>
  <si>
    <t xml:space="preserve">        НАЛОГИ, СБОРЫ И РЕГУЛЯРНЫЕ ПЛАТЕЖИ ЗА ПОЛЬЗОВАНИЕ ПРИРОДНЫМИ РЕСУРСАМИ</t>
  </si>
  <si>
    <t>00010701020010000110</t>
  </si>
  <si>
    <t xml:space="preserve">              Налог на добычу общераспространенных полезных ископаемых</t>
  </si>
  <si>
    <t>00010704030010000110</t>
  </si>
  <si>
    <t xml:space="preserve">              Сбор за пользование объектами водных биологических ресурсов (по внутренним водным объектам)</t>
  </si>
  <si>
    <t>00010800000000000000</t>
  </si>
  <si>
    <t xml:space="preserve">        ГОСУДАРСТВЕННАЯ ПОШЛИНА</t>
  </si>
  <si>
    <t>00010803010010000110</t>
  </si>
  <si>
    <t xml:space="preserve">  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</si>
  <si>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00010804020010000110</t>
  </si>
  <si>
    <t xml:space="preserve">  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</si>
  <si>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00010806000010000110</t>
  </si>
  <si>
    <t xml:space="preserve">              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</si>
  <si>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00010807010010000110</t>
  </si>
  <si>
    <t xml:space="preserve">              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</si>
  <si>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00010807020010000110</t>
  </si>
  <si>
    <t xml:space="preserve">              Государственная пошлина за государственную регистрацию прав, ограничений (обременений) прав на недвижимое имущество и сделок с ним</t>
  </si>
  <si>
    <t>00010807100010000110</t>
  </si>
  <si>
    <t xml:space="preserve">              Государственная пошлина за выдачу и обмен паспорта гражданина Российской Федерации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</si>
  <si>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</si>
  <si>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</si>
  <si>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00011105000000000000</t>
  </si>
  <si>
    <t xml:space="preserve">  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</si>
  <si>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00011105013100000120</t>
  </si>
  <si>
    <t xml:space="preserve">  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</si>
  <si>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00011105025050000120</t>
  </si>
  <si>
    <t xml:space="preserve">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</si>
  <si>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00011105025100000120</t>
  </si>
  <si>
    <t xml:space="preserve">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</si>
  <si>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00011105035050000120</t>
  </si>
  <si>
    <t xml:space="preserve">          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</si>
  <si>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00011105035100000120</t>
  </si>
  <si>
    <t xml:space="preserve">      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</si>
  <si>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00011200000000000000</t>
  </si>
  <si>
    <t xml:space="preserve">        ПЛАТЕЖИ ПРИ ПОЛЬЗОВАНИИ ПРИРОДНЫМИ РЕСУРСАМИ</t>
  </si>
  <si>
    <t>00011201010010000120</t>
  </si>
  <si>
    <t xml:space="preserve">              Плата за выбросы загрязняющих веществ в атмосферный воздух стационарными объектами</t>
  </si>
  <si>
    <t>00011201020010000120</t>
  </si>
  <si>
    <t xml:space="preserve">              Плата за выбросы загрязняющих веществ в атмосферный воздух передвижными объектами</t>
  </si>
  <si>
    <t>00011201030010000120</t>
  </si>
  <si>
    <t xml:space="preserve">              Плата за сбросы загрязняющих веществ в водные объекты</t>
  </si>
  <si>
    <t>00011201040010000120</t>
  </si>
  <si>
    <t xml:space="preserve">              Плата за размещение отходов производства и потребления</t>
  </si>
  <si>
    <t>00011300000000000000</t>
  </si>
  <si>
    <t xml:space="preserve">        ДОХОДЫ ОТ ОКАЗАНИЯ ПЛАТНЫХ УСЛУГ (РАБОТ) И КОМПЕНСАЦИИ ЗАТРАТ ГОСУДАРСТВА</t>
  </si>
  <si>
    <t>00011301000000000000</t>
  </si>
  <si>
    <t xml:space="preserve">            Доходы от оказания платных услуг (работ)</t>
  </si>
  <si>
    <t>00011301995050000130</t>
  </si>
  <si>
    <t xml:space="preserve">              Прочие доходы от оказания платных услуг (работ) получателями средств бюджетов муниципальных районов</t>
  </si>
  <si>
    <t>00011301995100000130</t>
  </si>
  <si>
    <t xml:space="preserve">              Прочие доходы от оказания платных услуг (работ) получателями средств бюджетов сельских поселений</t>
  </si>
  <si>
    <t>00011302000000000000</t>
  </si>
  <si>
    <t xml:space="preserve">            Доходы от компенсации затрат государства</t>
  </si>
  <si>
    <t>00011302065050000130</t>
  </si>
  <si>
    <t xml:space="preserve">              Доходы, поступающие в порядке возмещения расходов, понесенных в связи с эксплуатацией имущества муниципальных районов</t>
  </si>
  <si>
    <t>00011302065100000130</t>
  </si>
  <si>
    <t xml:space="preserve">              Доходы, поступающие в порядке возмещения расходов, понесенных в связи с эксплуатацией имущества сельских поселений</t>
  </si>
  <si>
    <t>00011302995050000130</t>
  </si>
  <si>
    <t xml:space="preserve">              Прочие доходы от компенсации затрат бюджетов муниципальных районов</t>
  </si>
  <si>
    <t>00011302995100000130</t>
  </si>
  <si>
    <t xml:space="preserve">              Прочие доходы от компенсации затрат бюджетов сельских поселений</t>
  </si>
  <si>
    <t>00011400000000000000</t>
  </si>
  <si>
    <t xml:space="preserve">        ДОХОДЫ ОТ ПРОДАЖИ МАТЕРИАЛЬНЫХ И НЕМАТЕРИАЛЬНЫХ АКТИВОВ</t>
  </si>
  <si>
    <t>00011402000000000000</t>
  </si>
  <si>
    <t xml:space="preserve">      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</si>
  <si>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00011402053100000410</t>
  </si>
  <si>
    <t xml:space="preserve">            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</si>
  <si>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00011406000000000000</t>
  </si>
  <si>
    <t xml:space="preserve">            Доходы от продажи земельных участков, находящихся в государственной и муниципальной собственности</t>
  </si>
  <si>
    <t>00011406013100000430</t>
  </si>
  <si>
    <t xml:space="preserve">        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</si>
  <si>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00011406025050000430</t>
  </si>
  <si>
    <t xml:space="preserve">            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</si>
  <si>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00011406025100000430</t>
  </si>
  <si>
    <t xml:space="preserve">           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</si>
  <si>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00011600000000000000</t>
  </si>
  <si>
    <t xml:space="preserve">        ШТРАФЫ, САНКЦИИ, ВОЗМЕЩЕНИЕ УЩЕРБА</t>
  </si>
  <si>
    <t>00011603010010000140</t>
  </si>
  <si>
    <t xml:space="preserve">            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</si>
  <si>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00011603030010000140</t>
  </si>
  <si>
    <t xml:space="preserve">          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</si>
  <si>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00011606000010000140</t>
  </si>
  <si>
    <t xml:space="preserve">           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</si>
  <si>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00011608010010000140</t>
  </si>
  <si>
    <t xml:space="preserve">           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</si>
  <si>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00011621050050000140</t>
  </si>
  <si>
    <t xml:space="preserve">            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</si>
  <si>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00011625050010000140</t>
  </si>
  <si>
    <t xml:space="preserve">              Денежные взыскания (штрафы) за нарушение законодательства в области охраны окружающей среды</t>
  </si>
  <si>
    <t>00011625060010000140</t>
  </si>
  <si>
    <t xml:space="preserve">              Денежные взыскания (штрафы) за нарушение земельного законодательства</t>
  </si>
  <si>
    <t>00011628000010000140</t>
  </si>
  <si>
    <t xml:space="preserve">          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</si>
  <si>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00011630014010000140</t>
  </si>
  <si>
    <t xml:space="preserve">            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</si>
  <si>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00011630030010000140</t>
  </si>
  <si>
    <t xml:space="preserve">              Прочие денежные взыскания (штрафы) за правонарушения в области дорожного движения</t>
  </si>
  <si>
    <t>00011633050100000140</t>
  </si>
  <si>
    <t xml:space="preserve">      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</si>
  <si>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00011643000010000140</t>
  </si>
  <si>
    <t xml:space="preserve">          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</si>
  <si>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00011690050050000140</t>
  </si>
  <si>
    <t xml:space="preserve">              Прочие поступления от денежных взысканий (штрафов) и иных сумм в возмещение ущерба, зачисляемые в бюджеты муниципальных районов</t>
  </si>
  <si>
    <t>00011700000000000000</t>
  </si>
  <si>
    <t xml:space="preserve">        ПРОЧИЕ НЕНАЛОГОВЫЕ ДОХОДЫ</t>
  </si>
  <si>
    <t>00011701000000000000</t>
  </si>
  <si>
    <t xml:space="preserve">            Невыясненные поступления</t>
  </si>
  <si>
    <t>00011701050100000180</t>
  </si>
  <si>
    <t xml:space="preserve">              Невыясненные поступления, зачисляемые в бюджеты сельских поселений</t>
  </si>
  <si>
    <t>00011705000000000000</t>
  </si>
  <si>
    <t xml:space="preserve">            Прочие неналоговые доходы</t>
  </si>
  <si>
    <t>00011705050050000180</t>
  </si>
  <si>
    <t xml:space="preserve">              Прочие неналоговые доходы бюджетов муниципальных районов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</si>
  <si>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</si>
  <si>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</si>
  <si>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</si>
  <si>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</si>
  <si>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00020210000000000000</t>
  </si>
  <si>
    <t xml:space="preserve">          Дотации бюджетам бюджетной системы Российской Федерации</t>
  </si>
  <si>
    <t>00020215002050000151</t>
  </si>
  <si>
    <t xml:space="preserve">              Дотации бюджетам муниципальных районов на поддержку мер по обеспечению сбалансированности бюджетов</t>
  </si>
  <si>
    <t>00020220000000000000</t>
  </si>
  <si>
    <t xml:space="preserve">          Субсидии бюджетам бюджетной системы Российской Федерации (межбюджетные субсидии)</t>
  </si>
  <si>
    <t>00020220051050000151</t>
  </si>
  <si>
    <t xml:space="preserve">              Субсидии бюджетам муниципальных районов на реализацию федеральных целевых программ</t>
  </si>
  <si>
    <t>00020220216050000151</t>
  </si>
  <si>
    <t xml:space="preserve">            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</si>
  <si>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00020225097050000151</t>
  </si>
  <si>
    <t xml:space="preserve">            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</si>
  <si>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00020225519050000151</t>
  </si>
  <si>
    <t xml:space="preserve">              Субсидия бюджетам муниципальных районов на поддержку отрасли культуры</t>
  </si>
  <si>
    <t>00020225558050000151</t>
  </si>
  <si>
    <t xml:space="preserve">              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</si>
  <si>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00020229999050000151</t>
  </si>
  <si>
    <t xml:space="preserve">              Прочие субсидии бюджетам муниципальных районов</t>
  </si>
  <si>
    <t>00020230000000000000</t>
  </si>
  <si>
    <t xml:space="preserve">          Субвенции бюджетам бюджетной системы Российской Федерации</t>
  </si>
  <si>
    <t>00020230024050000151</t>
  </si>
  <si>
    <t xml:space="preserve">              Субвенции бюджетам муниципальных районов на выполнение передаваемых полномочий субъектов Российской Федерации</t>
  </si>
  <si>
    <t>00020230029050000151</t>
  </si>
  <si>
    <t xml:space="preserve">            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</si>
  <si>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00020235082050000151</t>
  </si>
  <si>
    <t xml:space="preserve">            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</si>
  <si>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00020235118050000151</t>
  </si>
  <si>
    <t xml:space="preserve">          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</si>
  <si>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00020235260050000151</t>
  </si>
  <si>
    <t xml:space="preserve">            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</si>
  <si>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00020235930050000151</t>
  </si>
  <si>
    <t xml:space="preserve">              Субвенции бюджетам муниципальных районов на государственную регистрацию актов гражданского состояния</t>
  </si>
  <si>
    <t>00020240000000000000</t>
  </si>
  <si>
    <t xml:space="preserve">          Иные межбюджетные трансферты</t>
  </si>
  <si>
    <t>00020249999050000151</t>
  </si>
  <si>
    <t xml:space="preserve">              Прочие межбюджетные трансферты, передаваемые бюджетам муниципальных районов</t>
  </si>
  <si>
    <t>00020700000000000000</t>
  </si>
  <si>
    <t xml:space="preserve">        ПРОЧИЕ БЕЗВОЗМЕЗДНЫЕ ПОСТУПЛЕНИЯ</t>
  </si>
  <si>
    <t>00020705020100000180</t>
  </si>
  <si>
    <t xml:space="preserve">              Поступления от денежных пожертвований, предоставляемых физическими лицами получателям средств бюджетов сельских поселений</t>
  </si>
  <si>
    <t>00020705030100000180</t>
  </si>
  <si>
    <t xml:space="preserve">              Прочие безвозмездные поступления в бюджеты сельских поселений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</si>
  <si>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</si>
  <si>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</si>
  <si>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00021960010050000151</t>
  </si>
  <si>
    <t xml:space="preserve">            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</si>
  <si>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ДОХОДОВ</t>
  </si>
  <si>
    <t xml:space="preserve">Отчет об исполнении консолидированного бюджета Красноармейского района Чувашской Республики
</t>
  </si>
  <si>
    <t>1.ДОХОД</t>
  </si>
  <si>
    <t xml:space="preserve">           Единый налог на вмененный доход</t>
  </si>
  <si>
    <t>ВСЕГО РАСХОДОВ:</t>
  </si>
  <si>
    <t>290</t>
  </si>
  <si>
    <t>000</t>
  </si>
  <si>
    <t>0000000000</t>
  </si>
  <si>
    <t>1105</t>
  </si>
  <si>
    <t xml:space="preserve">        Прочие расходы</t>
  </si>
  <si>
    <t xml:space="preserve">      Другие вопросы в области физической культуры и спорта</t>
  </si>
  <si>
    <t>1100</t>
  </si>
  <si>
    <t xml:space="preserve">    ФИЗИЧЕСКАЯ КУЛЬТУРА И СПОРТ</t>
  </si>
  <si>
    <t>340</t>
  </si>
  <si>
    <t>1006</t>
  </si>
  <si>
    <t xml:space="preserve">        Увеличение стоимости материальных запасов</t>
  </si>
  <si>
    <t>213</t>
  </si>
  <si>
    <t xml:space="preserve">        Начисления на выплаты по оплате труда</t>
  </si>
  <si>
    <t>211</t>
  </si>
  <si>
    <t xml:space="preserve">        Заработная плата</t>
  </si>
  <si>
    <t xml:space="preserve">      Другие вопросы в области социальной политики</t>
  </si>
  <si>
    <t>310</t>
  </si>
  <si>
    <t>1004</t>
  </si>
  <si>
    <t xml:space="preserve">        Увеличение стоимости основных средств</t>
  </si>
  <si>
    <t>262</t>
  </si>
  <si>
    <t xml:space="preserve">        Пособия по социальной помощи населению</t>
  </si>
  <si>
    <t>226</t>
  </si>
  <si>
    <t xml:space="preserve">        Прочие работы, услуги</t>
  </si>
  <si>
    <t xml:space="preserve">      Охрана семьи и детства</t>
  </si>
  <si>
    <t>1003</t>
  </si>
  <si>
    <t xml:space="preserve">      Социальное обеспечение населения</t>
  </si>
  <si>
    <t>263</t>
  </si>
  <si>
    <t>1001</t>
  </si>
  <si>
    <t xml:space="preserve">        Пенсии, пособия, выплачиваемые организациями сектора государственного управления</t>
  </si>
  <si>
    <t xml:space="preserve">      Пенсионное обеспечение</t>
  </si>
  <si>
    <t>1000</t>
  </si>
  <si>
    <t xml:space="preserve">    СОЦИАЛЬНАЯ ПОЛИТИКА</t>
  </si>
  <si>
    <t>0804</t>
  </si>
  <si>
    <t xml:space="preserve">      Другие вопросы в области культуры, кинематографии</t>
  </si>
  <si>
    <t>0801</t>
  </si>
  <si>
    <t>241</t>
  </si>
  <si>
    <t xml:space="preserve">        Безвозмездные перечисления государственным и муниципальным организациям</t>
  </si>
  <si>
    <t>225</t>
  </si>
  <si>
    <t xml:space="preserve">        Работы, услуги по содержанию имущества</t>
  </si>
  <si>
    <t>223</t>
  </si>
  <si>
    <t xml:space="preserve">        Коммунальные услуги</t>
  </si>
  <si>
    <t>222</t>
  </si>
  <si>
    <t xml:space="preserve">        Транспортные услуги</t>
  </si>
  <si>
    <t>221</t>
  </si>
  <si>
    <t xml:space="preserve">        Услуги связи</t>
  </si>
  <si>
    <t xml:space="preserve">      Культура</t>
  </si>
  <si>
    <t>0800</t>
  </si>
  <si>
    <t xml:space="preserve">    КУЛЬТУРА, КИНЕМАТОГРАФИЯ</t>
  </si>
  <si>
    <t>0709</t>
  </si>
  <si>
    <t>212</t>
  </si>
  <si>
    <t xml:space="preserve">        Прочие выплаты</t>
  </si>
  <si>
    <t xml:space="preserve">      Другие вопросы в области образования</t>
  </si>
  <si>
    <t>0707</t>
  </si>
  <si>
    <t xml:space="preserve">      Молодежная политика</t>
  </si>
  <si>
    <t>0705</t>
  </si>
  <si>
    <t xml:space="preserve">      Профессиональная подготовка, переподготовка и повышение квалификации</t>
  </si>
  <si>
    <t>0703</t>
  </si>
  <si>
    <t xml:space="preserve">      Дополнительное образование детей</t>
  </si>
  <si>
    <t>0702</t>
  </si>
  <si>
    <t xml:space="preserve">      Общее образование</t>
  </si>
  <si>
    <t>0701</t>
  </si>
  <si>
    <t xml:space="preserve">      Дошкольное образование</t>
  </si>
  <si>
    <t>0700</t>
  </si>
  <si>
    <t xml:space="preserve">    ОБРАЗОВАНИЕ</t>
  </si>
  <si>
    <t>0505</t>
  </si>
  <si>
    <t xml:space="preserve">      Другие вопросы в области жилищно-коммунального хозяйства</t>
  </si>
  <si>
    <t>0503</t>
  </si>
  <si>
    <t xml:space="preserve">      Благоустройство</t>
  </si>
  <si>
    <t>0502</t>
  </si>
  <si>
    <t xml:space="preserve">      Коммунальное хозяйство</t>
  </si>
  <si>
    <t>0501</t>
  </si>
  <si>
    <t xml:space="preserve">      Жилищное хозяйство</t>
  </si>
  <si>
    <t>0500</t>
  </si>
  <si>
    <t xml:space="preserve">    ЖИЛИЩНО-КОММУНАЛЬНОЕ ХОЗЯЙСТВО</t>
  </si>
  <si>
    <t>242</t>
  </si>
  <si>
    <t>0412</t>
  </si>
  <si>
    <t xml:space="preserve">        Безвозмездные перечисления организациям, за исключением государственных и муниципальных организаций</t>
  </si>
  <si>
    <t xml:space="preserve">      Другие вопросы в области национальной экономики</t>
  </si>
  <si>
    <t>0409</t>
  </si>
  <si>
    <t xml:space="preserve">      Дорожное хозяйство (дорожные фонды)</t>
  </si>
  <si>
    <t>0405</t>
  </si>
  <si>
    <t xml:space="preserve">      Сельское хозяйство и рыболовство</t>
  </si>
  <si>
    <t>0400</t>
  </si>
  <si>
    <t xml:space="preserve">    НАЦИОНАЛЬНАЯ ЭКОНОМИКА</t>
  </si>
  <si>
    <t>0310</t>
  </si>
  <si>
    <t xml:space="preserve">      Обеспечение пожарной безопасности</t>
  </si>
  <si>
    <t>0309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</si>
  <si>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</si>
  <si>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0304</t>
  </si>
  <si>
    <t xml:space="preserve">      Органы юстиции</t>
  </si>
  <si>
    <t>0300</t>
  </si>
  <si>
    <t xml:space="preserve">    НАЦИОНАЛЬНАЯ БЕЗОПАСНОСТЬ И ПРАВООХРАНИТЕЛЬНАЯ ДЕЯТЕЛЬНОСТЬ</t>
  </si>
  <si>
    <t>0203</t>
  </si>
  <si>
    <t xml:space="preserve">      Мобилизационная и вневойсковая подготовка</t>
  </si>
  <si>
    <t>0200</t>
  </si>
  <si>
    <t xml:space="preserve">    НАЦИОНАЛЬНАЯ ОБОРОНА</t>
  </si>
  <si>
    <t>0113</t>
  </si>
  <si>
    <t xml:space="preserve">      Другие общегосударственные вопросы</t>
  </si>
  <si>
    <t>0111</t>
  </si>
  <si>
    <t xml:space="preserve">      Резервные фонды</t>
  </si>
  <si>
    <t>0107</t>
  </si>
  <si>
    <t xml:space="preserve">      Обеспечение проведения выборов и референдумов</t>
  </si>
  <si>
    <t>0106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</si>
  <si>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</si>
  <si>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0104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</si>
  <si>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</si>
  <si>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0100</t>
  </si>
  <si>
    <t xml:space="preserve">    ОБЩЕГОСУДАРСТВЕННЫЕ ВОПРОСЫ</t>
  </si>
  <si>
    <t>Исполнение росписи/плана</t>
  </si>
  <si>
    <t>Касс. расход</t>
  </si>
  <si>
    <t>Уточненная роспись/план</t>
  </si>
  <si>
    <t>КОСГУ</t>
  </si>
  <si>
    <t>Разд.</t>
  </si>
  <si>
    <t xml:space="preserve">                       2. РАСХОД</t>
  </si>
  <si>
    <t>""</t>
  </si>
  <si>
    <t xml:space="preserve"> 000 0105020110 0000 610</t>
  </si>
  <si>
    <t>720</t>
  </si>
  <si>
    <t xml:space="preserve">  Уменьшение прочих остатков денежных средств бюджетов сельских поселений</t>
  </si>
  <si>
    <t xml:space="preserve"> 000 0105020105 0000 610</t>
  </si>
  <si>
    <t xml:space="preserve">  Уменьшение прочих остатков денежных средств бюджетов муниципальных районов</t>
  </si>
  <si>
    <t xml:space="preserve"> 000 0105020100 0000 610</t>
  </si>
  <si>
    <t xml:space="preserve">  Уменьшение прочих остатков денежных средств бюджетов</t>
  </si>
  <si>
    <t xml:space="preserve"> 000 0105020000 0000 600</t>
  </si>
  <si>
    <t xml:space="preserve">  Уменьшение прочих остатков средств бюджетов</t>
  </si>
  <si>
    <t>х</t>
  </si>
  <si>
    <t>уменьшение остатков средств, всего</t>
  </si>
  <si>
    <t xml:space="preserve"> 000 0105020110 0000 510</t>
  </si>
  <si>
    <t>710</t>
  </si>
  <si>
    <t xml:space="preserve">  Увеличение прочих остатков денежных средств бюджетов сельских поселений</t>
  </si>
  <si>
    <t xml:space="preserve"> 000 0105020105 0000 510</t>
  </si>
  <si>
    <t xml:space="preserve">  Увеличение прочих остатков денежных средств  бюджетов муниципальных районов</t>
  </si>
  <si>
    <t xml:space="preserve"> 000 0105020100 0000 510</t>
  </si>
  <si>
    <t xml:space="preserve">  Увеличение прочих остатков денежных средств бюджетов</t>
  </si>
  <si>
    <t xml:space="preserve"> 000 0105020000 0000 500</t>
  </si>
  <si>
    <t xml:space="preserve">  Увеличение прочих остатков средств бюджетов</t>
  </si>
  <si>
    <t>увеличение остатков средств, всего</t>
  </si>
  <si>
    <t xml:space="preserve"> 000 0105000000 0000 000</t>
  </si>
  <si>
    <t>700</t>
  </si>
  <si>
    <t xml:space="preserve">  Изменение остатков средств на счетах по учету средств бюджетов</t>
  </si>
  <si>
    <t>изменение остатков средств</t>
  </si>
  <si>
    <t>из них:</t>
  </si>
  <si>
    <t>620</t>
  </si>
  <si>
    <t xml:space="preserve">источники внешнего финансирования </t>
  </si>
  <si>
    <t>520</t>
  </si>
  <si>
    <t>источники внутреннего финансирования</t>
  </si>
  <si>
    <t xml:space="preserve">     в том числе:</t>
  </si>
  <si>
    <t>500</t>
  </si>
  <si>
    <t>Источники финансирования дефицита бюджетов - всего</t>
  </si>
  <si>
    <t>5</t>
  </si>
  <si>
    <t>4</t>
  </si>
  <si>
    <t>3</t>
  </si>
  <si>
    <t>2</t>
  </si>
  <si>
    <t>1</t>
  </si>
  <si>
    <t>Исполнено</t>
  </si>
  <si>
    <t>Утвержденные бюджетные назначения</t>
  </si>
  <si>
    <t>Код источника по бюджетной классификации</t>
  </si>
  <si>
    <t>Код строки</t>
  </si>
  <si>
    <t>Наименование 
показателя</t>
  </si>
  <si>
    <t xml:space="preserve">                                           3. Источники финансирования дефицита бюджета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</si>
</sst>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62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4"/>
      <color indexed="8"/>
      <name val="Arial"/>
      <family val="2"/>
    </font>
    <font>
      <sz val="11"/>
      <color indexed="8"/>
      <name val="Times New Roman"/>
      <family val="0"/>
    </font>
    <font>
      <b/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0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sz val="11"/>
      <color rgb="FF000000"/>
      <name val="Calibri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  <font>
      <sz val="14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2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49" fontId="34" fillId="0" borderId="0">
      <alignment horizontal="center"/>
      <protection/>
    </xf>
    <xf numFmtId="49" fontId="34" fillId="0" borderId="1">
      <alignment horizontal="center" wrapText="1"/>
      <protection/>
    </xf>
    <xf numFmtId="49" fontId="34" fillId="0" borderId="2">
      <alignment horizontal="center" wrapText="1"/>
      <protection/>
    </xf>
    <xf numFmtId="49" fontId="34" fillId="0" borderId="3">
      <alignment horizontal="center"/>
      <protection/>
    </xf>
    <xf numFmtId="49" fontId="34" fillId="0" borderId="4">
      <alignment/>
      <protection/>
    </xf>
    <xf numFmtId="4" fontId="34" fillId="0" borderId="3">
      <alignment horizontal="right"/>
      <protection/>
    </xf>
    <xf numFmtId="4" fontId="34" fillId="0" borderId="1">
      <alignment horizontal="right"/>
      <protection/>
    </xf>
    <xf numFmtId="49" fontId="34" fillId="0" borderId="0">
      <alignment horizontal="right"/>
      <protection/>
    </xf>
    <xf numFmtId="4" fontId="34" fillId="0" borderId="5">
      <alignment horizontal="right"/>
      <protection/>
    </xf>
    <xf numFmtId="49" fontId="34" fillId="0" borderId="6">
      <alignment horizontal="center"/>
      <protection/>
    </xf>
    <xf numFmtId="4" fontId="34" fillId="0" borderId="7">
      <alignment horizontal="right"/>
      <protection/>
    </xf>
    <xf numFmtId="0" fontId="34" fillId="0" borderId="8">
      <alignment horizontal="left" wrapText="1"/>
      <protection/>
    </xf>
    <xf numFmtId="0" fontId="35" fillId="0" borderId="9">
      <alignment horizontal="left" wrapText="1"/>
      <protection/>
    </xf>
    <xf numFmtId="0" fontId="34" fillId="0" borderId="10">
      <alignment horizontal="left" wrapText="1" indent="2"/>
      <protection/>
    </xf>
    <xf numFmtId="0" fontId="36" fillId="0" borderId="11">
      <alignment/>
      <protection/>
    </xf>
    <xf numFmtId="0" fontId="34" fillId="0" borderId="4">
      <alignment/>
      <protection/>
    </xf>
    <xf numFmtId="0" fontId="36" fillId="0" borderId="4">
      <alignment/>
      <protection/>
    </xf>
    <xf numFmtId="0" fontId="35" fillId="0" borderId="0">
      <alignment horizontal="center"/>
      <protection/>
    </xf>
    <xf numFmtId="0" fontId="35" fillId="0" borderId="4">
      <alignment/>
      <protection/>
    </xf>
    <xf numFmtId="0" fontId="34" fillId="0" borderId="12">
      <alignment horizontal="left" wrapText="1"/>
      <protection/>
    </xf>
    <xf numFmtId="0" fontId="34" fillId="0" borderId="13">
      <alignment horizontal="left" wrapText="1" indent="1"/>
      <protection/>
    </xf>
    <xf numFmtId="0" fontId="34" fillId="0" borderId="12">
      <alignment horizontal="left" wrapText="1" indent="2"/>
      <protection/>
    </xf>
    <xf numFmtId="0" fontId="36" fillId="20" borderId="14">
      <alignment/>
      <protection/>
    </xf>
    <xf numFmtId="0" fontId="34" fillId="0" borderId="15">
      <alignment horizontal="left" wrapText="1" indent="2"/>
      <protection/>
    </xf>
    <xf numFmtId="0" fontId="34" fillId="0" borderId="0">
      <alignment horizontal="center" wrapText="1"/>
      <protection/>
    </xf>
    <xf numFmtId="49" fontId="34" fillId="0" borderId="4">
      <alignment horizontal="left"/>
      <protection/>
    </xf>
    <xf numFmtId="49" fontId="34" fillId="0" borderId="16">
      <alignment horizontal="center" wrapText="1"/>
      <protection/>
    </xf>
    <xf numFmtId="49" fontId="34" fillId="0" borderId="16">
      <alignment horizontal="center" shrinkToFit="1"/>
      <protection/>
    </xf>
    <xf numFmtId="49" fontId="34" fillId="0" borderId="3">
      <alignment horizontal="center" shrinkToFit="1"/>
      <protection/>
    </xf>
    <xf numFmtId="0" fontId="34" fillId="0" borderId="17">
      <alignment horizontal="left" wrapText="1"/>
      <protection/>
    </xf>
    <xf numFmtId="0" fontId="34" fillId="0" borderId="8">
      <alignment horizontal="left" wrapText="1" indent="1"/>
      <protection/>
    </xf>
    <xf numFmtId="0" fontId="34" fillId="0" borderId="17">
      <alignment horizontal="left" wrapText="1" indent="2"/>
      <protection/>
    </xf>
    <xf numFmtId="0" fontId="34" fillId="0" borderId="8">
      <alignment horizontal="left" wrapText="1" indent="2"/>
      <protection/>
    </xf>
    <xf numFmtId="0" fontId="36" fillId="0" borderId="18">
      <alignment/>
      <protection/>
    </xf>
    <xf numFmtId="0" fontId="36" fillId="0" borderId="19">
      <alignment/>
      <protection/>
    </xf>
    <xf numFmtId="0" fontId="35" fillId="0" borderId="20">
      <alignment horizontal="center" vertical="center" textRotation="90" wrapText="1"/>
      <protection/>
    </xf>
    <xf numFmtId="0" fontId="35" fillId="0" borderId="11">
      <alignment horizontal="center" vertical="center" textRotation="90" wrapText="1"/>
      <protection/>
    </xf>
    <xf numFmtId="0" fontId="34" fillId="0" borderId="0">
      <alignment vertical="center"/>
      <protection/>
    </xf>
    <xf numFmtId="0" fontId="35" fillId="0" borderId="4">
      <alignment horizontal="center" vertical="center" textRotation="90" wrapText="1"/>
      <protection/>
    </xf>
    <xf numFmtId="0" fontId="35" fillId="0" borderId="11">
      <alignment horizontal="center" vertical="center" textRotation="90"/>
      <protection/>
    </xf>
    <xf numFmtId="0" fontId="35" fillId="0" borderId="4">
      <alignment horizontal="center" vertical="center" textRotation="90"/>
      <protection/>
    </xf>
    <xf numFmtId="0" fontId="35" fillId="0" borderId="20">
      <alignment horizontal="center" vertical="center" textRotation="90"/>
      <protection/>
    </xf>
    <xf numFmtId="0" fontId="35" fillId="0" borderId="21">
      <alignment horizontal="center" vertical="center" textRotation="90"/>
      <protection/>
    </xf>
    <xf numFmtId="0" fontId="37" fillId="0" borderId="4">
      <alignment wrapText="1"/>
      <protection/>
    </xf>
    <xf numFmtId="0" fontId="37" fillId="0" borderId="21">
      <alignment wrapText="1"/>
      <protection/>
    </xf>
    <xf numFmtId="0" fontId="37" fillId="0" borderId="11">
      <alignment wrapText="1"/>
      <protection/>
    </xf>
    <xf numFmtId="0" fontId="34" fillId="0" borderId="21">
      <alignment horizontal="center" vertical="top" wrapText="1"/>
      <protection/>
    </xf>
    <xf numFmtId="0" fontId="35" fillId="0" borderId="22">
      <alignment/>
      <protection/>
    </xf>
    <xf numFmtId="49" fontId="38" fillId="0" borderId="23">
      <alignment horizontal="left" vertical="center" wrapText="1"/>
      <protection/>
    </xf>
    <xf numFmtId="49" fontId="34" fillId="0" borderId="24">
      <alignment horizontal="left" vertical="center" wrapText="1" indent="2"/>
      <protection/>
    </xf>
    <xf numFmtId="49" fontId="34" fillId="0" borderId="15">
      <alignment horizontal="left" vertical="center" wrapText="1" indent="3"/>
      <protection/>
    </xf>
    <xf numFmtId="49" fontId="34" fillId="0" borderId="23">
      <alignment horizontal="left" vertical="center" wrapText="1" indent="3"/>
      <protection/>
    </xf>
    <xf numFmtId="49" fontId="34" fillId="0" borderId="25">
      <alignment horizontal="left" vertical="center" wrapText="1" indent="3"/>
      <protection/>
    </xf>
    <xf numFmtId="0" fontId="38" fillId="0" borderId="22">
      <alignment horizontal="left" vertical="center" wrapText="1"/>
      <protection/>
    </xf>
    <xf numFmtId="49" fontId="34" fillId="0" borderId="11">
      <alignment horizontal="left" vertical="center" wrapText="1" indent="3"/>
      <protection/>
    </xf>
    <xf numFmtId="49" fontId="34" fillId="0" borderId="0">
      <alignment horizontal="left" vertical="center" wrapText="1" indent="3"/>
      <protection/>
    </xf>
    <xf numFmtId="49" fontId="34" fillId="0" borderId="4">
      <alignment horizontal="left" vertical="center" wrapText="1" indent="3"/>
      <protection/>
    </xf>
    <xf numFmtId="49" fontId="38" fillId="0" borderId="22">
      <alignment horizontal="left" vertical="center" wrapText="1"/>
      <protection/>
    </xf>
    <xf numFmtId="0" fontId="34" fillId="0" borderId="23">
      <alignment horizontal="left" vertical="center" wrapText="1"/>
      <protection/>
    </xf>
    <xf numFmtId="0" fontId="34" fillId="0" borderId="25">
      <alignment horizontal="left" vertical="center" wrapText="1"/>
      <protection/>
    </xf>
    <xf numFmtId="49" fontId="34" fillId="0" borderId="23">
      <alignment horizontal="left" vertical="center" wrapText="1"/>
      <protection/>
    </xf>
    <xf numFmtId="49" fontId="34" fillId="0" borderId="25">
      <alignment horizontal="left" vertical="center" wrapText="1"/>
      <protection/>
    </xf>
    <xf numFmtId="49" fontId="35" fillId="0" borderId="26">
      <alignment horizontal="center"/>
      <protection/>
    </xf>
    <xf numFmtId="49" fontId="35" fillId="0" borderId="27">
      <alignment horizontal="center" vertical="center" wrapText="1"/>
      <protection/>
    </xf>
    <xf numFmtId="49" fontId="34" fillId="0" borderId="28">
      <alignment horizontal="center" vertical="center" wrapText="1"/>
      <protection/>
    </xf>
    <xf numFmtId="49" fontId="34" fillId="0" borderId="16">
      <alignment horizontal="center" vertical="center" wrapText="1"/>
      <protection/>
    </xf>
    <xf numFmtId="49" fontId="34" fillId="0" borderId="27">
      <alignment horizontal="center" vertical="center" wrapText="1"/>
      <protection/>
    </xf>
    <xf numFmtId="49" fontId="34" fillId="0" borderId="29">
      <alignment horizontal="center" vertical="center" wrapText="1"/>
      <protection/>
    </xf>
    <xf numFmtId="49" fontId="34" fillId="0" borderId="30">
      <alignment horizontal="center" vertical="center" wrapText="1"/>
      <protection/>
    </xf>
    <xf numFmtId="49" fontId="34" fillId="0" borderId="0">
      <alignment horizontal="center" vertical="center" wrapText="1"/>
      <protection/>
    </xf>
    <xf numFmtId="49" fontId="34" fillId="0" borderId="4">
      <alignment horizontal="center" vertical="center" wrapText="1"/>
      <protection/>
    </xf>
    <xf numFmtId="49" fontId="35" fillId="0" borderId="26">
      <alignment horizontal="center" vertical="center" wrapText="1"/>
      <protection/>
    </xf>
    <xf numFmtId="0" fontId="35" fillId="0" borderId="26">
      <alignment horizontal="center" vertical="center"/>
      <protection/>
    </xf>
    <xf numFmtId="0" fontId="34" fillId="0" borderId="28">
      <alignment horizontal="center" vertical="center"/>
      <protection/>
    </xf>
    <xf numFmtId="0" fontId="34" fillId="0" borderId="16">
      <alignment horizontal="center" vertical="center"/>
      <protection/>
    </xf>
    <xf numFmtId="0" fontId="34" fillId="0" borderId="27">
      <alignment horizontal="center" vertical="center"/>
      <protection/>
    </xf>
    <xf numFmtId="0" fontId="35" fillId="0" borderId="27">
      <alignment horizontal="center" vertical="center"/>
      <protection/>
    </xf>
    <xf numFmtId="0" fontId="34" fillId="0" borderId="29">
      <alignment horizontal="center" vertical="center"/>
      <protection/>
    </xf>
    <xf numFmtId="49" fontId="35" fillId="0" borderId="26">
      <alignment horizontal="center" vertical="center"/>
      <protection/>
    </xf>
    <xf numFmtId="49" fontId="34" fillId="0" borderId="28">
      <alignment horizontal="center" vertical="center"/>
      <protection/>
    </xf>
    <xf numFmtId="49" fontId="34" fillId="0" borderId="16">
      <alignment horizontal="center" vertical="center"/>
      <protection/>
    </xf>
    <xf numFmtId="49" fontId="34" fillId="0" borderId="27">
      <alignment horizontal="center" vertical="center"/>
      <protection/>
    </xf>
    <xf numFmtId="49" fontId="34" fillId="0" borderId="29">
      <alignment horizontal="center" vertical="center"/>
      <protection/>
    </xf>
    <xf numFmtId="49" fontId="34" fillId="0" borderId="4">
      <alignment horizontal="center"/>
      <protection/>
    </xf>
    <xf numFmtId="0" fontId="34" fillId="0" borderId="11">
      <alignment horizontal="center"/>
      <protection/>
    </xf>
    <xf numFmtId="0" fontId="34" fillId="0" borderId="0">
      <alignment horizontal="center"/>
      <protection/>
    </xf>
    <xf numFmtId="49" fontId="34" fillId="0" borderId="4">
      <alignment/>
      <protection/>
    </xf>
    <xf numFmtId="0" fontId="34" fillId="0" borderId="21">
      <alignment horizontal="center" vertical="top"/>
      <protection/>
    </xf>
    <xf numFmtId="49" fontId="34" fillId="0" borderId="21">
      <alignment horizontal="center" vertical="top" wrapText="1"/>
      <protection/>
    </xf>
    <xf numFmtId="0" fontId="34" fillId="0" borderId="18">
      <alignment/>
      <protection/>
    </xf>
    <xf numFmtId="4" fontId="34" fillId="0" borderId="31">
      <alignment horizontal="right"/>
      <protection/>
    </xf>
    <xf numFmtId="4" fontId="34" fillId="0" borderId="30">
      <alignment horizontal="right"/>
      <protection/>
    </xf>
    <xf numFmtId="4" fontId="34" fillId="0" borderId="0">
      <alignment horizontal="right" shrinkToFit="1"/>
      <protection/>
    </xf>
    <xf numFmtId="4" fontId="34" fillId="0" borderId="4">
      <alignment horizontal="right"/>
      <protection/>
    </xf>
    <xf numFmtId="0" fontId="34" fillId="0" borderId="11">
      <alignment/>
      <protection/>
    </xf>
    <xf numFmtId="0" fontId="34" fillId="0" borderId="21">
      <alignment horizontal="center" vertical="top" wrapText="1"/>
      <protection/>
    </xf>
    <xf numFmtId="0" fontId="34" fillId="0" borderId="4">
      <alignment horizontal="center"/>
      <protection/>
    </xf>
    <xf numFmtId="49" fontId="34" fillId="0" borderId="11">
      <alignment horizontal="center"/>
      <protection/>
    </xf>
    <xf numFmtId="49" fontId="34" fillId="0" borderId="0">
      <alignment horizontal="left"/>
      <protection/>
    </xf>
    <xf numFmtId="4" fontId="34" fillId="0" borderId="18">
      <alignment horizontal="right"/>
      <protection/>
    </xf>
    <xf numFmtId="0" fontId="34" fillId="0" borderId="21">
      <alignment horizontal="center" vertical="top"/>
      <protection/>
    </xf>
    <xf numFmtId="4" fontId="34" fillId="0" borderId="19">
      <alignment horizontal="right"/>
      <protection/>
    </xf>
    <xf numFmtId="4" fontId="34" fillId="0" borderId="32">
      <alignment horizontal="right"/>
      <protection/>
    </xf>
    <xf numFmtId="0" fontId="34" fillId="0" borderId="19">
      <alignment/>
      <protection/>
    </xf>
    <xf numFmtId="0" fontId="39" fillId="0" borderId="33">
      <alignment/>
      <protection/>
    </xf>
    <xf numFmtId="0" fontId="33" fillId="21" borderId="0">
      <alignment/>
      <protection/>
    </xf>
    <xf numFmtId="0" fontId="33" fillId="0" borderId="0">
      <alignment horizontal="left" wrapText="1"/>
      <protection/>
    </xf>
    <xf numFmtId="0" fontId="33" fillId="0" borderId="0">
      <alignment wrapText="1"/>
      <protection/>
    </xf>
    <xf numFmtId="0" fontId="40" fillId="0" borderId="0">
      <alignment horizontal="center" wrapText="1"/>
      <protection/>
    </xf>
    <xf numFmtId="0" fontId="33" fillId="0" borderId="0">
      <alignment/>
      <protection/>
    </xf>
    <xf numFmtId="0" fontId="40" fillId="0" borderId="0">
      <alignment horizontal="center"/>
      <protection/>
    </xf>
    <xf numFmtId="0" fontId="40" fillId="0" borderId="0">
      <alignment horizontal="center" wrapText="1"/>
      <protection/>
    </xf>
    <xf numFmtId="0" fontId="33" fillId="0" borderId="0">
      <alignment horizontal="right"/>
      <protection/>
    </xf>
    <xf numFmtId="0" fontId="40" fillId="0" borderId="0">
      <alignment horizontal="center"/>
      <protection/>
    </xf>
    <xf numFmtId="0" fontId="34" fillId="0" borderId="0">
      <alignment/>
      <protection/>
    </xf>
    <xf numFmtId="0" fontId="33" fillId="21" borderId="4">
      <alignment/>
      <protection/>
    </xf>
    <xf numFmtId="0" fontId="33" fillId="0" borderId="0">
      <alignment horizontal="right"/>
      <protection/>
    </xf>
    <xf numFmtId="0" fontId="33" fillId="0" borderId="21">
      <alignment horizontal="center" vertical="center" wrapText="1"/>
      <protection/>
    </xf>
    <xf numFmtId="0" fontId="36" fillId="0" borderId="0">
      <alignment/>
      <protection/>
    </xf>
    <xf numFmtId="0" fontId="33" fillId="21" borderId="34">
      <alignment/>
      <protection/>
    </xf>
    <xf numFmtId="0" fontId="33" fillId="0" borderId="21">
      <alignment horizontal="center" vertical="center" wrapText="1"/>
      <protection/>
    </xf>
    <xf numFmtId="49" fontId="33" fillId="0" borderId="21">
      <alignment horizontal="center" vertical="top" shrinkToFit="1"/>
      <protection/>
    </xf>
    <xf numFmtId="49" fontId="34" fillId="0" borderId="21">
      <alignment horizontal="center" vertical="center" wrapText="1"/>
      <protection/>
    </xf>
    <xf numFmtId="0" fontId="33" fillId="0" borderId="21">
      <alignment horizontal="center" vertical="top" wrapText="1"/>
      <protection/>
    </xf>
    <xf numFmtId="49" fontId="34" fillId="0" borderId="21">
      <alignment horizontal="center" vertical="center" wrapText="1"/>
      <protection/>
    </xf>
    <xf numFmtId="4" fontId="33" fillId="0" borderId="21">
      <alignment horizontal="right" vertical="top" shrinkToFit="1"/>
      <protection/>
    </xf>
    <xf numFmtId="49" fontId="33" fillId="0" borderId="21">
      <alignment horizontal="center" vertical="top" shrinkToFit="1"/>
      <protection/>
    </xf>
    <xf numFmtId="10" fontId="33" fillId="0" borderId="21">
      <alignment horizontal="center" vertical="top" shrinkToFit="1"/>
      <protection/>
    </xf>
    <xf numFmtId="0" fontId="33" fillId="21" borderId="11">
      <alignment/>
      <protection/>
    </xf>
    <xf numFmtId="49" fontId="41" fillId="0" borderId="21">
      <alignment horizontal="left" vertical="top" shrinkToFit="1"/>
      <protection/>
    </xf>
    <xf numFmtId="4" fontId="41" fillId="22" borderId="21">
      <alignment horizontal="right" vertical="top" shrinkToFit="1"/>
      <protection/>
    </xf>
    <xf numFmtId="0" fontId="41" fillId="0" borderId="21">
      <alignment horizontal="left"/>
      <protection/>
    </xf>
    <xf numFmtId="10" fontId="41" fillId="22" borderId="21">
      <alignment horizontal="center" vertical="top" shrinkToFit="1"/>
      <protection/>
    </xf>
    <xf numFmtId="4" fontId="41" fillId="23" borderId="21">
      <alignment horizontal="right" vertical="top" shrinkToFit="1"/>
      <protection/>
    </xf>
    <xf numFmtId="0" fontId="33" fillId="0" borderId="0">
      <alignment/>
      <protection/>
    </xf>
    <xf numFmtId="10" fontId="41" fillId="23" borderId="21">
      <alignment horizontal="right" vertical="top" shrinkToFit="1"/>
      <protection/>
    </xf>
    <xf numFmtId="0" fontId="33" fillId="21" borderId="4">
      <alignment horizontal="left"/>
      <protection/>
    </xf>
    <xf numFmtId="0" fontId="33" fillId="0" borderId="21">
      <alignment horizontal="left" vertical="top" wrapText="1"/>
      <protection/>
    </xf>
    <xf numFmtId="4" fontId="41" fillId="24" borderId="21">
      <alignment horizontal="right" vertical="top" shrinkToFit="1"/>
      <protection/>
    </xf>
    <xf numFmtId="0" fontId="41" fillId="0" borderId="21">
      <alignment vertical="top" wrapText="1"/>
      <protection/>
    </xf>
    <xf numFmtId="10" fontId="41" fillId="24" borderId="21">
      <alignment horizontal="center" vertical="top" shrinkToFit="1"/>
      <protection/>
    </xf>
    <xf numFmtId="4" fontId="41" fillId="24" borderId="21">
      <alignment horizontal="right" vertical="top" shrinkToFit="1"/>
      <protection/>
    </xf>
    <xf numFmtId="0" fontId="33" fillId="21" borderId="34">
      <alignment horizontal="left"/>
      <protection/>
    </xf>
    <xf numFmtId="10" fontId="41" fillId="24" borderId="21">
      <alignment horizontal="right" vertical="top" shrinkToFit="1"/>
      <protection/>
    </xf>
    <xf numFmtId="49" fontId="34" fillId="0" borderId="26">
      <alignment horizontal="center" wrapText="1"/>
      <protection/>
    </xf>
    <xf numFmtId="0" fontId="33" fillId="21" borderId="11">
      <alignment horizontal="left"/>
      <protection/>
    </xf>
    <xf numFmtId="49" fontId="34" fillId="0" borderId="28">
      <alignment horizontal="center" wrapText="1"/>
      <protection/>
    </xf>
    <xf numFmtId="0" fontId="33" fillId="21" borderId="0">
      <alignment horizontal="left"/>
      <protection/>
    </xf>
    <xf numFmtId="0" fontId="33" fillId="21" borderId="11">
      <alignment horizontal="center"/>
      <protection/>
    </xf>
    <xf numFmtId="0" fontId="33" fillId="21" borderId="11">
      <alignment horizontal="left"/>
      <protection/>
    </xf>
    <xf numFmtId="0" fontId="34" fillId="0" borderId="0">
      <alignment horizontal="center"/>
      <protection/>
    </xf>
    <xf numFmtId="49" fontId="34" fillId="0" borderId="11">
      <alignment/>
      <protection/>
    </xf>
    <xf numFmtId="49" fontId="34" fillId="0" borderId="0">
      <alignment/>
      <protection/>
    </xf>
    <xf numFmtId="49" fontId="34" fillId="0" borderId="1">
      <alignment horizontal="center"/>
      <protection/>
    </xf>
    <xf numFmtId="49" fontId="34" fillId="0" borderId="18">
      <alignment horizontal="center"/>
      <protection/>
    </xf>
    <xf numFmtId="49" fontId="34" fillId="0" borderId="21">
      <alignment horizontal="center"/>
      <protection/>
    </xf>
    <xf numFmtId="49" fontId="34" fillId="0" borderId="21">
      <alignment horizontal="center" vertical="center" wrapText="1"/>
      <protection/>
    </xf>
    <xf numFmtId="49" fontId="34" fillId="0" borderId="31">
      <alignment horizontal="center" vertical="center" wrapText="1"/>
      <protection/>
    </xf>
    <xf numFmtId="0" fontId="36" fillId="20" borderId="35">
      <alignment/>
      <protection/>
    </xf>
    <xf numFmtId="4" fontId="34" fillId="0" borderId="21">
      <alignment horizontal="right"/>
      <protection/>
    </xf>
    <xf numFmtId="0" fontId="34" fillId="25" borderId="30">
      <alignment/>
      <protection/>
    </xf>
    <xf numFmtId="0" fontId="34" fillId="25" borderId="0">
      <alignment/>
      <protection/>
    </xf>
    <xf numFmtId="0" fontId="42" fillId="0" borderId="0">
      <alignment horizontal="center" wrapText="1"/>
      <protection/>
    </xf>
    <xf numFmtId="0" fontId="43" fillId="0" borderId="36">
      <alignment/>
      <protection/>
    </xf>
    <xf numFmtId="49" fontId="44" fillId="0" borderId="37">
      <alignment horizontal="right"/>
      <protection/>
    </xf>
    <xf numFmtId="0" fontId="34" fillId="0" borderId="37">
      <alignment horizontal="right"/>
      <protection/>
    </xf>
    <xf numFmtId="0" fontId="43" fillId="0" borderId="4">
      <alignment/>
      <protection/>
    </xf>
    <xf numFmtId="0" fontId="34" fillId="0" borderId="31">
      <alignment horizontal="center"/>
      <protection/>
    </xf>
    <xf numFmtId="49" fontId="36" fillId="0" borderId="38">
      <alignment horizontal="center"/>
      <protection/>
    </xf>
    <xf numFmtId="164" fontId="34" fillId="0" borderId="9">
      <alignment horizontal="center"/>
      <protection/>
    </xf>
    <xf numFmtId="0" fontId="34" fillId="0" borderId="39">
      <alignment horizontal="center"/>
      <protection/>
    </xf>
    <xf numFmtId="49" fontId="34" fillId="0" borderId="10">
      <alignment horizontal="center"/>
      <protection/>
    </xf>
    <xf numFmtId="49" fontId="34" fillId="0" borderId="9">
      <alignment horizontal="center"/>
      <protection/>
    </xf>
    <xf numFmtId="0" fontId="34" fillId="0" borderId="9">
      <alignment horizontal="center"/>
      <protection/>
    </xf>
    <xf numFmtId="49" fontId="34" fillId="0" borderId="40">
      <alignment horizontal="center"/>
      <protection/>
    </xf>
    <xf numFmtId="0" fontId="39" fillId="0" borderId="30">
      <alignment/>
      <protection/>
    </xf>
    <xf numFmtId="0" fontId="43" fillId="0" borderId="0">
      <alignment/>
      <protection/>
    </xf>
    <xf numFmtId="0" fontId="36" fillId="0" borderId="41">
      <alignment/>
      <protection/>
    </xf>
    <xf numFmtId="0" fontId="36" fillId="0" borderId="33">
      <alignment/>
      <protection/>
    </xf>
    <xf numFmtId="4" fontId="34" fillId="0" borderId="6">
      <alignment horizontal="right"/>
      <protection/>
    </xf>
    <xf numFmtId="49" fontId="34" fillId="0" borderId="19">
      <alignment horizontal="center"/>
      <protection/>
    </xf>
    <xf numFmtId="0" fontId="34" fillId="0" borderId="42">
      <alignment horizontal="left" wrapText="1"/>
      <protection/>
    </xf>
    <xf numFmtId="0" fontId="34" fillId="0" borderId="17">
      <alignment horizontal="left" wrapText="1" indent="1"/>
      <protection/>
    </xf>
    <xf numFmtId="0" fontId="34" fillId="0" borderId="9">
      <alignment horizontal="left" wrapText="1" indent="2"/>
      <protection/>
    </xf>
    <xf numFmtId="0" fontId="36" fillId="20" borderId="43">
      <alignment/>
      <protection/>
    </xf>
    <xf numFmtId="0" fontId="34" fillId="25" borderId="14">
      <alignment/>
      <protection/>
    </xf>
    <xf numFmtId="0" fontId="42" fillId="0" borderId="0">
      <alignment horizontal="left" wrapText="1"/>
      <protection/>
    </xf>
    <xf numFmtId="49" fontId="36" fillId="0" borderId="0">
      <alignment/>
      <protection/>
    </xf>
    <xf numFmtId="0" fontId="34" fillId="0" borderId="0">
      <alignment horizontal="right"/>
      <protection/>
    </xf>
    <xf numFmtId="49" fontId="34" fillId="0" borderId="0">
      <alignment horizontal="right"/>
      <protection/>
    </xf>
    <xf numFmtId="0" fontId="34" fillId="0" borderId="0">
      <alignment horizontal="left" wrapText="1"/>
      <protection/>
    </xf>
    <xf numFmtId="0" fontId="34" fillId="0" borderId="4">
      <alignment horizontal="left"/>
      <protection/>
    </xf>
    <xf numFmtId="0" fontId="34" fillId="0" borderId="13">
      <alignment horizontal="left" wrapText="1"/>
      <protection/>
    </xf>
    <xf numFmtId="0" fontId="34" fillId="0" borderId="34">
      <alignment/>
      <protection/>
    </xf>
    <xf numFmtId="0" fontId="35" fillId="0" borderId="44">
      <alignment horizontal="left" wrapText="1"/>
      <protection/>
    </xf>
    <xf numFmtId="0" fontId="34" fillId="0" borderId="5">
      <alignment horizontal="left" wrapText="1" indent="2"/>
      <protection/>
    </xf>
    <xf numFmtId="49" fontId="34" fillId="0" borderId="0">
      <alignment horizontal="center" wrapText="1"/>
      <protection/>
    </xf>
    <xf numFmtId="49" fontId="34" fillId="0" borderId="27">
      <alignment horizontal="center" wrapText="1"/>
      <protection/>
    </xf>
    <xf numFmtId="0" fontId="34" fillId="0" borderId="45">
      <alignment/>
      <protection/>
    </xf>
    <xf numFmtId="0" fontId="34" fillId="0" borderId="46">
      <alignment horizontal="center" wrapText="1"/>
      <protection/>
    </xf>
    <xf numFmtId="0" fontId="36" fillId="20" borderId="30">
      <alignment/>
      <protection/>
    </xf>
    <xf numFmtId="49" fontId="34" fillId="0" borderId="16">
      <alignment horizontal="center"/>
      <protection/>
    </xf>
    <xf numFmtId="0" fontId="36" fillId="0" borderId="30">
      <alignment/>
      <protection/>
    </xf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5" fillId="32" borderId="47" applyNumberFormat="0" applyAlignment="0" applyProtection="0"/>
    <xf numFmtId="0" fontId="46" fillId="33" borderId="48" applyNumberFormat="0" applyAlignment="0" applyProtection="0"/>
    <xf numFmtId="0" fontId="47" fillId="33" borderId="4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49" applyNumberFormat="0" applyFill="0" applyAlignment="0" applyProtection="0"/>
    <xf numFmtId="0" fontId="49" fillId="0" borderId="50" applyNumberFormat="0" applyFill="0" applyAlignment="0" applyProtection="0"/>
    <xf numFmtId="0" fontId="50" fillId="0" borderId="51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2" applyNumberFormat="0" applyFill="0" applyAlignment="0" applyProtection="0"/>
    <xf numFmtId="0" fontId="52" fillId="34" borderId="53" applyNumberFormat="0" applyAlignment="0" applyProtection="0"/>
    <xf numFmtId="0" fontId="53" fillId="0" borderId="0" applyNumberFormat="0" applyFill="0" applyBorder="0" applyAlignment="0" applyProtection="0"/>
    <xf numFmtId="0" fontId="54" fillId="35" borderId="0" applyNumberFormat="0" applyBorder="0" applyAlignment="0" applyProtection="0"/>
    <xf numFmtId="0" fontId="55" fillId="3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3" borderId="54" applyNumberFormat="0" applyFont="0" applyAlignment="0" applyProtection="0"/>
    <xf numFmtId="9" fontId="0" fillId="0" borderId="0" applyFont="0" applyFill="0" applyBorder="0" applyAlignment="0" applyProtection="0"/>
    <xf numFmtId="0" fontId="57" fillId="0" borderId="55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7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60" fillId="0" borderId="0" xfId="146" applyNumberFormat="1" applyFont="1" applyProtection="1">
      <alignment horizontal="center" wrapText="1"/>
      <protection/>
    </xf>
    <xf numFmtId="0" fontId="60" fillId="0" borderId="0" xfId="148" applyNumberFormat="1" applyFont="1" applyProtection="1">
      <alignment horizontal="center"/>
      <protection/>
    </xf>
    <xf numFmtId="0" fontId="33" fillId="0" borderId="18" xfId="155" applyNumberFormat="1" applyFont="1" applyBorder="1" applyProtection="1">
      <alignment horizontal="center" vertical="center" wrapText="1"/>
      <protection/>
    </xf>
    <xf numFmtId="0" fontId="33" fillId="0" borderId="18" xfId="155" applyNumberFormat="1" applyFont="1" applyBorder="1" applyAlignment="1" applyProtection="1">
      <alignment horizontal="center" vertical="center" wrapText="1"/>
      <protection/>
    </xf>
    <xf numFmtId="0" fontId="33" fillId="0" borderId="21" xfId="155" applyNumberFormat="1" applyFont="1" applyProtection="1">
      <alignment horizontal="center" vertical="center" wrapText="1"/>
      <protection/>
    </xf>
    <xf numFmtId="0" fontId="33" fillId="0" borderId="21" xfId="155" applyNumberFormat="1" applyFont="1" applyAlignment="1" applyProtection="1">
      <alignment horizontal="center" vertical="center" wrapText="1"/>
      <protection/>
    </xf>
    <xf numFmtId="49" fontId="33" fillId="0" borderId="21" xfId="159" applyNumberFormat="1" applyFont="1" applyProtection="1">
      <alignment horizontal="center" vertical="top" shrinkToFit="1"/>
      <protection/>
    </xf>
    <xf numFmtId="0" fontId="33" fillId="0" borderId="21" xfId="175" applyNumberFormat="1" applyFont="1" applyAlignment="1" applyProtection="1">
      <alignment horizontal="left" vertical="top" wrapText="1"/>
      <protection/>
    </xf>
    <xf numFmtId="0" fontId="33" fillId="0" borderId="21" xfId="161" applyNumberFormat="1" applyFont="1" applyProtection="1">
      <alignment horizontal="center" vertical="top" wrapText="1"/>
      <protection/>
    </xf>
    <xf numFmtId="4" fontId="33" fillId="24" borderId="21" xfId="176" applyNumberFormat="1" applyFont="1" applyProtection="1">
      <alignment horizontal="right" vertical="top" shrinkToFit="1"/>
      <protection/>
    </xf>
    <xf numFmtId="10" fontId="33" fillId="24" borderId="21" xfId="178" applyNumberFormat="1" applyFont="1" applyProtection="1">
      <alignment horizontal="center" vertical="top" shrinkToFit="1"/>
      <protection/>
    </xf>
    <xf numFmtId="49" fontId="33" fillId="0" borderId="21" xfId="167" applyNumberFormat="1" applyFont="1" applyProtection="1">
      <alignment horizontal="left" vertical="top" shrinkToFit="1"/>
      <protection/>
    </xf>
    <xf numFmtId="4" fontId="33" fillId="22" borderId="21" xfId="168" applyNumberFormat="1" applyFont="1" applyProtection="1">
      <alignment horizontal="right" vertical="top" shrinkToFit="1"/>
      <protection/>
    </xf>
    <xf numFmtId="10" fontId="33" fillId="22" borderId="21" xfId="170" applyNumberFormat="1" applyFont="1" applyProtection="1">
      <alignment horizontal="center" vertical="top" shrinkToFit="1"/>
      <protection/>
    </xf>
    <xf numFmtId="0" fontId="33" fillId="0" borderId="0" xfId="172" applyNumberFormat="1" applyFont="1" applyProtection="1">
      <alignment/>
      <protection/>
    </xf>
    <xf numFmtId="0" fontId="33" fillId="0" borderId="0" xfId="144" applyNumberFormat="1" applyFont="1" applyProtection="1">
      <alignment horizontal="left" wrapText="1"/>
      <protection/>
    </xf>
    <xf numFmtId="49" fontId="33" fillId="0" borderId="56" xfId="167" applyNumberFormat="1" applyFont="1" applyBorder="1" applyProtection="1">
      <alignment horizontal="left" vertical="top" shrinkToFit="1"/>
      <protection/>
    </xf>
    <xf numFmtId="49" fontId="33" fillId="0" borderId="34" xfId="167" applyNumberFormat="1" applyFont="1" applyBorder="1" applyProtection="1">
      <alignment horizontal="left" vertical="top" shrinkToFit="1"/>
      <protection/>
    </xf>
    <xf numFmtId="49" fontId="33" fillId="0" borderId="20" xfId="167" applyNumberFormat="1" applyFont="1" applyBorder="1" applyProtection="1">
      <alignment horizontal="left" vertical="top" shrinkToFit="1"/>
      <protection/>
    </xf>
    <xf numFmtId="0" fontId="33" fillId="0" borderId="0" xfId="144" applyNumberFormat="1" applyFont="1" applyProtection="1">
      <alignment horizontal="left" wrapText="1"/>
      <protection/>
    </xf>
    <xf numFmtId="0" fontId="33" fillId="0" borderId="56" xfId="155" applyNumberFormat="1" applyFont="1" applyBorder="1" applyProtection="1">
      <alignment horizontal="center" vertical="center" wrapText="1"/>
      <protection/>
    </xf>
    <xf numFmtId="0" fontId="33" fillId="0" borderId="34" xfId="155" applyNumberFormat="1" applyFont="1" applyBorder="1" applyProtection="1">
      <alignment horizontal="center" vertical="center" wrapText="1"/>
      <protection/>
    </xf>
    <xf numFmtId="0" fontId="33" fillId="0" borderId="20" xfId="155" applyNumberFormat="1" applyFont="1" applyBorder="1" applyProtection="1">
      <alignment horizontal="center" vertical="center" wrapText="1"/>
      <protection/>
    </xf>
    <xf numFmtId="0" fontId="33" fillId="0" borderId="4" xfId="150" applyNumberFormat="1" applyFont="1" applyBorder="1" applyProtection="1">
      <alignment horizontal="right"/>
      <protection/>
    </xf>
    <xf numFmtId="0" fontId="60" fillId="0" borderId="0" xfId="146" applyNumberFormat="1" applyFont="1" applyAlignment="1" applyProtection="1">
      <alignment horizontal="center" vertical="top" wrapText="1"/>
      <protection/>
    </xf>
    <xf numFmtId="0" fontId="60" fillId="0" borderId="0" xfId="148" applyNumberFormat="1" applyFont="1" applyProtection="1">
      <alignment horizontal="center"/>
      <protection/>
    </xf>
    <xf numFmtId="0" fontId="33" fillId="0" borderId="0" xfId="147" applyNumberFormat="1" applyFont="1" applyProtection="1">
      <alignment/>
      <protection/>
    </xf>
    <xf numFmtId="4" fontId="33" fillId="23" borderId="21" xfId="171" applyNumberFormat="1" applyFont="1" applyProtection="1">
      <alignment horizontal="right" vertical="top" shrinkToFit="1"/>
      <protection/>
    </xf>
    <xf numFmtId="10" fontId="33" fillId="23" borderId="21" xfId="173" applyNumberFormat="1" applyFont="1" applyProtection="1">
      <alignment horizontal="right" vertical="top" shrinkToFit="1"/>
      <protection/>
    </xf>
    <xf numFmtId="0" fontId="33" fillId="0" borderId="21" xfId="169" applyFont="1" applyProtection="1">
      <alignment horizontal="left"/>
      <protection locked="0"/>
    </xf>
    <xf numFmtId="0" fontId="33" fillId="0" borderId="21" xfId="169" applyNumberFormat="1" applyFont="1" applyProtection="1">
      <alignment horizontal="left"/>
      <protection/>
    </xf>
    <xf numFmtId="4" fontId="33" fillId="24" borderId="21" xfId="179" applyNumberFormat="1" applyFont="1" applyProtection="1">
      <alignment horizontal="right" vertical="top" shrinkToFit="1"/>
      <protection/>
    </xf>
    <xf numFmtId="10" fontId="33" fillId="24" borderId="21" xfId="181" applyNumberFormat="1" applyFont="1" applyProtection="1">
      <alignment horizontal="right" vertical="top" shrinkToFit="1"/>
      <protection/>
    </xf>
    <xf numFmtId="49" fontId="33" fillId="0" borderId="21" xfId="164" applyNumberFormat="1" applyFont="1" applyProtection="1">
      <alignment horizontal="center" vertical="top" shrinkToFit="1"/>
      <protection/>
    </xf>
    <xf numFmtId="0" fontId="33" fillId="0" borderId="21" xfId="177" applyNumberFormat="1" applyFont="1" applyProtection="1">
      <alignment vertical="top" wrapText="1"/>
      <protection/>
    </xf>
    <xf numFmtId="0" fontId="33" fillId="0" borderId="21" xfId="158" applyFont="1" applyProtection="1">
      <alignment horizontal="center" vertical="center" wrapText="1"/>
      <protection locked="0"/>
    </xf>
    <xf numFmtId="0" fontId="33" fillId="0" borderId="21" xfId="158" applyNumberFormat="1" applyFont="1" applyProtection="1">
      <alignment horizontal="center" vertical="center" wrapText="1"/>
      <protection/>
    </xf>
    <xf numFmtId="0" fontId="33" fillId="0" borderId="21" xfId="158" applyNumberFormat="1" applyFont="1" applyProtection="1">
      <alignment horizontal="center" vertical="center" wrapText="1"/>
      <protection/>
    </xf>
    <xf numFmtId="0" fontId="33" fillId="0" borderId="0" xfId="154" applyFont="1" applyProtection="1">
      <alignment horizontal="right"/>
      <protection locked="0"/>
    </xf>
    <xf numFmtId="0" fontId="33" fillId="0" borderId="0" xfId="154" applyNumberFormat="1" applyFont="1" applyProtection="1">
      <alignment horizontal="right"/>
      <protection/>
    </xf>
    <xf numFmtId="0" fontId="60" fillId="0" borderId="0" xfId="151" applyNumberFormat="1" applyFont="1" applyProtection="1">
      <alignment horizontal="center"/>
      <protection/>
    </xf>
    <xf numFmtId="0" fontId="60" fillId="0" borderId="0" xfId="151" applyFont="1" applyProtection="1">
      <alignment horizontal="center"/>
      <protection locked="0"/>
    </xf>
    <xf numFmtId="0" fontId="60" fillId="0" borderId="0" xfId="151" applyNumberFormat="1" applyFont="1" applyProtection="1">
      <alignment horizontal="center"/>
      <protection/>
    </xf>
    <xf numFmtId="0" fontId="60" fillId="0" borderId="0" xfId="149" applyNumberFormat="1" applyFont="1" applyProtection="1">
      <alignment horizontal="center" wrapText="1"/>
      <protection/>
    </xf>
    <xf numFmtId="0" fontId="60" fillId="0" borderId="0" xfId="149" applyFont="1" applyProtection="1">
      <alignment horizontal="center" wrapText="1"/>
      <protection locked="0"/>
    </xf>
    <xf numFmtId="0" fontId="60" fillId="0" borderId="0" xfId="149" applyNumberFormat="1" applyFont="1" applyProtection="1">
      <alignment horizontal="center" wrapText="1"/>
      <protection/>
    </xf>
    <xf numFmtId="0" fontId="33" fillId="0" borderId="0" xfId="145" applyFont="1" applyProtection="1">
      <alignment wrapText="1"/>
      <protection locked="0"/>
    </xf>
    <xf numFmtId="0" fontId="33" fillId="0" borderId="0" xfId="145" applyNumberFormat="1" applyFo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36" fillId="0" borderId="0" xfId="156" applyNumberFormat="1" applyProtection="1">
      <alignment/>
      <protection/>
    </xf>
    <xf numFmtId="0" fontId="34" fillId="25" borderId="0" xfId="199" applyNumberFormat="1" applyProtection="1">
      <alignment/>
      <protection/>
    </xf>
    <xf numFmtId="0" fontId="34" fillId="0" borderId="0" xfId="152" applyNumberFormat="1" applyProtection="1">
      <alignment/>
      <protection/>
    </xf>
    <xf numFmtId="0" fontId="36" fillId="0" borderId="0" xfId="240" applyNumberFormat="1" applyBorder="1" applyProtection="1">
      <alignment/>
      <protection/>
    </xf>
    <xf numFmtId="0" fontId="36" fillId="0" borderId="0" xfId="52" applyNumberFormat="1" applyBorder="1" applyProtection="1">
      <alignment/>
      <protection/>
    </xf>
    <xf numFmtId="0" fontId="36" fillId="0" borderId="0" xfId="216" applyNumberFormat="1" applyBorder="1" applyProtection="1">
      <alignment/>
      <protection/>
    </xf>
    <xf numFmtId="4" fontId="36" fillId="0" borderId="57" xfId="43" applyNumberFormat="1" applyFont="1" applyBorder="1" applyProtection="1">
      <alignment horizontal="right"/>
      <protection/>
    </xf>
    <xf numFmtId="49" fontId="36" fillId="0" borderId="57" xfId="66" applyNumberFormat="1" applyFont="1" applyBorder="1" applyProtection="1">
      <alignment horizontal="center" shrinkToFit="1"/>
      <protection/>
    </xf>
    <xf numFmtId="49" fontId="36" fillId="0" borderId="57" xfId="65" applyNumberFormat="1" applyFont="1" applyBorder="1" applyProtection="1">
      <alignment horizontal="center" shrinkToFit="1"/>
      <protection/>
    </xf>
    <xf numFmtId="0" fontId="36" fillId="0" borderId="57" xfId="61" applyNumberFormat="1" applyFont="1" applyBorder="1" applyProtection="1">
      <alignment horizontal="left" wrapText="1" indent="2"/>
      <protection/>
    </xf>
    <xf numFmtId="49" fontId="36" fillId="0" borderId="57" xfId="41" applyNumberFormat="1" applyFont="1" applyBorder="1" applyProtection="1">
      <alignment horizontal="center"/>
      <protection/>
    </xf>
    <xf numFmtId="49" fontId="36" fillId="0" borderId="57" xfId="64" applyNumberFormat="1" applyFont="1" applyBorder="1" applyProtection="1">
      <alignment horizontal="center" wrapText="1"/>
      <protection/>
    </xf>
    <xf numFmtId="0" fontId="36" fillId="0" borderId="57" xfId="58" applyNumberFormat="1" applyFont="1" applyBorder="1" applyProtection="1">
      <alignment horizontal="left" wrapText="1" indent="1"/>
      <protection/>
    </xf>
    <xf numFmtId="49" fontId="36" fillId="0" borderId="57" xfId="192" applyNumberFormat="1" applyFont="1" applyBorder="1" applyProtection="1">
      <alignment horizontal="center"/>
      <protection/>
    </xf>
    <xf numFmtId="49" fontId="36" fillId="0" borderId="57" xfId="184" applyNumberFormat="1" applyFont="1" applyBorder="1" applyProtection="1">
      <alignment horizontal="center" wrapText="1"/>
      <protection/>
    </xf>
    <xf numFmtId="0" fontId="36" fillId="0" borderId="57" xfId="59" applyNumberFormat="1" applyFont="1" applyBorder="1" applyProtection="1">
      <alignment horizontal="left" wrapText="1" indent="2"/>
      <protection/>
    </xf>
    <xf numFmtId="0" fontId="36" fillId="0" borderId="57" xfId="57" applyNumberFormat="1" applyFont="1" applyBorder="1" applyProtection="1">
      <alignment horizontal="left" wrapText="1"/>
      <protection/>
    </xf>
    <xf numFmtId="4" fontId="36" fillId="0" borderId="57" xfId="197" applyNumberFormat="1" applyFont="1" applyBorder="1" applyProtection="1">
      <alignment horizontal="right"/>
      <protection/>
    </xf>
    <xf numFmtId="49" fontId="36" fillId="0" borderId="57" xfId="191" applyNumberFormat="1" applyFont="1" applyBorder="1" applyProtection="1">
      <alignment horizontal="center"/>
      <protection/>
    </xf>
    <xf numFmtId="49" fontId="36" fillId="0" borderId="57" xfId="182" applyNumberFormat="1" applyFont="1" applyBorder="1" applyProtection="1">
      <alignment horizontal="center" wrapText="1"/>
      <protection/>
    </xf>
    <xf numFmtId="0" fontId="36" fillId="0" borderId="57" xfId="230" applyNumberFormat="1" applyFont="1" applyBorder="1" applyProtection="1">
      <alignment horizontal="left" wrapText="1"/>
      <protection/>
    </xf>
    <xf numFmtId="0" fontId="36" fillId="0" borderId="0" xfId="215" applyNumberFormat="1" applyBorder="1" applyProtection="1">
      <alignment/>
      <protection/>
    </xf>
    <xf numFmtId="49" fontId="36" fillId="0" borderId="57" xfId="195" applyNumberFormat="1" applyFont="1" applyBorder="1" applyProtection="1">
      <alignment horizontal="center" vertical="center" wrapText="1"/>
      <protection/>
    </xf>
    <xf numFmtId="49" fontId="36" fillId="0" borderId="57" xfId="162" applyNumberFormat="1" applyFont="1" applyBorder="1" applyProtection="1">
      <alignment horizontal="center" vertical="center" wrapText="1"/>
      <protection/>
    </xf>
    <xf numFmtId="49" fontId="36" fillId="0" borderId="57" xfId="194" applyFont="1" applyBorder="1" applyProtection="1">
      <alignment horizontal="center" vertical="center" wrapText="1"/>
      <protection locked="0"/>
    </xf>
    <xf numFmtId="49" fontId="36" fillId="0" borderId="57" xfId="160" applyNumberFormat="1" applyFont="1" applyBorder="1" applyAlignment="1" applyProtection="1">
      <alignment horizontal="center" vertical="center" wrapText="1"/>
      <protection/>
    </xf>
    <xf numFmtId="49" fontId="34" fillId="0" borderId="0" xfId="42" applyNumberFormat="1" applyBorder="1" applyProtection="1">
      <alignment/>
      <protection/>
    </xf>
    <xf numFmtId="0" fontId="34" fillId="0" borderId="0" xfId="53" applyNumberFormat="1" applyBorder="1" applyProtection="1">
      <alignment/>
      <protection/>
    </xf>
    <xf numFmtId="49" fontId="34" fillId="0" borderId="0" xfId="63" applyNumberFormat="1" applyBorder="1" applyProtection="1">
      <alignment horizontal="left"/>
      <protection/>
    </xf>
    <xf numFmtId="0" fontId="35" fillId="0" borderId="0" xfId="56" applyNumberFormat="1" applyBorder="1" applyProtection="1">
      <alignment/>
      <protection/>
    </xf>
    <xf numFmtId="0" fontId="61" fillId="0" borderId="0" xfId="55" applyNumberFormat="1" applyFont="1" applyBorder="1" applyAlignment="1" applyProtection="1">
      <alignment horizontal="center"/>
      <protection/>
    </xf>
    <xf numFmtId="49" fontId="34" fillId="0" borderId="0" xfId="38" applyNumberFormat="1" applyProtection="1">
      <alignment horizontal="center"/>
      <protection/>
    </xf>
    <xf numFmtId="49" fontId="34" fillId="0" borderId="0" xfId="234" applyNumberFormat="1" applyProtection="1">
      <alignment horizontal="center" wrapText="1"/>
      <protection/>
    </xf>
    <xf numFmtId="0" fontId="34" fillId="0" borderId="0" xfId="62" applyNumberFormat="1" applyProtection="1">
      <alignment horizontal="center" wrapText="1"/>
      <protection/>
    </xf>
    <xf numFmtId="0" fontId="34" fillId="0" borderId="0" xfId="228" applyNumberFormat="1" applyProtection="1">
      <alignment horizontal="left" wrapText="1"/>
      <protection/>
    </xf>
  </cellXfs>
  <cellStyles count="2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2 2" xfId="145"/>
    <cellStyle name="xl23" xfId="146"/>
    <cellStyle name="xl23 2" xfId="147"/>
    <cellStyle name="xl24" xfId="148"/>
    <cellStyle name="xl24 2" xfId="149"/>
    <cellStyle name="xl25" xfId="150"/>
    <cellStyle name="xl25 2" xfId="151"/>
    <cellStyle name="xl25 3" xfId="152"/>
    <cellStyle name="xl26" xfId="153"/>
    <cellStyle name="xl26 2" xfId="154"/>
    <cellStyle name="xl27" xfId="155"/>
    <cellStyle name="xl27 2" xfId="156"/>
    <cellStyle name="xl28" xfId="157"/>
    <cellStyle name="xl28 2" xfId="158"/>
    <cellStyle name="xl29" xfId="159"/>
    <cellStyle name="xl29 2" xfId="160"/>
    <cellStyle name="xl30" xfId="161"/>
    <cellStyle name="xl30 2" xfId="162"/>
    <cellStyle name="xl31" xfId="163"/>
    <cellStyle name="xl31 2" xfId="164"/>
    <cellStyle name="xl32" xfId="165"/>
    <cellStyle name="xl33" xfId="166"/>
    <cellStyle name="xl34" xfId="167"/>
    <cellStyle name="xl35" xfId="168"/>
    <cellStyle name="xl35 2" xfId="169"/>
    <cellStyle name="xl36" xfId="170"/>
    <cellStyle name="xl36 2" xfId="171"/>
    <cellStyle name="xl37" xfId="172"/>
    <cellStyle name="xl37 2" xfId="173"/>
    <cellStyle name="xl38" xfId="174"/>
    <cellStyle name="xl39" xfId="175"/>
    <cellStyle name="xl40" xfId="176"/>
    <cellStyle name="xl40 2" xfId="177"/>
    <cellStyle name="xl41" xfId="178"/>
    <cellStyle name="xl41 2" xfId="179"/>
    <cellStyle name="xl42" xfId="180"/>
    <cellStyle name="xl42 2" xfId="181"/>
    <cellStyle name="xl42 3" xfId="182"/>
    <cellStyle name="xl43" xfId="183"/>
    <cellStyle name="xl43 2" xfId="184"/>
    <cellStyle name="xl44" xfId="185"/>
    <cellStyle name="xl45" xfId="186"/>
    <cellStyle name="xl46" xfId="187"/>
    <cellStyle name="xl47" xfId="188"/>
    <cellStyle name="xl48" xfId="189"/>
    <cellStyle name="xl49" xfId="190"/>
    <cellStyle name="xl50" xfId="191"/>
    <cellStyle name="xl51" xfId="192"/>
    <cellStyle name="xl52" xfId="193"/>
    <cellStyle name="xl53" xfId="194"/>
    <cellStyle name="xl54" xfId="195"/>
    <cellStyle name="xl55" xfId="196"/>
    <cellStyle name="xl56" xfId="197"/>
    <cellStyle name="xl57" xfId="198"/>
    <cellStyle name="xl58" xfId="199"/>
    <cellStyle name="xl59" xfId="200"/>
    <cellStyle name="xl60" xfId="201"/>
    <cellStyle name="xl61" xfId="202"/>
    <cellStyle name="xl62" xfId="203"/>
    <cellStyle name="xl63" xfId="204"/>
    <cellStyle name="xl64" xfId="205"/>
    <cellStyle name="xl65" xfId="206"/>
    <cellStyle name="xl66" xfId="207"/>
    <cellStyle name="xl67" xfId="208"/>
    <cellStyle name="xl68" xfId="209"/>
    <cellStyle name="xl69" xfId="210"/>
    <cellStyle name="xl70" xfId="211"/>
    <cellStyle name="xl71" xfId="212"/>
    <cellStyle name="xl72" xfId="213"/>
    <cellStyle name="xl73" xfId="214"/>
    <cellStyle name="xl74" xfId="215"/>
    <cellStyle name="xl75" xfId="216"/>
    <cellStyle name="xl76" xfId="217"/>
    <cellStyle name="xl77" xfId="218"/>
    <cellStyle name="xl78" xfId="219"/>
    <cellStyle name="xl79" xfId="220"/>
    <cellStyle name="xl80" xfId="221"/>
    <cellStyle name="xl81" xfId="222"/>
    <cellStyle name="xl82" xfId="223"/>
    <cellStyle name="xl83" xfId="224"/>
    <cellStyle name="xl84" xfId="225"/>
    <cellStyle name="xl85" xfId="226"/>
    <cellStyle name="xl86" xfId="227"/>
    <cellStyle name="xl87" xfId="228"/>
    <cellStyle name="xl88" xfId="229"/>
    <cellStyle name="xl89" xfId="230"/>
    <cellStyle name="xl90" xfId="231"/>
    <cellStyle name="xl91" xfId="232"/>
    <cellStyle name="xl92" xfId="233"/>
    <cellStyle name="xl93" xfId="234"/>
    <cellStyle name="xl94" xfId="235"/>
    <cellStyle name="xl95" xfId="236"/>
    <cellStyle name="xl96" xfId="237"/>
    <cellStyle name="xl97" xfId="238"/>
    <cellStyle name="xl98" xfId="239"/>
    <cellStyle name="xl99" xfId="240"/>
    <cellStyle name="Акцент1" xfId="241"/>
    <cellStyle name="Акцент2" xfId="242"/>
    <cellStyle name="Акцент3" xfId="243"/>
    <cellStyle name="Акцент4" xfId="244"/>
    <cellStyle name="Акцент5" xfId="245"/>
    <cellStyle name="Акцент6" xfId="246"/>
    <cellStyle name="Ввод " xfId="247"/>
    <cellStyle name="Вывод" xfId="248"/>
    <cellStyle name="Вычисление" xfId="249"/>
    <cellStyle name="Currency" xfId="250"/>
    <cellStyle name="Currency [0]" xfId="251"/>
    <cellStyle name="Заголовок 1" xfId="252"/>
    <cellStyle name="Заголовок 2" xfId="253"/>
    <cellStyle name="Заголовок 3" xfId="254"/>
    <cellStyle name="Заголовок 4" xfId="255"/>
    <cellStyle name="Итог" xfId="256"/>
    <cellStyle name="Контрольная ячейка" xfId="257"/>
    <cellStyle name="Название" xfId="258"/>
    <cellStyle name="Нейтральный" xfId="259"/>
    <cellStyle name="Плохой" xfId="260"/>
    <cellStyle name="Пояснение" xfId="261"/>
    <cellStyle name="Примечание" xfId="262"/>
    <cellStyle name="Percent" xfId="263"/>
    <cellStyle name="Связанная ячейка" xfId="264"/>
    <cellStyle name="Текст предупреждения" xfId="265"/>
    <cellStyle name="Comma" xfId="266"/>
    <cellStyle name="Comma [0]" xfId="267"/>
    <cellStyle name="Хороший" xfId="26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I123"/>
  <sheetViews>
    <sheetView showGridLines="0" showZeros="0" tabSelected="1" zoomScalePageLayoutView="0" workbookViewId="0" topLeftCell="B1">
      <pane ySplit="8" topLeftCell="A9" activePane="bottomLeft" state="frozen"/>
      <selection pane="topLeft" activeCell="A1" sqref="A1"/>
      <selection pane="bottomLeft" activeCell="Q98" sqref="Q98:Z98"/>
    </sheetView>
  </sheetViews>
  <sheetFormatPr defaultColWidth="11.28125" defaultRowHeight="15" outlineLevelRow="4"/>
  <cols>
    <col min="1" max="1" width="110.421875" style="1" hidden="1" customWidth="1"/>
    <col min="2" max="2" width="46.421875" style="1" customWidth="1"/>
    <col min="3" max="3" width="21.140625" style="1" customWidth="1"/>
    <col min="4" max="16" width="8.8515625" style="1" hidden="1" customWidth="1"/>
    <col min="17" max="17" width="15.28125" style="1" customWidth="1"/>
    <col min="18" max="23" width="8.8515625" style="1" hidden="1" customWidth="1"/>
    <col min="24" max="24" width="15.28125" style="1" hidden="1" customWidth="1"/>
    <col min="25" max="25" width="8.8515625" style="1" hidden="1" customWidth="1"/>
    <col min="26" max="26" width="15.28125" style="1" customWidth="1"/>
    <col min="27" max="30" width="8.8515625" style="1" hidden="1" customWidth="1"/>
    <col min="31" max="31" width="12.7109375" style="1" customWidth="1"/>
    <col min="32" max="37" width="8.8515625" style="1" hidden="1" customWidth="1"/>
    <col min="38" max="255" width="0" style="1" hidden="1" customWidth="1"/>
    <col min="256" max="16384" width="11.28125" style="1" customWidth="1"/>
  </cols>
  <sheetData>
    <row r="1" spans="1:35" ht="14.2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</row>
    <row r="2" spans="1:35" ht="14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:35" ht="14.2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</row>
    <row r="4" spans="1:35" ht="33" customHeight="1">
      <c r="A4" s="26" t="s">
        <v>237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"/>
      <c r="AI4" s="2"/>
    </row>
    <row r="5" spans="1:35" ht="18" customHeight="1">
      <c r="A5" s="2"/>
      <c r="B5" s="2"/>
      <c r="C5" s="2" t="s">
        <v>238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" customHeight="1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3"/>
      <c r="AI6" s="3"/>
    </row>
    <row r="7" spans="1:35" ht="14.25" customHeight="1">
      <c r="A7" s="25" t="s">
        <v>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</row>
    <row r="8" spans="1:35" ht="52.5" customHeight="1">
      <c r="A8" s="4" t="s">
        <v>2</v>
      </c>
      <c r="B8" s="5" t="s">
        <v>3</v>
      </c>
      <c r="C8" s="5" t="s">
        <v>4</v>
      </c>
      <c r="D8" s="4" t="s">
        <v>2</v>
      </c>
      <c r="E8" s="4" t="s">
        <v>2</v>
      </c>
      <c r="F8" s="22" t="s">
        <v>5</v>
      </c>
      <c r="G8" s="23"/>
      <c r="H8" s="24"/>
      <c r="I8" s="22" t="s">
        <v>6</v>
      </c>
      <c r="J8" s="23"/>
      <c r="K8" s="24"/>
      <c r="L8" s="4" t="s">
        <v>2</v>
      </c>
      <c r="M8" s="4" t="s">
        <v>2</v>
      </c>
      <c r="N8" s="4" t="s">
        <v>2</v>
      </c>
      <c r="O8" s="4" t="s">
        <v>2</v>
      </c>
      <c r="P8" s="4" t="s">
        <v>2</v>
      </c>
      <c r="Q8" s="5" t="s">
        <v>7</v>
      </c>
      <c r="R8" s="4" t="s">
        <v>2</v>
      </c>
      <c r="S8" s="4" t="s">
        <v>2</v>
      </c>
      <c r="T8" s="4" t="s">
        <v>2</v>
      </c>
      <c r="U8" s="4" t="s">
        <v>2</v>
      </c>
      <c r="V8" s="4" t="s">
        <v>2</v>
      </c>
      <c r="W8" s="4" t="s">
        <v>2</v>
      </c>
      <c r="X8" s="22" t="s">
        <v>8</v>
      </c>
      <c r="Y8" s="23"/>
      <c r="Z8" s="24"/>
      <c r="AA8" s="22" t="s">
        <v>9</v>
      </c>
      <c r="AB8" s="23"/>
      <c r="AC8" s="24"/>
      <c r="AD8" s="6" t="s">
        <v>2</v>
      </c>
      <c r="AE8" s="7" t="s">
        <v>12</v>
      </c>
      <c r="AF8" s="22" t="s">
        <v>10</v>
      </c>
      <c r="AG8" s="24"/>
      <c r="AH8" s="22" t="s">
        <v>11</v>
      </c>
      <c r="AI8" s="24"/>
    </row>
    <row r="9" spans="1:35" ht="14.25" customHeight="1">
      <c r="A9" s="8" t="s">
        <v>13</v>
      </c>
      <c r="B9" s="9" t="s">
        <v>14</v>
      </c>
      <c r="C9" s="8" t="s">
        <v>13</v>
      </c>
      <c r="D9" s="8"/>
      <c r="E9" s="8"/>
      <c r="F9" s="10"/>
      <c r="G9" s="8"/>
      <c r="H9" s="8"/>
      <c r="I9" s="8"/>
      <c r="J9" s="8"/>
      <c r="K9" s="8"/>
      <c r="L9" s="8"/>
      <c r="M9" s="8"/>
      <c r="N9" s="8"/>
      <c r="O9" s="11">
        <v>91238300</v>
      </c>
      <c r="P9" s="11">
        <v>5288700</v>
      </c>
      <c r="Q9" s="11">
        <v>96527000</v>
      </c>
      <c r="R9" s="11">
        <v>96527000</v>
      </c>
      <c r="S9" s="11">
        <v>96527000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46451181.05</v>
      </c>
      <c r="Z9" s="11">
        <v>46451181.05</v>
      </c>
      <c r="AA9" s="11">
        <v>0</v>
      </c>
      <c r="AB9" s="11">
        <v>46451181.05</v>
      </c>
      <c r="AC9" s="11">
        <v>46451181.05</v>
      </c>
      <c r="AD9" s="11">
        <v>46451181.05</v>
      </c>
      <c r="AE9" s="12">
        <f>Z9/Q9</f>
        <v>0.48122474592601033</v>
      </c>
      <c r="AF9" s="11">
        <v>50075818.95</v>
      </c>
      <c r="AG9" s="12">
        <v>0.48122474592601033</v>
      </c>
      <c r="AH9" s="11">
        <v>0</v>
      </c>
      <c r="AI9" s="12"/>
    </row>
    <row r="10" spans="1:35" ht="14.25" customHeight="1" outlineLevel="1">
      <c r="A10" s="8" t="s">
        <v>15</v>
      </c>
      <c r="B10" s="9" t="s">
        <v>16</v>
      </c>
      <c r="C10" s="8" t="s">
        <v>15</v>
      </c>
      <c r="D10" s="8"/>
      <c r="E10" s="8"/>
      <c r="F10" s="10"/>
      <c r="G10" s="8"/>
      <c r="H10" s="8"/>
      <c r="I10" s="8"/>
      <c r="J10" s="8"/>
      <c r="K10" s="8"/>
      <c r="L10" s="8"/>
      <c r="M10" s="8"/>
      <c r="N10" s="8"/>
      <c r="O10" s="11">
        <v>63128800</v>
      </c>
      <c r="P10" s="11">
        <v>4282200</v>
      </c>
      <c r="Q10" s="11">
        <v>67411000</v>
      </c>
      <c r="R10" s="11">
        <v>67411000</v>
      </c>
      <c r="S10" s="11">
        <v>67411000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35209649.65</v>
      </c>
      <c r="Z10" s="11">
        <v>35209649.65</v>
      </c>
      <c r="AA10" s="11">
        <v>0</v>
      </c>
      <c r="AB10" s="11">
        <v>35209649.65</v>
      </c>
      <c r="AC10" s="11">
        <v>35209649.65</v>
      </c>
      <c r="AD10" s="11">
        <v>35209649.65</v>
      </c>
      <c r="AE10" s="12">
        <f aca="true" t="shared" si="0" ref="AE10:AE72">Z10/Q10</f>
        <v>0.5223131187788342</v>
      </c>
      <c r="AF10" s="11">
        <v>32201350.35</v>
      </c>
      <c r="AG10" s="12">
        <v>0.5223131187788344</v>
      </c>
      <c r="AH10" s="11">
        <v>0</v>
      </c>
      <c r="AI10" s="12"/>
    </row>
    <row r="11" spans="1:35" ht="14.25" customHeight="1" outlineLevel="3">
      <c r="A11" s="8" t="s">
        <v>17</v>
      </c>
      <c r="B11" s="9" t="s">
        <v>18</v>
      </c>
      <c r="C11" s="8" t="s">
        <v>17</v>
      </c>
      <c r="D11" s="8"/>
      <c r="E11" s="8"/>
      <c r="F11" s="10"/>
      <c r="G11" s="8"/>
      <c r="H11" s="8"/>
      <c r="I11" s="8"/>
      <c r="J11" s="8"/>
      <c r="K11" s="8"/>
      <c r="L11" s="8"/>
      <c r="M11" s="8"/>
      <c r="N11" s="8"/>
      <c r="O11" s="11">
        <v>63128800</v>
      </c>
      <c r="P11" s="11">
        <v>4282200</v>
      </c>
      <c r="Q11" s="11">
        <v>67411000</v>
      </c>
      <c r="R11" s="11">
        <v>67411000</v>
      </c>
      <c r="S11" s="11">
        <v>67411000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35209649.65</v>
      </c>
      <c r="Z11" s="11">
        <v>35209649.65</v>
      </c>
      <c r="AA11" s="11">
        <v>0</v>
      </c>
      <c r="AB11" s="11">
        <v>35209649.65</v>
      </c>
      <c r="AC11" s="11">
        <v>35209649.65</v>
      </c>
      <c r="AD11" s="11">
        <v>35209649.65</v>
      </c>
      <c r="AE11" s="12">
        <f t="shared" si="0"/>
        <v>0.5223131187788342</v>
      </c>
      <c r="AF11" s="11">
        <v>32201350.35</v>
      </c>
      <c r="AG11" s="12">
        <v>0.5223131187788344</v>
      </c>
      <c r="AH11" s="11">
        <v>0</v>
      </c>
      <c r="AI11" s="12"/>
    </row>
    <row r="12" spans="1:35" ht="92.25" customHeight="1" outlineLevel="4">
      <c r="A12" s="8" t="s">
        <v>19</v>
      </c>
      <c r="B12" s="9" t="s">
        <v>20</v>
      </c>
      <c r="C12" s="8" t="s">
        <v>19</v>
      </c>
      <c r="D12" s="8"/>
      <c r="E12" s="8"/>
      <c r="F12" s="10"/>
      <c r="G12" s="8"/>
      <c r="H12" s="8"/>
      <c r="I12" s="8"/>
      <c r="J12" s="8"/>
      <c r="K12" s="8"/>
      <c r="L12" s="8"/>
      <c r="M12" s="8"/>
      <c r="N12" s="8"/>
      <c r="O12" s="11">
        <v>62340000</v>
      </c>
      <c r="P12" s="11">
        <v>4282200</v>
      </c>
      <c r="Q12" s="11">
        <v>66622200</v>
      </c>
      <c r="R12" s="11">
        <v>66622200</v>
      </c>
      <c r="S12" s="11">
        <v>66622200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34817823.78</v>
      </c>
      <c r="Z12" s="11">
        <v>34817823.78</v>
      </c>
      <c r="AA12" s="11">
        <v>0</v>
      </c>
      <c r="AB12" s="11">
        <v>34817823.78</v>
      </c>
      <c r="AC12" s="11">
        <v>34817823.78</v>
      </c>
      <c r="AD12" s="11">
        <v>34817823.78</v>
      </c>
      <c r="AE12" s="12">
        <f t="shared" si="0"/>
        <v>0.5226159415330025</v>
      </c>
      <c r="AF12" s="11">
        <v>31804376.22</v>
      </c>
      <c r="AG12" s="12">
        <v>0.5226159415330025</v>
      </c>
      <c r="AH12" s="11">
        <v>0</v>
      </c>
      <c r="AI12" s="12"/>
    </row>
    <row r="13" spans="1:35" ht="132" customHeight="1" outlineLevel="4">
      <c r="A13" s="8" t="s">
        <v>21</v>
      </c>
      <c r="B13" s="9" t="s">
        <v>22</v>
      </c>
      <c r="C13" s="8" t="s">
        <v>21</v>
      </c>
      <c r="D13" s="8"/>
      <c r="E13" s="8"/>
      <c r="F13" s="10"/>
      <c r="G13" s="8"/>
      <c r="H13" s="8"/>
      <c r="I13" s="8"/>
      <c r="J13" s="8"/>
      <c r="K13" s="8"/>
      <c r="L13" s="8"/>
      <c r="M13" s="8"/>
      <c r="N13" s="8"/>
      <c r="O13" s="11">
        <v>317600</v>
      </c>
      <c r="P13" s="11">
        <v>100000</v>
      </c>
      <c r="Q13" s="11">
        <v>417600</v>
      </c>
      <c r="R13" s="11">
        <v>417600</v>
      </c>
      <c r="S13" s="11">
        <v>417600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336986.18</v>
      </c>
      <c r="Z13" s="11">
        <v>336986.18</v>
      </c>
      <c r="AA13" s="11">
        <v>0</v>
      </c>
      <c r="AB13" s="11">
        <v>336986.18</v>
      </c>
      <c r="AC13" s="11">
        <v>336986.18</v>
      </c>
      <c r="AD13" s="11">
        <v>336986.18</v>
      </c>
      <c r="AE13" s="12">
        <f t="shared" si="0"/>
        <v>0.8069592432950191</v>
      </c>
      <c r="AF13" s="11">
        <v>80613.82</v>
      </c>
      <c r="AG13" s="12">
        <v>0.8069592432950191</v>
      </c>
      <c r="AH13" s="11">
        <v>0</v>
      </c>
      <c r="AI13" s="12"/>
    </row>
    <row r="14" spans="1:35" ht="52.5" customHeight="1" outlineLevel="4">
      <c r="A14" s="8" t="s">
        <v>23</v>
      </c>
      <c r="B14" s="9" t="s">
        <v>24</v>
      </c>
      <c r="C14" s="8" t="s">
        <v>23</v>
      </c>
      <c r="D14" s="8"/>
      <c r="E14" s="8"/>
      <c r="F14" s="10"/>
      <c r="G14" s="8"/>
      <c r="H14" s="8"/>
      <c r="I14" s="8"/>
      <c r="J14" s="8"/>
      <c r="K14" s="8"/>
      <c r="L14" s="8"/>
      <c r="M14" s="8"/>
      <c r="N14" s="8"/>
      <c r="O14" s="11">
        <v>471200</v>
      </c>
      <c r="P14" s="11">
        <v>-100000</v>
      </c>
      <c r="Q14" s="11">
        <v>371200</v>
      </c>
      <c r="R14" s="11">
        <v>371200</v>
      </c>
      <c r="S14" s="11">
        <v>371200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33632.9</v>
      </c>
      <c r="Z14" s="11">
        <v>33632.9</v>
      </c>
      <c r="AA14" s="11">
        <v>0</v>
      </c>
      <c r="AB14" s="11">
        <v>33632.9</v>
      </c>
      <c r="AC14" s="11">
        <v>33632.9</v>
      </c>
      <c r="AD14" s="11">
        <v>33632.9</v>
      </c>
      <c r="AE14" s="12">
        <f t="shared" si="0"/>
        <v>0.09060587284482759</v>
      </c>
      <c r="AF14" s="11">
        <v>337567.1</v>
      </c>
      <c r="AG14" s="12">
        <v>0.09060587284482759</v>
      </c>
      <c r="AH14" s="11">
        <v>0</v>
      </c>
      <c r="AI14" s="12"/>
    </row>
    <row r="15" spans="1:35" ht="92.25" customHeight="1" outlineLevel="4">
      <c r="A15" s="8" t="s">
        <v>25</v>
      </c>
      <c r="B15" s="9" t="s">
        <v>26</v>
      </c>
      <c r="C15" s="8" t="s">
        <v>25</v>
      </c>
      <c r="D15" s="8"/>
      <c r="E15" s="8"/>
      <c r="F15" s="10"/>
      <c r="G15" s="8"/>
      <c r="H15" s="8"/>
      <c r="I15" s="8"/>
      <c r="J15" s="8"/>
      <c r="K15" s="8"/>
      <c r="L15" s="8"/>
      <c r="M15" s="8"/>
      <c r="N15" s="8"/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21206.79</v>
      </c>
      <c r="Z15" s="11">
        <v>21206.79</v>
      </c>
      <c r="AA15" s="11">
        <v>0</v>
      </c>
      <c r="AB15" s="11">
        <v>21206.79</v>
      </c>
      <c r="AC15" s="11">
        <v>21206.79</v>
      </c>
      <c r="AD15" s="11">
        <v>21206.79</v>
      </c>
      <c r="AE15" s="12" t="e">
        <f t="shared" si="0"/>
        <v>#DIV/0!</v>
      </c>
      <c r="AF15" s="11">
        <v>-21206.79</v>
      </c>
      <c r="AG15" s="12"/>
      <c r="AH15" s="11">
        <v>0</v>
      </c>
      <c r="AI15" s="12"/>
    </row>
    <row r="16" spans="1:35" ht="39" customHeight="1" outlineLevel="1">
      <c r="A16" s="8" t="s">
        <v>27</v>
      </c>
      <c r="B16" s="9" t="s">
        <v>28</v>
      </c>
      <c r="C16" s="8" t="s">
        <v>27</v>
      </c>
      <c r="D16" s="8"/>
      <c r="E16" s="8"/>
      <c r="F16" s="10"/>
      <c r="G16" s="8"/>
      <c r="H16" s="8"/>
      <c r="I16" s="8"/>
      <c r="J16" s="8"/>
      <c r="K16" s="8"/>
      <c r="L16" s="8"/>
      <c r="M16" s="8"/>
      <c r="N16" s="8"/>
      <c r="O16" s="11">
        <v>9003300</v>
      </c>
      <c r="P16" s="11">
        <v>-1994900</v>
      </c>
      <c r="Q16" s="11">
        <v>7008400</v>
      </c>
      <c r="R16" s="11">
        <v>7008400</v>
      </c>
      <c r="S16" s="11">
        <v>7008400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3148047.54</v>
      </c>
      <c r="Z16" s="11">
        <v>3148047.54</v>
      </c>
      <c r="AA16" s="11">
        <v>0</v>
      </c>
      <c r="AB16" s="11">
        <v>3148047.54</v>
      </c>
      <c r="AC16" s="11">
        <v>3148047.54</v>
      </c>
      <c r="AD16" s="11">
        <v>3148047.54</v>
      </c>
      <c r="AE16" s="12">
        <f t="shared" si="0"/>
        <v>0.4491820586724502</v>
      </c>
      <c r="AF16" s="11">
        <v>3860352.46</v>
      </c>
      <c r="AG16" s="12">
        <v>0.4491820586724502</v>
      </c>
      <c r="AH16" s="11">
        <v>0</v>
      </c>
      <c r="AI16" s="12"/>
    </row>
    <row r="17" spans="1:35" ht="78.75" customHeight="1" outlineLevel="4">
      <c r="A17" s="8" t="s">
        <v>29</v>
      </c>
      <c r="B17" s="9" t="s">
        <v>30</v>
      </c>
      <c r="C17" s="8" t="s">
        <v>29</v>
      </c>
      <c r="D17" s="8"/>
      <c r="E17" s="8"/>
      <c r="F17" s="10"/>
      <c r="G17" s="8"/>
      <c r="H17" s="8"/>
      <c r="I17" s="8"/>
      <c r="J17" s="8"/>
      <c r="K17" s="8"/>
      <c r="L17" s="8"/>
      <c r="M17" s="8"/>
      <c r="N17" s="8"/>
      <c r="O17" s="11">
        <v>2674000</v>
      </c>
      <c r="P17" s="11">
        <v>-234600</v>
      </c>
      <c r="Q17" s="11">
        <v>2439400</v>
      </c>
      <c r="R17" s="11">
        <v>2439400</v>
      </c>
      <c r="S17" s="11">
        <v>2439400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1243211.72</v>
      </c>
      <c r="Z17" s="11">
        <v>1243211.72</v>
      </c>
      <c r="AA17" s="11">
        <v>0</v>
      </c>
      <c r="AB17" s="11">
        <v>1243211.72</v>
      </c>
      <c r="AC17" s="11">
        <v>1243211.72</v>
      </c>
      <c r="AD17" s="11">
        <v>1243211.72</v>
      </c>
      <c r="AE17" s="12">
        <f t="shared" si="0"/>
        <v>0.5096383208985816</v>
      </c>
      <c r="AF17" s="11">
        <v>1196188.28</v>
      </c>
      <c r="AG17" s="12">
        <v>0.5096383208985816</v>
      </c>
      <c r="AH17" s="11">
        <v>0</v>
      </c>
      <c r="AI17" s="12"/>
    </row>
    <row r="18" spans="1:35" ht="92.25" customHeight="1" outlineLevel="4">
      <c r="A18" s="8" t="s">
        <v>31</v>
      </c>
      <c r="B18" s="9" t="s">
        <v>32</v>
      </c>
      <c r="C18" s="8" t="s">
        <v>31</v>
      </c>
      <c r="D18" s="8"/>
      <c r="E18" s="8"/>
      <c r="F18" s="10"/>
      <c r="G18" s="8"/>
      <c r="H18" s="8"/>
      <c r="I18" s="8"/>
      <c r="J18" s="8"/>
      <c r="K18" s="8"/>
      <c r="L18" s="8"/>
      <c r="M18" s="8"/>
      <c r="N18" s="8"/>
      <c r="O18" s="11">
        <v>65100</v>
      </c>
      <c r="P18" s="11">
        <v>0</v>
      </c>
      <c r="Q18" s="11">
        <v>65100</v>
      </c>
      <c r="R18" s="11">
        <v>65100</v>
      </c>
      <c r="S18" s="11">
        <v>65100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13511.94</v>
      </c>
      <c r="Z18" s="11">
        <v>13511.94</v>
      </c>
      <c r="AA18" s="11">
        <v>0</v>
      </c>
      <c r="AB18" s="11">
        <v>13511.94</v>
      </c>
      <c r="AC18" s="11">
        <v>13511.94</v>
      </c>
      <c r="AD18" s="11">
        <v>13511.94</v>
      </c>
      <c r="AE18" s="12">
        <f t="shared" si="0"/>
        <v>0.20755668202764976</v>
      </c>
      <c r="AF18" s="11">
        <v>51588.06</v>
      </c>
      <c r="AG18" s="12">
        <v>0.20755668202764976</v>
      </c>
      <c r="AH18" s="11">
        <v>0</v>
      </c>
      <c r="AI18" s="12"/>
    </row>
    <row r="19" spans="1:35" ht="78.75" customHeight="1" outlineLevel="4">
      <c r="A19" s="8" t="s">
        <v>33</v>
      </c>
      <c r="B19" s="9" t="s">
        <v>34</v>
      </c>
      <c r="C19" s="8" t="s">
        <v>33</v>
      </c>
      <c r="D19" s="8"/>
      <c r="E19" s="8"/>
      <c r="F19" s="10"/>
      <c r="G19" s="8"/>
      <c r="H19" s="8"/>
      <c r="I19" s="8"/>
      <c r="J19" s="8"/>
      <c r="K19" s="8"/>
      <c r="L19" s="8"/>
      <c r="M19" s="8"/>
      <c r="N19" s="8"/>
      <c r="O19" s="11">
        <v>6264200</v>
      </c>
      <c r="P19" s="11">
        <v>-1760300</v>
      </c>
      <c r="Q19" s="11">
        <v>4503900</v>
      </c>
      <c r="R19" s="11">
        <v>4503900</v>
      </c>
      <c r="S19" s="11">
        <v>4503900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2143489.54</v>
      </c>
      <c r="Z19" s="11">
        <v>2143489.54</v>
      </c>
      <c r="AA19" s="11">
        <v>0</v>
      </c>
      <c r="AB19" s="11">
        <v>2143489.54</v>
      </c>
      <c r="AC19" s="11">
        <v>2143489.54</v>
      </c>
      <c r="AD19" s="11">
        <v>2143489.54</v>
      </c>
      <c r="AE19" s="12">
        <f t="shared" si="0"/>
        <v>0.4759185461488932</v>
      </c>
      <c r="AF19" s="11">
        <v>2360410.46</v>
      </c>
      <c r="AG19" s="12">
        <v>0.4759185461488932</v>
      </c>
      <c r="AH19" s="11">
        <v>0</v>
      </c>
      <c r="AI19" s="12"/>
    </row>
    <row r="20" spans="1:35" ht="78.75" customHeight="1" outlineLevel="4">
      <c r="A20" s="8" t="s">
        <v>35</v>
      </c>
      <c r="B20" s="9" t="s">
        <v>36</v>
      </c>
      <c r="C20" s="8" t="s">
        <v>35</v>
      </c>
      <c r="D20" s="8"/>
      <c r="E20" s="8"/>
      <c r="F20" s="10"/>
      <c r="G20" s="8"/>
      <c r="H20" s="8"/>
      <c r="I20" s="8"/>
      <c r="J20" s="8"/>
      <c r="K20" s="8"/>
      <c r="L20" s="8"/>
      <c r="M20" s="8"/>
      <c r="N20" s="8"/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-252165.66</v>
      </c>
      <c r="Z20" s="11">
        <v>-252165.66</v>
      </c>
      <c r="AA20" s="11">
        <v>0</v>
      </c>
      <c r="AB20" s="11">
        <v>-252165.66</v>
      </c>
      <c r="AC20" s="11">
        <v>-252165.66</v>
      </c>
      <c r="AD20" s="11">
        <v>-252165.66</v>
      </c>
      <c r="AE20" s="12" t="e">
        <f t="shared" si="0"/>
        <v>#DIV/0!</v>
      </c>
      <c r="AF20" s="11">
        <v>252165.66</v>
      </c>
      <c r="AG20" s="12"/>
      <c r="AH20" s="11">
        <v>0</v>
      </c>
      <c r="AI20" s="12"/>
    </row>
    <row r="21" spans="1:35" ht="14.25" customHeight="1" outlineLevel="1">
      <c r="A21" s="8" t="s">
        <v>37</v>
      </c>
      <c r="B21" s="9" t="s">
        <v>38</v>
      </c>
      <c r="C21" s="8" t="s">
        <v>37</v>
      </c>
      <c r="D21" s="8"/>
      <c r="E21" s="8"/>
      <c r="F21" s="10"/>
      <c r="G21" s="8"/>
      <c r="H21" s="8"/>
      <c r="I21" s="8"/>
      <c r="J21" s="8"/>
      <c r="K21" s="8"/>
      <c r="L21" s="8"/>
      <c r="M21" s="8"/>
      <c r="N21" s="8"/>
      <c r="O21" s="11">
        <v>6055300</v>
      </c>
      <c r="P21" s="11">
        <v>614000</v>
      </c>
      <c r="Q21" s="11">
        <v>6669300</v>
      </c>
      <c r="R21" s="11">
        <v>6669300</v>
      </c>
      <c r="S21" s="11">
        <v>6669300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2455861.4</v>
      </c>
      <c r="Z21" s="11">
        <v>2455861.4</v>
      </c>
      <c r="AA21" s="11">
        <v>0</v>
      </c>
      <c r="AB21" s="11">
        <v>2455861.4</v>
      </c>
      <c r="AC21" s="11">
        <v>2455861.4</v>
      </c>
      <c r="AD21" s="11">
        <v>2455861.4</v>
      </c>
      <c r="AE21" s="12">
        <f t="shared" si="0"/>
        <v>0.36823375766572203</v>
      </c>
      <c r="AF21" s="11">
        <v>4213438.6</v>
      </c>
      <c r="AG21" s="12">
        <v>0.36823375766572203</v>
      </c>
      <c r="AH21" s="11">
        <v>0</v>
      </c>
      <c r="AI21" s="12"/>
    </row>
    <row r="22" spans="1:35" ht="14.25" customHeight="1" outlineLevel="3">
      <c r="A22" s="8" t="s">
        <v>39</v>
      </c>
      <c r="B22" s="9" t="s">
        <v>239</v>
      </c>
      <c r="C22" s="8" t="s">
        <v>39</v>
      </c>
      <c r="D22" s="8"/>
      <c r="E22" s="8"/>
      <c r="F22" s="10"/>
      <c r="G22" s="8"/>
      <c r="H22" s="8"/>
      <c r="I22" s="8"/>
      <c r="J22" s="8"/>
      <c r="K22" s="8"/>
      <c r="L22" s="8"/>
      <c r="M22" s="8"/>
      <c r="N22" s="8"/>
      <c r="O22" s="11">
        <v>4900000</v>
      </c>
      <c r="P22" s="11">
        <v>500000</v>
      </c>
      <c r="Q22" s="11">
        <v>5400000</v>
      </c>
      <c r="R22" s="11">
        <v>5400000</v>
      </c>
      <c r="S22" s="11">
        <v>5400000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2290456.37</v>
      </c>
      <c r="Z22" s="11">
        <v>2290456.37</v>
      </c>
      <c r="AA22" s="11">
        <v>0</v>
      </c>
      <c r="AB22" s="11">
        <v>2290456.37</v>
      </c>
      <c r="AC22" s="11">
        <v>2290456.37</v>
      </c>
      <c r="AD22" s="11">
        <v>2290456.37</v>
      </c>
      <c r="AE22" s="12">
        <f t="shared" si="0"/>
        <v>0.42415858703703707</v>
      </c>
      <c r="AF22" s="11">
        <v>3109543.63</v>
      </c>
      <c r="AG22" s="12">
        <v>0.424158587037037</v>
      </c>
      <c r="AH22" s="11">
        <v>0</v>
      </c>
      <c r="AI22" s="12"/>
    </row>
    <row r="23" spans="1:35" ht="26.25" customHeight="1" outlineLevel="4">
      <c r="A23" s="8" t="s">
        <v>40</v>
      </c>
      <c r="B23" s="9" t="s">
        <v>41</v>
      </c>
      <c r="C23" s="8" t="s">
        <v>40</v>
      </c>
      <c r="D23" s="8"/>
      <c r="E23" s="8"/>
      <c r="F23" s="10"/>
      <c r="G23" s="8"/>
      <c r="H23" s="8"/>
      <c r="I23" s="8"/>
      <c r="J23" s="8"/>
      <c r="K23" s="8"/>
      <c r="L23" s="8"/>
      <c r="M23" s="8"/>
      <c r="N23" s="8"/>
      <c r="O23" s="11">
        <v>4900000</v>
      </c>
      <c r="P23" s="11">
        <v>500000</v>
      </c>
      <c r="Q23" s="11">
        <v>5400000</v>
      </c>
      <c r="R23" s="11">
        <v>5400000</v>
      </c>
      <c r="S23" s="11">
        <v>5400000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2290443.66</v>
      </c>
      <c r="Z23" s="11">
        <v>2290443.66</v>
      </c>
      <c r="AA23" s="11">
        <v>0</v>
      </c>
      <c r="AB23" s="11">
        <v>2290443.66</v>
      </c>
      <c r="AC23" s="11">
        <v>2290443.66</v>
      </c>
      <c r="AD23" s="11">
        <v>2290443.66</v>
      </c>
      <c r="AE23" s="12">
        <f t="shared" si="0"/>
        <v>0.42415623333333335</v>
      </c>
      <c r="AF23" s="11">
        <v>3109556.34</v>
      </c>
      <c r="AG23" s="12">
        <v>0.42415623333333335</v>
      </c>
      <c r="AH23" s="11">
        <v>0</v>
      </c>
      <c r="AI23" s="12"/>
    </row>
    <row r="24" spans="1:35" ht="39" customHeight="1" outlineLevel="4">
      <c r="A24" s="8" t="s">
        <v>42</v>
      </c>
      <c r="B24" s="9" t="s">
        <v>43</v>
      </c>
      <c r="C24" s="8" t="s">
        <v>42</v>
      </c>
      <c r="D24" s="8"/>
      <c r="E24" s="8"/>
      <c r="F24" s="10"/>
      <c r="G24" s="8"/>
      <c r="H24" s="8"/>
      <c r="I24" s="8"/>
      <c r="J24" s="8"/>
      <c r="K24" s="8"/>
      <c r="L24" s="8"/>
      <c r="M24" s="8"/>
      <c r="N24" s="8"/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12.71</v>
      </c>
      <c r="Z24" s="11">
        <v>12.71</v>
      </c>
      <c r="AA24" s="11">
        <v>0</v>
      </c>
      <c r="AB24" s="11">
        <v>12.71</v>
      </c>
      <c r="AC24" s="11">
        <v>12.71</v>
      </c>
      <c r="AD24" s="11">
        <v>12.71</v>
      </c>
      <c r="AE24" s="12" t="e">
        <f t="shared" si="0"/>
        <v>#DIV/0!</v>
      </c>
      <c r="AF24" s="11">
        <v>-12.71</v>
      </c>
      <c r="AG24" s="12"/>
      <c r="AH24" s="11">
        <v>0</v>
      </c>
      <c r="AI24" s="12"/>
    </row>
    <row r="25" spans="1:35" ht="14.25" customHeight="1" outlineLevel="3">
      <c r="A25" s="8" t="s">
        <v>44</v>
      </c>
      <c r="B25" s="9" t="s">
        <v>45</v>
      </c>
      <c r="C25" s="8" t="s">
        <v>44</v>
      </c>
      <c r="D25" s="8"/>
      <c r="E25" s="8"/>
      <c r="F25" s="10"/>
      <c r="G25" s="8"/>
      <c r="H25" s="8"/>
      <c r="I25" s="8"/>
      <c r="J25" s="8"/>
      <c r="K25" s="8"/>
      <c r="L25" s="8"/>
      <c r="M25" s="8"/>
      <c r="N25" s="8"/>
      <c r="O25" s="11">
        <v>1085300</v>
      </c>
      <c r="P25" s="11">
        <v>0</v>
      </c>
      <c r="Q25" s="11">
        <v>1085300</v>
      </c>
      <c r="R25" s="11">
        <v>1085300</v>
      </c>
      <c r="S25" s="11">
        <v>1085300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96791.03</v>
      </c>
      <c r="Z25" s="11">
        <v>96791.03</v>
      </c>
      <c r="AA25" s="11">
        <v>0</v>
      </c>
      <c r="AB25" s="11">
        <v>96791.03</v>
      </c>
      <c r="AC25" s="11">
        <v>96791.03</v>
      </c>
      <c r="AD25" s="11">
        <v>96791.03</v>
      </c>
      <c r="AE25" s="12">
        <f t="shared" si="0"/>
        <v>0.08918366350317884</v>
      </c>
      <c r="AF25" s="11">
        <v>988508.97</v>
      </c>
      <c r="AG25" s="12">
        <v>0.08918366350317884</v>
      </c>
      <c r="AH25" s="11">
        <v>0</v>
      </c>
      <c r="AI25" s="12"/>
    </row>
    <row r="26" spans="1:35" ht="14.25" customHeight="1" outlineLevel="4">
      <c r="A26" s="8" t="s">
        <v>46</v>
      </c>
      <c r="B26" s="9" t="s">
        <v>47</v>
      </c>
      <c r="C26" s="8" t="s">
        <v>46</v>
      </c>
      <c r="D26" s="8"/>
      <c r="E26" s="8"/>
      <c r="F26" s="10"/>
      <c r="G26" s="8"/>
      <c r="H26" s="8"/>
      <c r="I26" s="8"/>
      <c r="J26" s="8"/>
      <c r="K26" s="8"/>
      <c r="L26" s="8"/>
      <c r="M26" s="8"/>
      <c r="N26" s="8"/>
      <c r="O26" s="11">
        <v>1085300</v>
      </c>
      <c r="P26" s="11">
        <v>0</v>
      </c>
      <c r="Q26" s="11">
        <v>1085300</v>
      </c>
      <c r="R26" s="11">
        <v>1085300</v>
      </c>
      <c r="S26" s="11">
        <v>1085300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96810.23</v>
      </c>
      <c r="Z26" s="11">
        <v>96810.23</v>
      </c>
      <c r="AA26" s="11">
        <v>0</v>
      </c>
      <c r="AB26" s="11">
        <v>96810.23</v>
      </c>
      <c r="AC26" s="11">
        <v>96810.23</v>
      </c>
      <c r="AD26" s="11">
        <v>96810.23</v>
      </c>
      <c r="AE26" s="12">
        <f t="shared" si="0"/>
        <v>0.08920135446420344</v>
      </c>
      <c r="AF26" s="11">
        <v>988489.77</v>
      </c>
      <c r="AG26" s="12">
        <v>0.08920135446420345</v>
      </c>
      <c r="AH26" s="11">
        <v>0</v>
      </c>
      <c r="AI26" s="12"/>
    </row>
    <row r="27" spans="1:35" ht="39" customHeight="1" outlineLevel="4">
      <c r="A27" s="8" t="s">
        <v>48</v>
      </c>
      <c r="B27" s="9" t="s">
        <v>49</v>
      </c>
      <c r="C27" s="8" t="s">
        <v>48</v>
      </c>
      <c r="D27" s="8"/>
      <c r="E27" s="8"/>
      <c r="F27" s="10"/>
      <c r="G27" s="8"/>
      <c r="H27" s="8"/>
      <c r="I27" s="8"/>
      <c r="J27" s="8"/>
      <c r="K27" s="8"/>
      <c r="L27" s="8"/>
      <c r="M27" s="8"/>
      <c r="N27" s="8"/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-19.2</v>
      </c>
      <c r="Z27" s="11">
        <v>-19.2</v>
      </c>
      <c r="AA27" s="11">
        <v>0</v>
      </c>
      <c r="AB27" s="11">
        <v>-19.2</v>
      </c>
      <c r="AC27" s="11">
        <v>-19.2</v>
      </c>
      <c r="AD27" s="11">
        <v>-19.2</v>
      </c>
      <c r="AE27" s="12" t="e">
        <f t="shared" si="0"/>
        <v>#DIV/0!</v>
      </c>
      <c r="AF27" s="11">
        <v>19.2</v>
      </c>
      <c r="AG27" s="12"/>
      <c r="AH27" s="11">
        <v>0</v>
      </c>
      <c r="AI27" s="12"/>
    </row>
    <row r="28" spans="1:35" ht="26.25" customHeight="1" outlineLevel="3">
      <c r="A28" s="8" t="s">
        <v>50</v>
      </c>
      <c r="B28" s="9" t="s">
        <v>51</v>
      </c>
      <c r="C28" s="8" t="s">
        <v>50</v>
      </c>
      <c r="D28" s="8"/>
      <c r="E28" s="8"/>
      <c r="F28" s="10"/>
      <c r="G28" s="8"/>
      <c r="H28" s="8"/>
      <c r="I28" s="8"/>
      <c r="J28" s="8"/>
      <c r="K28" s="8"/>
      <c r="L28" s="8"/>
      <c r="M28" s="8"/>
      <c r="N28" s="8"/>
      <c r="O28" s="11">
        <v>70000</v>
      </c>
      <c r="P28" s="11">
        <v>114000</v>
      </c>
      <c r="Q28" s="11">
        <v>184000</v>
      </c>
      <c r="R28" s="11">
        <v>184000</v>
      </c>
      <c r="S28" s="11">
        <v>184000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68614</v>
      </c>
      <c r="Z28" s="11">
        <v>68614</v>
      </c>
      <c r="AA28" s="11">
        <v>0</v>
      </c>
      <c r="AB28" s="11">
        <v>68614</v>
      </c>
      <c r="AC28" s="11">
        <v>68614</v>
      </c>
      <c r="AD28" s="11">
        <v>68614</v>
      </c>
      <c r="AE28" s="12">
        <f t="shared" si="0"/>
        <v>0.3729021739130435</v>
      </c>
      <c r="AF28" s="11">
        <v>115386</v>
      </c>
      <c r="AG28" s="12">
        <v>0.3729021739130435</v>
      </c>
      <c r="AH28" s="11">
        <v>0</v>
      </c>
      <c r="AI28" s="12"/>
    </row>
    <row r="29" spans="1:35" ht="39" customHeight="1" outlineLevel="4">
      <c r="A29" s="8" t="s">
        <v>52</v>
      </c>
      <c r="B29" s="9" t="s">
        <v>53</v>
      </c>
      <c r="C29" s="8" t="s">
        <v>52</v>
      </c>
      <c r="D29" s="8"/>
      <c r="E29" s="8"/>
      <c r="F29" s="10"/>
      <c r="G29" s="8"/>
      <c r="H29" s="8"/>
      <c r="I29" s="8"/>
      <c r="J29" s="8"/>
      <c r="K29" s="8"/>
      <c r="L29" s="8"/>
      <c r="M29" s="8"/>
      <c r="N29" s="8"/>
      <c r="O29" s="11">
        <v>70000</v>
      </c>
      <c r="P29" s="11">
        <v>114000</v>
      </c>
      <c r="Q29" s="11">
        <v>184000</v>
      </c>
      <c r="R29" s="11">
        <v>184000</v>
      </c>
      <c r="S29" s="11">
        <v>184000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68614</v>
      </c>
      <c r="Z29" s="11">
        <v>68614</v>
      </c>
      <c r="AA29" s="11">
        <v>0</v>
      </c>
      <c r="AB29" s="11">
        <v>68614</v>
      </c>
      <c r="AC29" s="11">
        <v>68614</v>
      </c>
      <c r="AD29" s="11">
        <v>68614</v>
      </c>
      <c r="AE29" s="12">
        <f t="shared" si="0"/>
        <v>0.3729021739130435</v>
      </c>
      <c r="AF29" s="11">
        <v>115386</v>
      </c>
      <c r="AG29" s="12">
        <v>0.3729021739130435</v>
      </c>
      <c r="AH29" s="11">
        <v>0</v>
      </c>
      <c r="AI29" s="12"/>
    </row>
    <row r="30" spans="1:35" ht="14.25" customHeight="1" outlineLevel="1">
      <c r="A30" s="8" t="s">
        <v>54</v>
      </c>
      <c r="B30" s="9" t="s">
        <v>55</v>
      </c>
      <c r="C30" s="8" t="s">
        <v>54</v>
      </c>
      <c r="D30" s="8"/>
      <c r="E30" s="8"/>
      <c r="F30" s="10"/>
      <c r="G30" s="8"/>
      <c r="H30" s="8"/>
      <c r="I30" s="8"/>
      <c r="J30" s="8"/>
      <c r="K30" s="8"/>
      <c r="L30" s="8"/>
      <c r="M30" s="8"/>
      <c r="N30" s="8"/>
      <c r="O30" s="11">
        <v>5147600</v>
      </c>
      <c r="P30" s="11">
        <v>12500</v>
      </c>
      <c r="Q30" s="11">
        <v>5160100</v>
      </c>
      <c r="R30" s="11">
        <v>5160100</v>
      </c>
      <c r="S30" s="11">
        <v>5160100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1061030.06</v>
      </c>
      <c r="Z30" s="11">
        <v>1061030.06</v>
      </c>
      <c r="AA30" s="11">
        <v>0</v>
      </c>
      <c r="AB30" s="11">
        <v>1061030.06</v>
      </c>
      <c r="AC30" s="11">
        <v>1061030.06</v>
      </c>
      <c r="AD30" s="11">
        <v>1061030.06</v>
      </c>
      <c r="AE30" s="12">
        <f t="shared" si="0"/>
        <v>0.2056219956977578</v>
      </c>
      <c r="AF30" s="11">
        <v>4099069.94</v>
      </c>
      <c r="AG30" s="12">
        <v>0.2056219956977578</v>
      </c>
      <c r="AH30" s="11">
        <v>0</v>
      </c>
      <c r="AI30" s="12"/>
    </row>
    <row r="31" spans="1:35" ht="14.25" customHeight="1" outlineLevel="3">
      <c r="A31" s="8" t="s">
        <v>56</v>
      </c>
      <c r="B31" s="9" t="s">
        <v>57</v>
      </c>
      <c r="C31" s="8" t="s">
        <v>56</v>
      </c>
      <c r="D31" s="8"/>
      <c r="E31" s="8"/>
      <c r="F31" s="10"/>
      <c r="G31" s="8"/>
      <c r="H31" s="8"/>
      <c r="I31" s="8"/>
      <c r="J31" s="8"/>
      <c r="K31" s="8"/>
      <c r="L31" s="8"/>
      <c r="M31" s="8"/>
      <c r="N31" s="8"/>
      <c r="O31" s="11">
        <v>696500</v>
      </c>
      <c r="P31" s="11">
        <v>0</v>
      </c>
      <c r="Q31" s="11">
        <v>696500</v>
      </c>
      <c r="R31" s="11">
        <v>696500</v>
      </c>
      <c r="S31" s="11">
        <v>696500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121236.24</v>
      </c>
      <c r="Z31" s="11">
        <v>121236.24</v>
      </c>
      <c r="AA31" s="11">
        <v>0</v>
      </c>
      <c r="AB31" s="11">
        <v>121236.24</v>
      </c>
      <c r="AC31" s="11">
        <v>121236.24</v>
      </c>
      <c r="AD31" s="11">
        <v>121236.24</v>
      </c>
      <c r="AE31" s="12">
        <f t="shared" si="0"/>
        <v>0.17406495333811917</v>
      </c>
      <c r="AF31" s="11">
        <v>575263.76</v>
      </c>
      <c r="AG31" s="12">
        <v>0.17406495333811917</v>
      </c>
      <c r="AH31" s="11">
        <v>0</v>
      </c>
      <c r="AI31" s="12"/>
    </row>
    <row r="32" spans="1:35" ht="52.5" customHeight="1" outlineLevel="4">
      <c r="A32" s="8" t="s">
        <v>58</v>
      </c>
      <c r="B32" s="9" t="s">
        <v>59</v>
      </c>
      <c r="C32" s="8" t="s">
        <v>58</v>
      </c>
      <c r="D32" s="8"/>
      <c r="E32" s="8"/>
      <c r="F32" s="10"/>
      <c r="G32" s="8"/>
      <c r="H32" s="8"/>
      <c r="I32" s="8"/>
      <c r="J32" s="8"/>
      <c r="K32" s="8"/>
      <c r="L32" s="8"/>
      <c r="M32" s="8"/>
      <c r="N32" s="8"/>
      <c r="O32" s="11">
        <v>696500</v>
      </c>
      <c r="P32" s="11">
        <v>0</v>
      </c>
      <c r="Q32" s="11">
        <v>696500</v>
      </c>
      <c r="R32" s="11">
        <v>696500</v>
      </c>
      <c r="S32" s="11">
        <v>696500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121236.24</v>
      </c>
      <c r="Z32" s="11">
        <v>121236.24</v>
      </c>
      <c r="AA32" s="11">
        <v>0</v>
      </c>
      <c r="AB32" s="11">
        <v>121236.24</v>
      </c>
      <c r="AC32" s="11">
        <v>121236.24</v>
      </c>
      <c r="AD32" s="11">
        <v>121236.24</v>
      </c>
      <c r="AE32" s="12">
        <f t="shared" si="0"/>
        <v>0.17406495333811917</v>
      </c>
      <c r="AF32" s="11">
        <v>575263.76</v>
      </c>
      <c r="AG32" s="12">
        <v>0.17406495333811917</v>
      </c>
      <c r="AH32" s="11">
        <v>0</v>
      </c>
      <c r="AI32" s="12"/>
    </row>
    <row r="33" spans="1:35" ht="14.25" customHeight="1" outlineLevel="3">
      <c r="A33" s="8" t="s">
        <v>60</v>
      </c>
      <c r="B33" s="9" t="s">
        <v>61</v>
      </c>
      <c r="C33" s="8" t="s">
        <v>60</v>
      </c>
      <c r="D33" s="8"/>
      <c r="E33" s="8"/>
      <c r="F33" s="10"/>
      <c r="G33" s="8"/>
      <c r="H33" s="8"/>
      <c r="I33" s="8"/>
      <c r="J33" s="8"/>
      <c r="K33" s="8"/>
      <c r="L33" s="8"/>
      <c r="M33" s="8"/>
      <c r="N33" s="8"/>
      <c r="O33" s="11">
        <v>800000</v>
      </c>
      <c r="P33" s="11">
        <v>0</v>
      </c>
      <c r="Q33" s="11">
        <v>800000</v>
      </c>
      <c r="R33" s="11">
        <v>800000</v>
      </c>
      <c r="S33" s="11">
        <v>800000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176805.23</v>
      </c>
      <c r="Z33" s="11">
        <v>176805.23</v>
      </c>
      <c r="AA33" s="11">
        <v>0</v>
      </c>
      <c r="AB33" s="11">
        <v>176805.23</v>
      </c>
      <c r="AC33" s="11">
        <v>176805.23</v>
      </c>
      <c r="AD33" s="11">
        <v>176805.23</v>
      </c>
      <c r="AE33" s="12">
        <f t="shared" si="0"/>
        <v>0.22100653750000002</v>
      </c>
      <c r="AF33" s="11">
        <v>623194.77</v>
      </c>
      <c r="AG33" s="12">
        <v>0.2210065375</v>
      </c>
      <c r="AH33" s="11">
        <v>0</v>
      </c>
      <c r="AI33" s="12"/>
    </row>
    <row r="34" spans="1:35" ht="14.25" customHeight="1" outlineLevel="4">
      <c r="A34" s="8" t="s">
        <v>62</v>
      </c>
      <c r="B34" s="9" t="s">
        <v>63</v>
      </c>
      <c r="C34" s="8" t="s">
        <v>62</v>
      </c>
      <c r="D34" s="8"/>
      <c r="E34" s="8"/>
      <c r="F34" s="10"/>
      <c r="G34" s="8"/>
      <c r="H34" s="8"/>
      <c r="I34" s="8"/>
      <c r="J34" s="8"/>
      <c r="K34" s="8"/>
      <c r="L34" s="8"/>
      <c r="M34" s="8"/>
      <c r="N34" s="8"/>
      <c r="O34" s="11">
        <v>176800</v>
      </c>
      <c r="P34" s="11">
        <v>0</v>
      </c>
      <c r="Q34" s="11">
        <v>176800</v>
      </c>
      <c r="R34" s="11">
        <v>176800</v>
      </c>
      <c r="S34" s="11">
        <v>176800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84524.61</v>
      </c>
      <c r="Z34" s="11">
        <v>84524.61</v>
      </c>
      <c r="AA34" s="11">
        <v>0</v>
      </c>
      <c r="AB34" s="11">
        <v>84524.61</v>
      </c>
      <c r="AC34" s="11">
        <v>84524.61</v>
      </c>
      <c r="AD34" s="11">
        <v>84524.61</v>
      </c>
      <c r="AE34" s="12">
        <f t="shared" si="0"/>
        <v>0.47808037330316744</v>
      </c>
      <c r="AF34" s="11">
        <v>92275.39</v>
      </c>
      <c r="AG34" s="12">
        <v>0.47808037330316744</v>
      </c>
      <c r="AH34" s="11">
        <v>0</v>
      </c>
      <c r="AI34" s="12"/>
    </row>
    <row r="35" spans="1:35" ht="14.25" customHeight="1" outlineLevel="4">
      <c r="A35" s="8" t="s">
        <v>64</v>
      </c>
      <c r="B35" s="9" t="s">
        <v>65</v>
      </c>
      <c r="C35" s="8" t="s">
        <v>64</v>
      </c>
      <c r="D35" s="8"/>
      <c r="E35" s="8"/>
      <c r="F35" s="10"/>
      <c r="G35" s="8"/>
      <c r="H35" s="8"/>
      <c r="I35" s="8"/>
      <c r="J35" s="8"/>
      <c r="K35" s="8"/>
      <c r="L35" s="8"/>
      <c r="M35" s="8"/>
      <c r="N35" s="8"/>
      <c r="O35" s="11">
        <v>623200</v>
      </c>
      <c r="P35" s="11">
        <v>0</v>
      </c>
      <c r="Q35" s="11">
        <v>623200</v>
      </c>
      <c r="R35" s="11">
        <v>623200</v>
      </c>
      <c r="S35" s="11">
        <v>623200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92280.62</v>
      </c>
      <c r="Z35" s="11">
        <v>92280.62</v>
      </c>
      <c r="AA35" s="11">
        <v>0</v>
      </c>
      <c r="AB35" s="11">
        <v>92280.62</v>
      </c>
      <c r="AC35" s="11">
        <v>92280.62</v>
      </c>
      <c r="AD35" s="11">
        <v>92280.62</v>
      </c>
      <c r="AE35" s="12">
        <f t="shared" si="0"/>
        <v>0.14807544929396663</v>
      </c>
      <c r="AF35" s="11">
        <v>530919.38</v>
      </c>
      <c r="AG35" s="12">
        <v>0.14807544929396663</v>
      </c>
      <c r="AH35" s="11">
        <v>0</v>
      </c>
      <c r="AI35" s="12"/>
    </row>
    <row r="36" spans="1:35" ht="14.25" customHeight="1" outlineLevel="3">
      <c r="A36" s="8" t="s">
        <v>66</v>
      </c>
      <c r="B36" s="9" t="s">
        <v>67</v>
      </c>
      <c r="C36" s="8" t="s">
        <v>66</v>
      </c>
      <c r="D36" s="8"/>
      <c r="E36" s="8"/>
      <c r="F36" s="10"/>
      <c r="G36" s="8"/>
      <c r="H36" s="8"/>
      <c r="I36" s="8"/>
      <c r="J36" s="8"/>
      <c r="K36" s="8"/>
      <c r="L36" s="8"/>
      <c r="M36" s="8"/>
      <c r="N36" s="8"/>
      <c r="O36" s="11">
        <v>3651100</v>
      </c>
      <c r="P36" s="11">
        <v>12500</v>
      </c>
      <c r="Q36" s="11">
        <v>3663600</v>
      </c>
      <c r="R36" s="11">
        <v>3663600</v>
      </c>
      <c r="S36" s="11">
        <v>3663600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762988.59</v>
      </c>
      <c r="Z36" s="11">
        <v>762988.59</v>
      </c>
      <c r="AA36" s="11">
        <v>0</v>
      </c>
      <c r="AB36" s="11">
        <v>762988.59</v>
      </c>
      <c r="AC36" s="11">
        <v>762988.59</v>
      </c>
      <c r="AD36" s="11">
        <v>762988.59</v>
      </c>
      <c r="AE36" s="12">
        <f t="shared" si="0"/>
        <v>0.2082619800196528</v>
      </c>
      <c r="AF36" s="11">
        <v>2900611.41</v>
      </c>
      <c r="AG36" s="12">
        <v>0.2082619800196528</v>
      </c>
      <c r="AH36" s="11">
        <v>0</v>
      </c>
      <c r="AI36" s="12"/>
    </row>
    <row r="37" spans="1:35" ht="39" customHeight="1" outlineLevel="4">
      <c r="A37" s="8" t="s">
        <v>68</v>
      </c>
      <c r="B37" s="9" t="s">
        <v>69</v>
      </c>
      <c r="C37" s="8" t="s">
        <v>68</v>
      </c>
      <c r="D37" s="8"/>
      <c r="E37" s="8"/>
      <c r="F37" s="10"/>
      <c r="G37" s="8"/>
      <c r="H37" s="8"/>
      <c r="I37" s="8"/>
      <c r="J37" s="8"/>
      <c r="K37" s="8"/>
      <c r="L37" s="8"/>
      <c r="M37" s="8"/>
      <c r="N37" s="8"/>
      <c r="O37" s="11">
        <v>668200</v>
      </c>
      <c r="P37" s="11">
        <v>0</v>
      </c>
      <c r="Q37" s="11">
        <v>668200</v>
      </c>
      <c r="R37" s="11">
        <v>668200</v>
      </c>
      <c r="S37" s="11">
        <v>668200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283317.75</v>
      </c>
      <c r="Z37" s="11">
        <v>283317.75</v>
      </c>
      <c r="AA37" s="11">
        <v>0</v>
      </c>
      <c r="AB37" s="11">
        <v>283317.75</v>
      </c>
      <c r="AC37" s="11">
        <v>283317.75</v>
      </c>
      <c r="AD37" s="11">
        <v>283317.75</v>
      </c>
      <c r="AE37" s="12">
        <f t="shared" si="0"/>
        <v>0.424001421730021</v>
      </c>
      <c r="AF37" s="11">
        <v>384882.25</v>
      </c>
      <c r="AG37" s="12">
        <v>0.424001421730021</v>
      </c>
      <c r="AH37" s="11">
        <v>0</v>
      </c>
      <c r="AI37" s="12"/>
    </row>
    <row r="38" spans="1:35" ht="39" customHeight="1" outlineLevel="4">
      <c r="A38" s="8" t="s">
        <v>70</v>
      </c>
      <c r="B38" s="9" t="s">
        <v>71</v>
      </c>
      <c r="C38" s="8" t="s">
        <v>70</v>
      </c>
      <c r="D38" s="8"/>
      <c r="E38" s="8"/>
      <c r="F38" s="10"/>
      <c r="G38" s="8"/>
      <c r="H38" s="8"/>
      <c r="I38" s="8"/>
      <c r="J38" s="8"/>
      <c r="K38" s="8"/>
      <c r="L38" s="8"/>
      <c r="M38" s="8"/>
      <c r="N38" s="8"/>
      <c r="O38" s="11">
        <v>2982900</v>
      </c>
      <c r="P38" s="11">
        <v>12500</v>
      </c>
      <c r="Q38" s="11">
        <v>2995400</v>
      </c>
      <c r="R38" s="11">
        <v>2995400</v>
      </c>
      <c r="S38" s="11">
        <v>2995400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479670.84</v>
      </c>
      <c r="Z38" s="11">
        <v>479670.84</v>
      </c>
      <c r="AA38" s="11">
        <v>0</v>
      </c>
      <c r="AB38" s="11">
        <v>479670.84</v>
      </c>
      <c r="AC38" s="11">
        <v>479670.84</v>
      </c>
      <c r="AD38" s="11">
        <v>479670.84</v>
      </c>
      <c r="AE38" s="12">
        <f t="shared" si="0"/>
        <v>0.16013582159310943</v>
      </c>
      <c r="AF38" s="11">
        <v>2515729.16</v>
      </c>
      <c r="AG38" s="12">
        <v>0.16013582159310943</v>
      </c>
      <c r="AH38" s="11">
        <v>0</v>
      </c>
      <c r="AI38" s="12"/>
    </row>
    <row r="39" spans="1:35" ht="26.25" customHeight="1" outlineLevel="1">
      <c r="A39" s="8" t="s">
        <v>72</v>
      </c>
      <c r="B39" s="9" t="s">
        <v>73</v>
      </c>
      <c r="C39" s="8" t="s">
        <v>72</v>
      </c>
      <c r="D39" s="8"/>
      <c r="E39" s="8"/>
      <c r="F39" s="10"/>
      <c r="G39" s="8"/>
      <c r="H39" s="8"/>
      <c r="I39" s="8"/>
      <c r="J39" s="8"/>
      <c r="K39" s="8"/>
      <c r="L39" s="8"/>
      <c r="M39" s="8"/>
      <c r="N39" s="8"/>
      <c r="O39" s="11">
        <v>400000</v>
      </c>
      <c r="P39" s="11">
        <v>0</v>
      </c>
      <c r="Q39" s="11">
        <v>400000</v>
      </c>
      <c r="R39" s="11">
        <v>400000</v>
      </c>
      <c r="S39" s="11">
        <v>400000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32026</v>
      </c>
      <c r="Z39" s="11">
        <v>32026</v>
      </c>
      <c r="AA39" s="11">
        <v>0</v>
      </c>
      <c r="AB39" s="11">
        <v>32026</v>
      </c>
      <c r="AC39" s="11">
        <v>32026</v>
      </c>
      <c r="AD39" s="11">
        <v>32026</v>
      </c>
      <c r="AE39" s="12">
        <f t="shared" si="0"/>
        <v>0.080065</v>
      </c>
      <c r="AF39" s="11">
        <v>367974</v>
      </c>
      <c r="AG39" s="12">
        <v>0.080065</v>
      </c>
      <c r="AH39" s="11">
        <v>0</v>
      </c>
      <c r="AI39" s="12"/>
    </row>
    <row r="40" spans="1:35" ht="26.25" customHeight="1" outlineLevel="4">
      <c r="A40" s="8" t="s">
        <v>74</v>
      </c>
      <c r="B40" s="9" t="s">
        <v>75</v>
      </c>
      <c r="C40" s="8" t="s">
        <v>74</v>
      </c>
      <c r="D40" s="8"/>
      <c r="E40" s="8"/>
      <c r="F40" s="10"/>
      <c r="G40" s="8"/>
      <c r="H40" s="8"/>
      <c r="I40" s="8"/>
      <c r="J40" s="8"/>
      <c r="K40" s="8"/>
      <c r="L40" s="8"/>
      <c r="M40" s="8"/>
      <c r="N40" s="8"/>
      <c r="O40" s="11">
        <v>400000</v>
      </c>
      <c r="P40" s="11">
        <v>0</v>
      </c>
      <c r="Q40" s="11">
        <v>400000</v>
      </c>
      <c r="R40" s="11">
        <v>400000</v>
      </c>
      <c r="S40" s="11">
        <v>400000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31786</v>
      </c>
      <c r="Z40" s="11">
        <v>31786</v>
      </c>
      <c r="AA40" s="11">
        <v>0</v>
      </c>
      <c r="AB40" s="11">
        <v>31786</v>
      </c>
      <c r="AC40" s="11">
        <v>31786</v>
      </c>
      <c r="AD40" s="11">
        <v>31786</v>
      </c>
      <c r="AE40" s="12">
        <f t="shared" si="0"/>
        <v>0.079465</v>
      </c>
      <c r="AF40" s="11">
        <v>368214</v>
      </c>
      <c r="AG40" s="12">
        <v>0.079465</v>
      </c>
      <c r="AH40" s="11">
        <v>0</v>
      </c>
      <c r="AI40" s="12"/>
    </row>
    <row r="41" spans="1:35" ht="39" customHeight="1" outlineLevel="4">
      <c r="A41" s="8" t="s">
        <v>76</v>
      </c>
      <c r="B41" s="9" t="s">
        <v>77</v>
      </c>
      <c r="C41" s="8" t="s">
        <v>76</v>
      </c>
      <c r="D41" s="8"/>
      <c r="E41" s="8"/>
      <c r="F41" s="10"/>
      <c r="G41" s="8"/>
      <c r="H41" s="8"/>
      <c r="I41" s="8"/>
      <c r="J41" s="8"/>
      <c r="K41" s="8"/>
      <c r="L41" s="8"/>
      <c r="M41" s="8"/>
      <c r="N41" s="8"/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240</v>
      </c>
      <c r="Z41" s="11">
        <v>240</v>
      </c>
      <c r="AA41" s="11">
        <v>0</v>
      </c>
      <c r="AB41" s="11">
        <v>240</v>
      </c>
      <c r="AC41" s="11">
        <v>240</v>
      </c>
      <c r="AD41" s="11">
        <v>240</v>
      </c>
      <c r="AE41" s="12" t="e">
        <f t="shared" si="0"/>
        <v>#DIV/0!</v>
      </c>
      <c r="AF41" s="11">
        <v>-240</v>
      </c>
      <c r="AG41" s="12"/>
      <c r="AH41" s="11">
        <v>0</v>
      </c>
      <c r="AI41" s="12"/>
    </row>
    <row r="42" spans="1:35" ht="14.25" customHeight="1" outlineLevel="1">
      <c r="A42" s="8" t="s">
        <v>78</v>
      </c>
      <c r="B42" s="9" t="s">
        <v>79</v>
      </c>
      <c r="C42" s="8" t="s">
        <v>78</v>
      </c>
      <c r="D42" s="8"/>
      <c r="E42" s="8"/>
      <c r="F42" s="10"/>
      <c r="G42" s="8"/>
      <c r="H42" s="8"/>
      <c r="I42" s="8"/>
      <c r="J42" s="8"/>
      <c r="K42" s="8"/>
      <c r="L42" s="8"/>
      <c r="M42" s="8"/>
      <c r="N42" s="8"/>
      <c r="O42" s="11">
        <v>1303400</v>
      </c>
      <c r="P42" s="11">
        <v>0</v>
      </c>
      <c r="Q42" s="11">
        <v>1303400</v>
      </c>
      <c r="R42" s="11">
        <v>1303400</v>
      </c>
      <c r="S42" s="11">
        <v>1303400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550830.85</v>
      </c>
      <c r="Z42" s="11">
        <v>550830.85</v>
      </c>
      <c r="AA42" s="11">
        <v>0</v>
      </c>
      <c r="AB42" s="11">
        <v>550830.85</v>
      </c>
      <c r="AC42" s="11">
        <v>550830.85</v>
      </c>
      <c r="AD42" s="11">
        <v>550830.85</v>
      </c>
      <c r="AE42" s="12">
        <f t="shared" si="0"/>
        <v>0.4226107488108025</v>
      </c>
      <c r="AF42" s="11">
        <v>752569.15</v>
      </c>
      <c r="AG42" s="12">
        <v>0.4226107488108025</v>
      </c>
      <c r="AH42" s="11">
        <v>0</v>
      </c>
      <c r="AI42" s="12"/>
    </row>
    <row r="43" spans="1:35" ht="52.5" customHeight="1" outlineLevel="4">
      <c r="A43" s="8" t="s">
        <v>80</v>
      </c>
      <c r="B43" s="9" t="s">
        <v>81</v>
      </c>
      <c r="C43" s="8" t="s">
        <v>80</v>
      </c>
      <c r="D43" s="8"/>
      <c r="E43" s="8"/>
      <c r="F43" s="10"/>
      <c r="G43" s="8"/>
      <c r="H43" s="8"/>
      <c r="I43" s="8"/>
      <c r="J43" s="8"/>
      <c r="K43" s="8"/>
      <c r="L43" s="8"/>
      <c r="M43" s="8"/>
      <c r="N43" s="8"/>
      <c r="O43" s="11">
        <v>738700</v>
      </c>
      <c r="P43" s="11">
        <v>0</v>
      </c>
      <c r="Q43" s="11">
        <v>738700</v>
      </c>
      <c r="R43" s="11">
        <v>738700</v>
      </c>
      <c r="S43" s="11">
        <v>738700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378109.07</v>
      </c>
      <c r="Z43" s="11">
        <v>378109.07</v>
      </c>
      <c r="AA43" s="11">
        <v>0</v>
      </c>
      <c r="AB43" s="11">
        <v>378109.07</v>
      </c>
      <c r="AC43" s="11">
        <v>378109.07</v>
      </c>
      <c r="AD43" s="11">
        <v>378109.07</v>
      </c>
      <c r="AE43" s="12">
        <f t="shared" si="0"/>
        <v>0.5118574116691486</v>
      </c>
      <c r="AF43" s="11">
        <v>360590.93</v>
      </c>
      <c r="AG43" s="12">
        <v>0.5118574116691486</v>
      </c>
      <c r="AH43" s="11">
        <v>0</v>
      </c>
      <c r="AI43" s="12"/>
    </row>
    <row r="44" spans="1:35" ht="92.25" customHeight="1" outlineLevel="4">
      <c r="A44" s="8" t="s">
        <v>82</v>
      </c>
      <c r="B44" s="9" t="s">
        <v>83</v>
      </c>
      <c r="C44" s="8" t="s">
        <v>82</v>
      </c>
      <c r="D44" s="8"/>
      <c r="E44" s="8"/>
      <c r="F44" s="10"/>
      <c r="G44" s="8"/>
      <c r="H44" s="8"/>
      <c r="I44" s="8"/>
      <c r="J44" s="8"/>
      <c r="K44" s="8"/>
      <c r="L44" s="8"/>
      <c r="M44" s="8"/>
      <c r="N44" s="8"/>
      <c r="O44" s="11">
        <v>65400</v>
      </c>
      <c r="P44" s="11">
        <v>0</v>
      </c>
      <c r="Q44" s="11">
        <v>65400</v>
      </c>
      <c r="R44" s="11">
        <v>65400</v>
      </c>
      <c r="S44" s="11">
        <v>65400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34868</v>
      </c>
      <c r="Z44" s="11">
        <v>34868</v>
      </c>
      <c r="AA44" s="11">
        <v>0</v>
      </c>
      <c r="AB44" s="11">
        <v>34868</v>
      </c>
      <c r="AC44" s="11">
        <v>34868</v>
      </c>
      <c r="AD44" s="11">
        <v>34868</v>
      </c>
      <c r="AE44" s="12">
        <f t="shared" si="0"/>
        <v>0.5331498470948012</v>
      </c>
      <c r="AF44" s="11">
        <v>30532</v>
      </c>
      <c r="AG44" s="12">
        <v>0.5331498470948012</v>
      </c>
      <c r="AH44" s="11">
        <v>0</v>
      </c>
      <c r="AI44" s="12"/>
    </row>
    <row r="45" spans="1:35" ht="78.75" customHeight="1" outlineLevel="4">
      <c r="A45" s="8" t="s">
        <v>84</v>
      </c>
      <c r="B45" s="9" t="s">
        <v>85</v>
      </c>
      <c r="C45" s="8" t="s">
        <v>84</v>
      </c>
      <c r="D45" s="8"/>
      <c r="E45" s="8"/>
      <c r="F45" s="10"/>
      <c r="G45" s="8"/>
      <c r="H45" s="8"/>
      <c r="I45" s="8"/>
      <c r="J45" s="8"/>
      <c r="K45" s="8"/>
      <c r="L45" s="8"/>
      <c r="M45" s="8"/>
      <c r="N45" s="8"/>
      <c r="O45" s="11">
        <v>700</v>
      </c>
      <c r="P45" s="11">
        <v>300</v>
      </c>
      <c r="Q45" s="11">
        <v>1000</v>
      </c>
      <c r="R45" s="11">
        <v>1000</v>
      </c>
      <c r="S45" s="11">
        <v>1000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2000</v>
      </c>
      <c r="Z45" s="11">
        <v>2000</v>
      </c>
      <c r="AA45" s="11">
        <v>0</v>
      </c>
      <c r="AB45" s="11">
        <v>2000</v>
      </c>
      <c r="AC45" s="11">
        <v>2000</v>
      </c>
      <c r="AD45" s="11">
        <v>2000</v>
      </c>
      <c r="AE45" s="12">
        <f t="shared" si="0"/>
        <v>2</v>
      </c>
      <c r="AF45" s="11">
        <v>-1000</v>
      </c>
      <c r="AG45" s="12">
        <v>2</v>
      </c>
      <c r="AH45" s="11">
        <v>0</v>
      </c>
      <c r="AI45" s="12"/>
    </row>
    <row r="46" spans="1:35" ht="105" customHeight="1" outlineLevel="4">
      <c r="A46" s="8" t="s">
        <v>86</v>
      </c>
      <c r="B46" s="9" t="s">
        <v>87</v>
      </c>
      <c r="C46" s="8" t="s">
        <v>86</v>
      </c>
      <c r="D46" s="8"/>
      <c r="E46" s="8"/>
      <c r="F46" s="10"/>
      <c r="G46" s="8"/>
      <c r="H46" s="8"/>
      <c r="I46" s="8"/>
      <c r="J46" s="8"/>
      <c r="K46" s="8"/>
      <c r="L46" s="8"/>
      <c r="M46" s="8"/>
      <c r="N46" s="8"/>
      <c r="O46" s="11">
        <v>0</v>
      </c>
      <c r="P46" s="11">
        <v>40</v>
      </c>
      <c r="Q46" s="11">
        <v>40</v>
      </c>
      <c r="R46" s="11">
        <v>40</v>
      </c>
      <c r="S46" s="11">
        <v>40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160</v>
      </c>
      <c r="Z46" s="11">
        <v>160</v>
      </c>
      <c r="AA46" s="11">
        <v>0</v>
      </c>
      <c r="AB46" s="11">
        <v>160</v>
      </c>
      <c r="AC46" s="11">
        <v>160</v>
      </c>
      <c r="AD46" s="11">
        <v>160</v>
      </c>
      <c r="AE46" s="12">
        <f t="shared" si="0"/>
        <v>4</v>
      </c>
      <c r="AF46" s="11">
        <v>-120</v>
      </c>
      <c r="AG46" s="12">
        <v>4</v>
      </c>
      <c r="AH46" s="11">
        <v>0</v>
      </c>
      <c r="AI46" s="12"/>
    </row>
    <row r="47" spans="1:35" ht="52.5" customHeight="1" outlineLevel="4">
      <c r="A47" s="8" t="s">
        <v>88</v>
      </c>
      <c r="B47" s="9" t="s">
        <v>89</v>
      </c>
      <c r="C47" s="8" t="s">
        <v>88</v>
      </c>
      <c r="D47" s="8"/>
      <c r="E47" s="8"/>
      <c r="F47" s="10"/>
      <c r="G47" s="8"/>
      <c r="H47" s="8"/>
      <c r="I47" s="8"/>
      <c r="J47" s="8"/>
      <c r="K47" s="8"/>
      <c r="L47" s="8"/>
      <c r="M47" s="8"/>
      <c r="N47" s="8"/>
      <c r="O47" s="11">
        <v>496900</v>
      </c>
      <c r="P47" s="11">
        <v>0</v>
      </c>
      <c r="Q47" s="11">
        <v>496900</v>
      </c>
      <c r="R47" s="11">
        <v>496900</v>
      </c>
      <c r="S47" s="11">
        <v>496900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129018.78</v>
      </c>
      <c r="Z47" s="11">
        <v>129018.78</v>
      </c>
      <c r="AA47" s="11">
        <v>0</v>
      </c>
      <c r="AB47" s="11">
        <v>129018.78</v>
      </c>
      <c r="AC47" s="11">
        <v>129018.78</v>
      </c>
      <c r="AD47" s="11">
        <v>129018.78</v>
      </c>
      <c r="AE47" s="12">
        <f t="shared" si="0"/>
        <v>0.25964737371704566</v>
      </c>
      <c r="AF47" s="11">
        <v>367881.22</v>
      </c>
      <c r="AG47" s="12">
        <v>0.25964737371704566</v>
      </c>
      <c r="AH47" s="11">
        <v>0</v>
      </c>
      <c r="AI47" s="12"/>
    </row>
    <row r="48" spans="1:35" ht="39" customHeight="1" outlineLevel="4">
      <c r="A48" s="8" t="s">
        <v>90</v>
      </c>
      <c r="B48" s="9" t="s">
        <v>91</v>
      </c>
      <c r="C48" s="8" t="s">
        <v>90</v>
      </c>
      <c r="D48" s="8"/>
      <c r="E48" s="8"/>
      <c r="F48" s="10"/>
      <c r="G48" s="8"/>
      <c r="H48" s="8"/>
      <c r="I48" s="8"/>
      <c r="J48" s="8"/>
      <c r="K48" s="8"/>
      <c r="L48" s="8"/>
      <c r="M48" s="8"/>
      <c r="N48" s="8"/>
      <c r="O48" s="11">
        <v>1700</v>
      </c>
      <c r="P48" s="11">
        <v>-340</v>
      </c>
      <c r="Q48" s="11">
        <v>1360</v>
      </c>
      <c r="R48" s="11">
        <v>1360</v>
      </c>
      <c r="S48" s="11">
        <v>1360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6675</v>
      </c>
      <c r="Z48" s="11">
        <v>6675</v>
      </c>
      <c r="AA48" s="11">
        <v>0</v>
      </c>
      <c r="AB48" s="11">
        <v>6675</v>
      </c>
      <c r="AC48" s="11">
        <v>6675</v>
      </c>
      <c r="AD48" s="11">
        <v>6675</v>
      </c>
      <c r="AE48" s="12">
        <f t="shared" si="0"/>
        <v>4.908088235294118</v>
      </c>
      <c r="AF48" s="11">
        <v>-5315</v>
      </c>
      <c r="AG48" s="12">
        <v>4.908088235294118</v>
      </c>
      <c r="AH48" s="11">
        <v>0</v>
      </c>
      <c r="AI48" s="12"/>
    </row>
    <row r="49" spans="1:35" ht="52.5" customHeight="1" outlineLevel="1">
      <c r="A49" s="8" t="s">
        <v>92</v>
      </c>
      <c r="B49" s="9" t="s">
        <v>93</v>
      </c>
      <c r="C49" s="8" t="s">
        <v>92</v>
      </c>
      <c r="D49" s="8"/>
      <c r="E49" s="8"/>
      <c r="F49" s="10"/>
      <c r="G49" s="8"/>
      <c r="H49" s="8"/>
      <c r="I49" s="8"/>
      <c r="J49" s="8"/>
      <c r="K49" s="8"/>
      <c r="L49" s="8"/>
      <c r="M49" s="8"/>
      <c r="N49" s="8"/>
      <c r="O49" s="11">
        <v>3916900</v>
      </c>
      <c r="P49" s="11">
        <v>266100</v>
      </c>
      <c r="Q49" s="11">
        <v>4183000</v>
      </c>
      <c r="R49" s="11">
        <v>4183000</v>
      </c>
      <c r="S49" s="11">
        <v>4183000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1694399.37</v>
      </c>
      <c r="Z49" s="11">
        <v>1694399.37</v>
      </c>
      <c r="AA49" s="11">
        <v>0</v>
      </c>
      <c r="AB49" s="11">
        <v>1694399.37</v>
      </c>
      <c r="AC49" s="11">
        <v>1694399.37</v>
      </c>
      <c r="AD49" s="11">
        <v>1694399.37</v>
      </c>
      <c r="AE49" s="12">
        <f t="shared" si="0"/>
        <v>0.4050679823093474</v>
      </c>
      <c r="AF49" s="11">
        <v>2488600.63</v>
      </c>
      <c r="AG49" s="12">
        <v>0.4050679823093474</v>
      </c>
      <c r="AH49" s="11">
        <v>0</v>
      </c>
      <c r="AI49" s="12"/>
    </row>
    <row r="50" spans="1:35" ht="92.25" customHeight="1" outlineLevel="3">
      <c r="A50" s="8" t="s">
        <v>94</v>
      </c>
      <c r="B50" s="9" t="s">
        <v>95</v>
      </c>
      <c r="C50" s="8" t="s">
        <v>94</v>
      </c>
      <c r="D50" s="8"/>
      <c r="E50" s="8"/>
      <c r="F50" s="10"/>
      <c r="G50" s="8"/>
      <c r="H50" s="8"/>
      <c r="I50" s="8"/>
      <c r="J50" s="8"/>
      <c r="K50" s="8"/>
      <c r="L50" s="8"/>
      <c r="M50" s="8"/>
      <c r="N50" s="8"/>
      <c r="O50" s="11">
        <v>3916900</v>
      </c>
      <c r="P50" s="11">
        <v>266100</v>
      </c>
      <c r="Q50" s="11">
        <v>4183000</v>
      </c>
      <c r="R50" s="11">
        <v>4183000</v>
      </c>
      <c r="S50" s="11">
        <v>4183000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1694399.37</v>
      </c>
      <c r="Z50" s="11">
        <v>1694399.37</v>
      </c>
      <c r="AA50" s="11">
        <v>0</v>
      </c>
      <c r="AB50" s="11">
        <v>1694399.37</v>
      </c>
      <c r="AC50" s="11">
        <v>1694399.37</v>
      </c>
      <c r="AD50" s="11">
        <v>1694399.37</v>
      </c>
      <c r="AE50" s="12">
        <f t="shared" si="0"/>
        <v>0.4050679823093474</v>
      </c>
      <c r="AF50" s="11">
        <v>2488600.63</v>
      </c>
      <c r="AG50" s="12">
        <v>0.4050679823093474</v>
      </c>
      <c r="AH50" s="11">
        <v>0</v>
      </c>
      <c r="AI50" s="12"/>
    </row>
    <row r="51" spans="1:35" ht="92.25" customHeight="1" outlineLevel="4">
      <c r="A51" s="8" t="s">
        <v>96</v>
      </c>
      <c r="B51" s="9" t="s">
        <v>97</v>
      </c>
      <c r="C51" s="8" t="s">
        <v>96</v>
      </c>
      <c r="D51" s="8"/>
      <c r="E51" s="8"/>
      <c r="F51" s="10"/>
      <c r="G51" s="8"/>
      <c r="H51" s="8"/>
      <c r="I51" s="8"/>
      <c r="J51" s="8"/>
      <c r="K51" s="8"/>
      <c r="L51" s="8"/>
      <c r="M51" s="8"/>
      <c r="N51" s="8"/>
      <c r="O51" s="11">
        <v>490000</v>
      </c>
      <c r="P51" s="11">
        <v>0</v>
      </c>
      <c r="Q51" s="11">
        <v>490000</v>
      </c>
      <c r="R51" s="11">
        <v>490000</v>
      </c>
      <c r="S51" s="11">
        <v>490000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752317.71</v>
      </c>
      <c r="Z51" s="11">
        <v>752317.71</v>
      </c>
      <c r="AA51" s="11">
        <v>0</v>
      </c>
      <c r="AB51" s="11">
        <v>752317.71</v>
      </c>
      <c r="AC51" s="11">
        <v>752317.71</v>
      </c>
      <c r="AD51" s="11">
        <v>752317.71</v>
      </c>
      <c r="AE51" s="12">
        <f t="shared" si="0"/>
        <v>1.5353422653061224</v>
      </c>
      <c r="AF51" s="11">
        <v>-262317.71</v>
      </c>
      <c r="AG51" s="12">
        <v>1.5353422653061224</v>
      </c>
      <c r="AH51" s="11">
        <v>0</v>
      </c>
      <c r="AI51" s="12"/>
    </row>
    <row r="52" spans="1:35" ht="92.25" customHeight="1" outlineLevel="4">
      <c r="A52" s="8" t="s">
        <v>98</v>
      </c>
      <c r="B52" s="9" t="s">
        <v>99</v>
      </c>
      <c r="C52" s="8" t="s">
        <v>98</v>
      </c>
      <c r="D52" s="8"/>
      <c r="E52" s="8"/>
      <c r="F52" s="10"/>
      <c r="G52" s="8"/>
      <c r="H52" s="8"/>
      <c r="I52" s="8"/>
      <c r="J52" s="8"/>
      <c r="K52" s="8"/>
      <c r="L52" s="8"/>
      <c r="M52" s="8"/>
      <c r="N52" s="8"/>
      <c r="O52" s="11">
        <v>150100</v>
      </c>
      <c r="P52" s="11">
        <v>0</v>
      </c>
      <c r="Q52" s="11">
        <v>150100</v>
      </c>
      <c r="R52" s="11">
        <v>150100</v>
      </c>
      <c r="S52" s="11">
        <v>150100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122770.61</v>
      </c>
      <c r="Z52" s="11">
        <v>122770.61</v>
      </c>
      <c r="AA52" s="11">
        <v>0</v>
      </c>
      <c r="AB52" s="11">
        <v>122770.61</v>
      </c>
      <c r="AC52" s="11">
        <v>122770.61</v>
      </c>
      <c r="AD52" s="11">
        <v>122770.61</v>
      </c>
      <c r="AE52" s="12">
        <f t="shared" si="0"/>
        <v>0.8179254497001999</v>
      </c>
      <c r="AF52" s="11">
        <v>27329.39</v>
      </c>
      <c r="AG52" s="12">
        <v>0.8179254497001999</v>
      </c>
      <c r="AH52" s="11">
        <v>0</v>
      </c>
      <c r="AI52" s="12"/>
    </row>
    <row r="53" spans="1:35" ht="92.25" customHeight="1" outlineLevel="4">
      <c r="A53" s="8" t="s">
        <v>100</v>
      </c>
      <c r="B53" s="9" t="s">
        <v>101</v>
      </c>
      <c r="C53" s="8" t="s">
        <v>100</v>
      </c>
      <c r="D53" s="8"/>
      <c r="E53" s="8"/>
      <c r="F53" s="10"/>
      <c r="G53" s="8"/>
      <c r="H53" s="8"/>
      <c r="I53" s="8"/>
      <c r="J53" s="8"/>
      <c r="K53" s="8"/>
      <c r="L53" s="8"/>
      <c r="M53" s="8"/>
      <c r="N53" s="8"/>
      <c r="O53" s="11">
        <v>2712500</v>
      </c>
      <c r="P53" s="11">
        <v>289900</v>
      </c>
      <c r="Q53" s="11">
        <v>3002400</v>
      </c>
      <c r="R53" s="11">
        <v>3002400</v>
      </c>
      <c r="S53" s="11">
        <v>3002400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619215.49</v>
      </c>
      <c r="Z53" s="11">
        <v>619215.49</v>
      </c>
      <c r="AA53" s="11">
        <v>0</v>
      </c>
      <c r="AB53" s="11">
        <v>619215.49</v>
      </c>
      <c r="AC53" s="11">
        <v>619215.49</v>
      </c>
      <c r="AD53" s="11">
        <v>619215.49</v>
      </c>
      <c r="AE53" s="12">
        <f t="shared" si="0"/>
        <v>0.20624017119637622</v>
      </c>
      <c r="AF53" s="11">
        <v>2383184.51</v>
      </c>
      <c r="AG53" s="12">
        <v>0.20624017119637622</v>
      </c>
      <c r="AH53" s="11">
        <v>0</v>
      </c>
      <c r="AI53" s="12"/>
    </row>
    <row r="54" spans="1:35" ht="78.75" customHeight="1" outlineLevel="4">
      <c r="A54" s="8" t="s">
        <v>102</v>
      </c>
      <c r="B54" s="9" t="s">
        <v>103</v>
      </c>
      <c r="C54" s="8" t="s">
        <v>102</v>
      </c>
      <c r="D54" s="8"/>
      <c r="E54" s="8"/>
      <c r="F54" s="10"/>
      <c r="G54" s="8"/>
      <c r="H54" s="8"/>
      <c r="I54" s="8"/>
      <c r="J54" s="8"/>
      <c r="K54" s="8"/>
      <c r="L54" s="8"/>
      <c r="M54" s="8"/>
      <c r="N54" s="8"/>
      <c r="O54" s="11">
        <v>240000</v>
      </c>
      <c r="P54" s="11">
        <v>0</v>
      </c>
      <c r="Q54" s="11">
        <v>240000</v>
      </c>
      <c r="R54" s="11">
        <v>240000</v>
      </c>
      <c r="S54" s="11">
        <v>240000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114486.15</v>
      </c>
      <c r="Z54" s="11">
        <v>114486.15</v>
      </c>
      <c r="AA54" s="11">
        <v>0</v>
      </c>
      <c r="AB54" s="11">
        <v>114486.15</v>
      </c>
      <c r="AC54" s="11">
        <v>114486.15</v>
      </c>
      <c r="AD54" s="11">
        <v>114486.15</v>
      </c>
      <c r="AE54" s="12">
        <f t="shared" si="0"/>
        <v>0.47702562499999995</v>
      </c>
      <c r="AF54" s="11">
        <v>125513.85</v>
      </c>
      <c r="AG54" s="12">
        <v>0.477025625</v>
      </c>
      <c r="AH54" s="11">
        <v>0</v>
      </c>
      <c r="AI54" s="12"/>
    </row>
    <row r="55" spans="1:35" ht="78.75" customHeight="1" outlineLevel="4">
      <c r="A55" s="8" t="s">
        <v>104</v>
      </c>
      <c r="B55" s="9" t="s">
        <v>105</v>
      </c>
      <c r="C55" s="8" t="s">
        <v>104</v>
      </c>
      <c r="D55" s="8"/>
      <c r="E55" s="8"/>
      <c r="F55" s="10"/>
      <c r="G55" s="8"/>
      <c r="H55" s="8"/>
      <c r="I55" s="8"/>
      <c r="J55" s="8"/>
      <c r="K55" s="8"/>
      <c r="L55" s="8"/>
      <c r="M55" s="8"/>
      <c r="N55" s="8"/>
      <c r="O55" s="11">
        <v>324300</v>
      </c>
      <c r="P55" s="11">
        <v>-23800</v>
      </c>
      <c r="Q55" s="11">
        <v>300500</v>
      </c>
      <c r="R55" s="11">
        <v>300500</v>
      </c>
      <c r="S55" s="11">
        <v>300500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85609.41</v>
      </c>
      <c r="Z55" s="11">
        <v>85609.41</v>
      </c>
      <c r="AA55" s="11">
        <v>0</v>
      </c>
      <c r="AB55" s="11">
        <v>85609.41</v>
      </c>
      <c r="AC55" s="11">
        <v>85609.41</v>
      </c>
      <c r="AD55" s="11">
        <v>85609.41</v>
      </c>
      <c r="AE55" s="12">
        <f t="shared" si="0"/>
        <v>0.28488988352745426</v>
      </c>
      <c r="AF55" s="11">
        <v>214890.59</v>
      </c>
      <c r="AG55" s="12">
        <v>0.28488988352745426</v>
      </c>
      <c r="AH55" s="11">
        <v>0</v>
      </c>
      <c r="AI55" s="12"/>
    </row>
    <row r="56" spans="1:35" ht="26.25" customHeight="1" outlineLevel="1">
      <c r="A56" s="8" t="s">
        <v>106</v>
      </c>
      <c r="B56" s="9" t="s">
        <v>107</v>
      </c>
      <c r="C56" s="8" t="s">
        <v>106</v>
      </c>
      <c r="D56" s="8"/>
      <c r="E56" s="8"/>
      <c r="F56" s="10"/>
      <c r="G56" s="8"/>
      <c r="H56" s="8"/>
      <c r="I56" s="8"/>
      <c r="J56" s="8"/>
      <c r="K56" s="8"/>
      <c r="L56" s="8"/>
      <c r="M56" s="8"/>
      <c r="N56" s="8"/>
      <c r="O56" s="11">
        <v>1000000</v>
      </c>
      <c r="P56" s="11">
        <v>0</v>
      </c>
      <c r="Q56" s="11">
        <v>1000000</v>
      </c>
      <c r="R56" s="11">
        <v>1000000</v>
      </c>
      <c r="S56" s="11">
        <v>1000000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222289.89</v>
      </c>
      <c r="Z56" s="11">
        <v>222289.89</v>
      </c>
      <c r="AA56" s="11">
        <v>0</v>
      </c>
      <c r="AB56" s="11">
        <v>222289.89</v>
      </c>
      <c r="AC56" s="11">
        <v>222289.89</v>
      </c>
      <c r="AD56" s="11">
        <v>222289.89</v>
      </c>
      <c r="AE56" s="12">
        <f t="shared" si="0"/>
        <v>0.22228989000000002</v>
      </c>
      <c r="AF56" s="11">
        <v>777710.11</v>
      </c>
      <c r="AG56" s="12">
        <v>0.22228989</v>
      </c>
      <c r="AH56" s="11">
        <v>0</v>
      </c>
      <c r="AI56" s="12"/>
    </row>
    <row r="57" spans="1:35" ht="26.25" customHeight="1" outlineLevel="4">
      <c r="A57" s="8" t="s">
        <v>108</v>
      </c>
      <c r="B57" s="9" t="s">
        <v>109</v>
      </c>
      <c r="C57" s="8" t="s">
        <v>108</v>
      </c>
      <c r="D57" s="8"/>
      <c r="E57" s="8"/>
      <c r="F57" s="10"/>
      <c r="G57" s="8"/>
      <c r="H57" s="8"/>
      <c r="I57" s="8"/>
      <c r="J57" s="8"/>
      <c r="K57" s="8"/>
      <c r="L57" s="8"/>
      <c r="M57" s="8"/>
      <c r="N57" s="8"/>
      <c r="O57" s="11">
        <v>249700</v>
      </c>
      <c r="P57" s="11">
        <v>0</v>
      </c>
      <c r="Q57" s="11">
        <v>249700</v>
      </c>
      <c r="R57" s="11">
        <v>249700</v>
      </c>
      <c r="S57" s="11">
        <v>249700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68983.76</v>
      </c>
      <c r="Z57" s="11">
        <v>68983.76</v>
      </c>
      <c r="AA57" s="11">
        <v>0</v>
      </c>
      <c r="AB57" s="11">
        <v>68983.76</v>
      </c>
      <c r="AC57" s="11">
        <v>68983.76</v>
      </c>
      <c r="AD57" s="11">
        <v>68983.76</v>
      </c>
      <c r="AE57" s="12">
        <f t="shared" si="0"/>
        <v>0.2762665598718462</v>
      </c>
      <c r="AF57" s="11">
        <v>180716.24</v>
      </c>
      <c r="AG57" s="12">
        <v>0.27626655987184623</v>
      </c>
      <c r="AH57" s="11">
        <v>0</v>
      </c>
      <c r="AI57" s="12"/>
    </row>
    <row r="58" spans="1:35" ht="26.25" customHeight="1" outlineLevel="4">
      <c r="A58" s="8" t="s">
        <v>110</v>
      </c>
      <c r="B58" s="9" t="s">
        <v>111</v>
      </c>
      <c r="C58" s="8" t="s">
        <v>110</v>
      </c>
      <c r="D58" s="8"/>
      <c r="E58" s="8"/>
      <c r="F58" s="10"/>
      <c r="G58" s="8"/>
      <c r="H58" s="8"/>
      <c r="I58" s="8"/>
      <c r="J58" s="8"/>
      <c r="K58" s="8"/>
      <c r="L58" s="8"/>
      <c r="M58" s="8"/>
      <c r="N58" s="8"/>
      <c r="O58" s="11">
        <v>900</v>
      </c>
      <c r="P58" s="11">
        <v>0</v>
      </c>
      <c r="Q58" s="11">
        <v>900</v>
      </c>
      <c r="R58" s="11">
        <v>900</v>
      </c>
      <c r="S58" s="11">
        <v>900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128.53</v>
      </c>
      <c r="Z58" s="11">
        <v>128.53</v>
      </c>
      <c r="AA58" s="11">
        <v>0</v>
      </c>
      <c r="AB58" s="11">
        <v>128.53</v>
      </c>
      <c r="AC58" s="11">
        <v>128.53</v>
      </c>
      <c r="AD58" s="11">
        <v>128.53</v>
      </c>
      <c r="AE58" s="12">
        <f t="shared" si="0"/>
        <v>0.1428111111111111</v>
      </c>
      <c r="AF58" s="11">
        <v>771.47</v>
      </c>
      <c r="AG58" s="12">
        <v>0.1428111111111111</v>
      </c>
      <c r="AH58" s="11">
        <v>0</v>
      </c>
      <c r="AI58" s="12"/>
    </row>
    <row r="59" spans="1:35" ht="26.25" customHeight="1" outlineLevel="4">
      <c r="A59" s="8" t="s">
        <v>112</v>
      </c>
      <c r="B59" s="9" t="s">
        <v>113</v>
      </c>
      <c r="C59" s="8" t="s">
        <v>112</v>
      </c>
      <c r="D59" s="8"/>
      <c r="E59" s="8"/>
      <c r="F59" s="10"/>
      <c r="G59" s="8"/>
      <c r="H59" s="8"/>
      <c r="I59" s="8"/>
      <c r="J59" s="8"/>
      <c r="K59" s="8"/>
      <c r="L59" s="8"/>
      <c r="M59" s="8"/>
      <c r="N59" s="8"/>
      <c r="O59" s="11">
        <v>335000</v>
      </c>
      <c r="P59" s="11">
        <v>0</v>
      </c>
      <c r="Q59" s="11">
        <v>335000</v>
      </c>
      <c r="R59" s="11">
        <v>335000</v>
      </c>
      <c r="S59" s="11">
        <v>335000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15499.89</v>
      </c>
      <c r="Z59" s="11">
        <v>15499.89</v>
      </c>
      <c r="AA59" s="11">
        <v>0</v>
      </c>
      <c r="AB59" s="11">
        <v>15499.89</v>
      </c>
      <c r="AC59" s="11">
        <v>15499.89</v>
      </c>
      <c r="AD59" s="11">
        <v>15499.89</v>
      </c>
      <c r="AE59" s="12">
        <f t="shared" si="0"/>
        <v>0.04626832835820895</v>
      </c>
      <c r="AF59" s="11">
        <v>319500.11</v>
      </c>
      <c r="AG59" s="12">
        <v>0.04626832835820895</v>
      </c>
      <c r="AH59" s="11">
        <v>0</v>
      </c>
      <c r="AI59" s="12"/>
    </row>
    <row r="60" spans="1:35" ht="26.25" customHeight="1" outlineLevel="4">
      <c r="A60" s="8" t="s">
        <v>114</v>
      </c>
      <c r="B60" s="9" t="s">
        <v>115</v>
      </c>
      <c r="C60" s="8" t="s">
        <v>114</v>
      </c>
      <c r="D60" s="8"/>
      <c r="E60" s="8"/>
      <c r="F60" s="10"/>
      <c r="G60" s="8"/>
      <c r="H60" s="8"/>
      <c r="I60" s="8"/>
      <c r="J60" s="8"/>
      <c r="K60" s="8"/>
      <c r="L60" s="8"/>
      <c r="M60" s="8"/>
      <c r="N60" s="8"/>
      <c r="O60" s="11">
        <v>414400</v>
      </c>
      <c r="P60" s="11">
        <v>0</v>
      </c>
      <c r="Q60" s="11">
        <v>414400</v>
      </c>
      <c r="R60" s="11">
        <v>414400</v>
      </c>
      <c r="S60" s="11">
        <v>414400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137677.71</v>
      </c>
      <c r="Z60" s="11">
        <v>137677.71</v>
      </c>
      <c r="AA60" s="11">
        <v>0</v>
      </c>
      <c r="AB60" s="11">
        <v>137677.71</v>
      </c>
      <c r="AC60" s="11">
        <v>137677.71</v>
      </c>
      <c r="AD60" s="11">
        <v>137677.71</v>
      </c>
      <c r="AE60" s="12">
        <f t="shared" si="0"/>
        <v>0.33223385617760615</v>
      </c>
      <c r="AF60" s="11">
        <v>276722.29</v>
      </c>
      <c r="AG60" s="12">
        <v>0.3322338561776062</v>
      </c>
      <c r="AH60" s="11">
        <v>0</v>
      </c>
      <c r="AI60" s="12"/>
    </row>
    <row r="61" spans="1:35" ht="39" customHeight="1" outlineLevel="1">
      <c r="A61" s="8" t="s">
        <v>116</v>
      </c>
      <c r="B61" s="9" t="s">
        <v>117</v>
      </c>
      <c r="C61" s="8" t="s">
        <v>116</v>
      </c>
      <c r="D61" s="8"/>
      <c r="E61" s="8"/>
      <c r="F61" s="10"/>
      <c r="G61" s="8"/>
      <c r="H61" s="8"/>
      <c r="I61" s="8"/>
      <c r="J61" s="8"/>
      <c r="K61" s="8"/>
      <c r="L61" s="8"/>
      <c r="M61" s="8"/>
      <c r="N61" s="8"/>
      <c r="O61" s="11">
        <v>493000</v>
      </c>
      <c r="P61" s="11">
        <v>378000</v>
      </c>
      <c r="Q61" s="11">
        <v>871000</v>
      </c>
      <c r="R61" s="11">
        <v>871000</v>
      </c>
      <c r="S61" s="11">
        <v>871000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411961.28</v>
      </c>
      <c r="Z61" s="11">
        <v>411961.28</v>
      </c>
      <c r="AA61" s="11">
        <v>0</v>
      </c>
      <c r="AB61" s="11">
        <v>411961.28</v>
      </c>
      <c r="AC61" s="11">
        <v>411961.28</v>
      </c>
      <c r="AD61" s="11">
        <v>411961.28</v>
      </c>
      <c r="AE61" s="12">
        <f t="shared" si="0"/>
        <v>0.47297506314580945</v>
      </c>
      <c r="AF61" s="11">
        <v>459038.72</v>
      </c>
      <c r="AG61" s="12">
        <v>0.4729750631458094</v>
      </c>
      <c r="AH61" s="11">
        <v>0</v>
      </c>
      <c r="AI61" s="12"/>
    </row>
    <row r="62" spans="1:35" ht="14.25" customHeight="1" outlineLevel="3">
      <c r="A62" s="8" t="s">
        <v>118</v>
      </c>
      <c r="B62" s="9" t="s">
        <v>119</v>
      </c>
      <c r="C62" s="8" t="s">
        <v>118</v>
      </c>
      <c r="D62" s="8"/>
      <c r="E62" s="8"/>
      <c r="F62" s="10"/>
      <c r="G62" s="8"/>
      <c r="H62" s="8"/>
      <c r="I62" s="8"/>
      <c r="J62" s="8"/>
      <c r="K62" s="8"/>
      <c r="L62" s="8"/>
      <c r="M62" s="8"/>
      <c r="N62" s="8"/>
      <c r="O62" s="11">
        <v>28600</v>
      </c>
      <c r="P62" s="11">
        <v>0</v>
      </c>
      <c r="Q62" s="11">
        <v>28600</v>
      </c>
      <c r="R62" s="11">
        <v>28600</v>
      </c>
      <c r="S62" s="11">
        <v>28600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26702.64</v>
      </c>
      <c r="Z62" s="11">
        <v>26702.64</v>
      </c>
      <c r="AA62" s="11">
        <v>0</v>
      </c>
      <c r="AB62" s="11">
        <v>26702.64</v>
      </c>
      <c r="AC62" s="11">
        <v>26702.64</v>
      </c>
      <c r="AD62" s="11">
        <v>26702.64</v>
      </c>
      <c r="AE62" s="12">
        <f t="shared" si="0"/>
        <v>0.9336587412587413</v>
      </c>
      <c r="AF62" s="11">
        <v>1897.36</v>
      </c>
      <c r="AG62" s="12">
        <v>0.9336587412587413</v>
      </c>
      <c r="AH62" s="11">
        <v>0</v>
      </c>
      <c r="AI62" s="12"/>
    </row>
    <row r="63" spans="1:35" ht="39" customHeight="1" outlineLevel="4">
      <c r="A63" s="8" t="s">
        <v>120</v>
      </c>
      <c r="B63" s="9" t="s">
        <v>121</v>
      </c>
      <c r="C63" s="8" t="s">
        <v>120</v>
      </c>
      <c r="D63" s="8"/>
      <c r="E63" s="8"/>
      <c r="F63" s="10"/>
      <c r="G63" s="8"/>
      <c r="H63" s="8"/>
      <c r="I63" s="8"/>
      <c r="J63" s="8"/>
      <c r="K63" s="8"/>
      <c r="L63" s="8"/>
      <c r="M63" s="8"/>
      <c r="N63" s="8"/>
      <c r="O63" s="11">
        <v>28600</v>
      </c>
      <c r="P63" s="11">
        <v>0</v>
      </c>
      <c r="Q63" s="11">
        <v>28600</v>
      </c>
      <c r="R63" s="11">
        <v>28600</v>
      </c>
      <c r="S63" s="11">
        <v>28600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14729.47</v>
      </c>
      <c r="Z63" s="11">
        <v>14729.47</v>
      </c>
      <c r="AA63" s="11">
        <v>0</v>
      </c>
      <c r="AB63" s="11">
        <v>14729.47</v>
      </c>
      <c r="AC63" s="11">
        <v>14729.47</v>
      </c>
      <c r="AD63" s="11">
        <v>14729.47</v>
      </c>
      <c r="AE63" s="12">
        <f t="shared" si="0"/>
        <v>0.5150164335664336</v>
      </c>
      <c r="AF63" s="11">
        <v>13870.53</v>
      </c>
      <c r="AG63" s="12">
        <v>0.5150164335664336</v>
      </c>
      <c r="AH63" s="11">
        <v>0</v>
      </c>
      <c r="AI63" s="12"/>
    </row>
    <row r="64" spans="1:35" ht="39" customHeight="1" outlineLevel="4">
      <c r="A64" s="8" t="s">
        <v>122</v>
      </c>
      <c r="B64" s="9" t="s">
        <v>123</v>
      </c>
      <c r="C64" s="8" t="s">
        <v>122</v>
      </c>
      <c r="D64" s="8"/>
      <c r="E64" s="8"/>
      <c r="F64" s="10"/>
      <c r="G64" s="8"/>
      <c r="H64" s="8"/>
      <c r="I64" s="8"/>
      <c r="J64" s="8"/>
      <c r="K64" s="8"/>
      <c r="L64" s="8"/>
      <c r="M64" s="8"/>
      <c r="N64" s="8"/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11973.17</v>
      </c>
      <c r="Z64" s="11">
        <v>11973.17</v>
      </c>
      <c r="AA64" s="11">
        <v>0</v>
      </c>
      <c r="AB64" s="11">
        <v>11973.17</v>
      </c>
      <c r="AC64" s="11">
        <v>11973.17</v>
      </c>
      <c r="AD64" s="11">
        <v>11973.17</v>
      </c>
      <c r="AE64" s="12" t="e">
        <f t="shared" si="0"/>
        <v>#DIV/0!</v>
      </c>
      <c r="AF64" s="11">
        <v>-11973.17</v>
      </c>
      <c r="AG64" s="12"/>
      <c r="AH64" s="11">
        <v>0</v>
      </c>
      <c r="AI64" s="12"/>
    </row>
    <row r="65" spans="1:35" ht="26.25" customHeight="1" outlineLevel="3">
      <c r="A65" s="8" t="s">
        <v>124</v>
      </c>
      <c r="B65" s="9" t="s">
        <v>125</v>
      </c>
      <c r="C65" s="8" t="s">
        <v>124</v>
      </c>
      <c r="D65" s="8"/>
      <c r="E65" s="8"/>
      <c r="F65" s="10"/>
      <c r="G65" s="8"/>
      <c r="H65" s="8"/>
      <c r="I65" s="8"/>
      <c r="J65" s="8"/>
      <c r="K65" s="8"/>
      <c r="L65" s="8"/>
      <c r="M65" s="8"/>
      <c r="N65" s="8"/>
      <c r="O65" s="11">
        <v>464400</v>
      </c>
      <c r="P65" s="11">
        <v>378000</v>
      </c>
      <c r="Q65" s="11">
        <v>842400</v>
      </c>
      <c r="R65" s="11">
        <v>842400</v>
      </c>
      <c r="S65" s="11">
        <v>842400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385258.64</v>
      </c>
      <c r="Z65" s="11">
        <v>385258.64</v>
      </c>
      <c r="AA65" s="11">
        <v>0</v>
      </c>
      <c r="AB65" s="11">
        <v>385258.64</v>
      </c>
      <c r="AC65" s="11">
        <v>385258.64</v>
      </c>
      <c r="AD65" s="11">
        <v>385258.64</v>
      </c>
      <c r="AE65" s="12">
        <f t="shared" si="0"/>
        <v>0.4573345679012346</v>
      </c>
      <c r="AF65" s="11">
        <v>457141.36</v>
      </c>
      <c r="AG65" s="12">
        <v>0.45733456790123456</v>
      </c>
      <c r="AH65" s="11">
        <v>0</v>
      </c>
      <c r="AI65" s="12"/>
    </row>
    <row r="66" spans="1:35" ht="52.5" customHeight="1" outlineLevel="4">
      <c r="A66" s="8" t="s">
        <v>126</v>
      </c>
      <c r="B66" s="9" t="s">
        <v>127</v>
      </c>
      <c r="C66" s="8" t="s">
        <v>126</v>
      </c>
      <c r="D66" s="8"/>
      <c r="E66" s="8"/>
      <c r="F66" s="10"/>
      <c r="G66" s="8"/>
      <c r="H66" s="8"/>
      <c r="I66" s="8"/>
      <c r="J66" s="8"/>
      <c r="K66" s="8"/>
      <c r="L66" s="8"/>
      <c r="M66" s="8"/>
      <c r="N66" s="8"/>
      <c r="O66" s="11">
        <v>3200</v>
      </c>
      <c r="P66" s="11">
        <v>0</v>
      </c>
      <c r="Q66" s="11">
        <v>3200</v>
      </c>
      <c r="R66" s="11">
        <v>3200</v>
      </c>
      <c r="S66" s="11">
        <v>3200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5980.51</v>
      </c>
      <c r="Z66" s="11">
        <v>5980.51</v>
      </c>
      <c r="AA66" s="11">
        <v>0</v>
      </c>
      <c r="AB66" s="11">
        <v>5980.51</v>
      </c>
      <c r="AC66" s="11">
        <v>5980.51</v>
      </c>
      <c r="AD66" s="11">
        <v>5980.51</v>
      </c>
      <c r="AE66" s="12">
        <f t="shared" si="0"/>
        <v>1.868909375</v>
      </c>
      <c r="AF66" s="11">
        <v>-2780.51</v>
      </c>
      <c r="AG66" s="12">
        <v>1.868909375</v>
      </c>
      <c r="AH66" s="11">
        <v>0</v>
      </c>
      <c r="AI66" s="12"/>
    </row>
    <row r="67" spans="1:35" ht="39" customHeight="1" outlineLevel="4">
      <c r="A67" s="8" t="s">
        <v>128</v>
      </c>
      <c r="B67" s="9" t="s">
        <v>129</v>
      </c>
      <c r="C67" s="8" t="s">
        <v>128</v>
      </c>
      <c r="D67" s="8"/>
      <c r="E67" s="8"/>
      <c r="F67" s="10"/>
      <c r="G67" s="8"/>
      <c r="H67" s="8"/>
      <c r="I67" s="8"/>
      <c r="J67" s="8"/>
      <c r="K67" s="8"/>
      <c r="L67" s="8"/>
      <c r="M67" s="8"/>
      <c r="N67" s="8"/>
      <c r="O67" s="11">
        <v>254200</v>
      </c>
      <c r="P67" s="11">
        <v>312000</v>
      </c>
      <c r="Q67" s="11">
        <v>566200</v>
      </c>
      <c r="R67" s="11">
        <v>566200</v>
      </c>
      <c r="S67" s="11">
        <v>566200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270103.42</v>
      </c>
      <c r="Z67" s="11">
        <v>270103.42</v>
      </c>
      <c r="AA67" s="11">
        <v>0</v>
      </c>
      <c r="AB67" s="11">
        <v>270103.42</v>
      </c>
      <c r="AC67" s="11">
        <v>270103.42</v>
      </c>
      <c r="AD67" s="11">
        <v>270103.42</v>
      </c>
      <c r="AE67" s="12">
        <f t="shared" si="0"/>
        <v>0.4770459554927587</v>
      </c>
      <c r="AF67" s="11">
        <v>296096.58</v>
      </c>
      <c r="AG67" s="12">
        <v>0.47704595549275874</v>
      </c>
      <c r="AH67" s="11">
        <v>0</v>
      </c>
      <c r="AI67" s="12"/>
    </row>
    <row r="68" spans="1:35" ht="26.25" customHeight="1" outlineLevel="4">
      <c r="A68" s="8" t="s">
        <v>130</v>
      </c>
      <c r="B68" s="9" t="s">
        <v>131</v>
      </c>
      <c r="C68" s="8" t="s">
        <v>130</v>
      </c>
      <c r="D68" s="8"/>
      <c r="E68" s="8"/>
      <c r="F68" s="10"/>
      <c r="G68" s="8"/>
      <c r="H68" s="8"/>
      <c r="I68" s="8"/>
      <c r="J68" s="8"/>
      <c r="K68" s="8"/>
      <c r="L68" s="8"/>
      <c r="M68" s="8"/>
      <c r="N68" s="8"/>
      <c r="O68" s="11">
        <v>157700</v>
      </c>
      <c r="P68" s="11">
        <v>0</v>
      </c>
      <c r="Q68" s="11">
        <v>157700</v>
      </c>
      <c r="R68" s="11">
        <v>157700</v>
      </c>
      <c r="S68" s="11">
        <v>157700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2">
        <f t="shared" si="0"/>
        <v>0</v>
      </c>
      <c r="AF68" s="11">
        <v>157700</v>
      </c>
      <c r="AG68" s="12">
        <v>0</v>
      </c>
      <c r="AH68" s="11">
        <v>0</v>
      </c>
      <c r="AI68" s="12"/>
    </row>
    <row r="69" spans="1:35" ht="26.25" customHeight="1" outlineLevel="4">
      <c r="A69" s="8" t="s">
        <v>132</v>
      </c>
      <c r="B69" s="9" t="s">
        <v>133</v>
      </c>
      <c r="C69" s="8" t="s">
        <v>132</v>
      </c>
      <c r="D69" s="8"/>
      <c r="E69" s="8"/>
      <c r="F69" s="10"/>
      <c r="G69" s="8"/>
      <c r="H69" s="8"/>
      <c r="I69" s="8"/>
      <c r="J69" s="8"/>
      <c r="K69" s="8"/>
      <c r="L69" s="8"/>
      <c r="M69" s="8"/>
      <c r="N69" s="8"/>
      <c r="O69" s="11">
        <v>49300</v>
      </c>
      <c r="P69" s="11">
        <v>66000</v>
      </c>
      <c r="Q69" s="11">
        <v>115300</v>
      </c>
      <c r="R69" s="11">
        <v>115300</v>
      </c>
      <c r="S69" s="11">
        <v>115300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109174.71</v>
      </c>
      <c r="Z69" s="11">
        <v>109174.71</v>
      </c>
      <c r="AA69" s="11">
        <v>0</v>
      </c>
      <c r="AB69" s="11">
        <v>109174.71</v>
      </c>
      <c r="AC69" s="11">
        <v>109174.71</v>
      </c>
      <c r="AD69" s="11">
        <v>109174.71</v>
      </c>
      <c r="AE69" s="12">
        <f t="shared" si="0"/>
        <v>0.946875195143105</v>
      </c>
      <c r="AF69" s="11">
        <v>6125.29</v>
      </c>
      <c r="AG69" s="12">
        <v>0.9468751951431049</v>
      </c>
      <c r="AH69" s="11">
        <v>0</v>
      </c>
      <c r="AI69" s="12"/>
    </row>
    <row r="70" spans="1:35" ht="26.25" customHeight="1" outlineLevel="1">
      <c r="A70" s="8" t="s">
        <v>134</v>
      </c>
      <c r="B70" s="9" t="s">
        <v>135</v>
      </c>
      <c r="C70" s="8" t="s">
        <v>134</v>
      </c>
      <c r="D70" s="8"/>
      <c r="E70" s="8"/>
      <c r="F70" s="10"/>
      <c r="G70" s="8"/>
      <c r="H70" s="8"/>
      <c r="I70" s="8"/>
      <c r="J70" s="8"/>
      <c r="K70" s="8"/>
      <c r="L70" s="8"/>
      <c r="M70" s="8"/>
      <c r="N70" s="8"/>
      <c r="O70" s="11">
        <v>0</v>
      </c>
      <c r="P70" s="11">
        <v>1660800</v>
      </c>
      <c r="Q70" s="11">
        <v>1660800</v>
      </c>
      <c r="R70" s="11">
        <v>1660800</v>
      </c>
      <c r="S70" s="11">
        <v>1660800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1090257.16</v>
      </c>
      <c r="Z70" s="11">
        <v>1090257.16</v>
      </c>
      <c r="AA70" s="11">
        <v>0</v>
      </c>
      <c r="AB70" s="11">
        <v>1090257.16</v>
      </c>
      <c r="AC70" s="11">
        <v>1090257.16</v>
      </c>
      <c r="AD70" s="11">
        <v>1090257.16</v>
      </c>
      <c r="AE70" s="12">
        <f t="shared" si="0"/>
        <v>0.6564650529865125</v>
      </c>
      <c r="AF70" s="11">
        <v>570542.84</v>
      </c>
      <c r="AG70" s="12">
        <v>0.6564650529865125</v>
      </c>
      <c r="AH70" s="11">
        <v>0</v>
      </c>
      <c r="AI70" s="12"/>
    </row>
    <row r="71" spans="1:35" ht="92.25" customHeight="1" outlineLevel="3">
      <c r="A71" s="8" t="s">
        <v>136</v>
      </c>
      <c r="B71" s="9" t="s">
        <v>137</v>
      </c>
      <c r="C71" s="8" t="s">
        <v>136</v>
      </c>
      <c r="D71" s="8"/>
      <c r="E71" s="8"/>
      <c r="F71" s="10"/>
      <c r="G71" s="8"/>
      <c r="H71" s="8"/>
      <c r="I71" s="8"/>
      <c r="J71" s="8"/>
      <c r="K71" s="8"/>
      <c r="L71" s="8"/>
      <c r="M71" s="8"/>
      <c r="N71" s="8"/>
      <c r="O71" s="11">
        <v>0</v>
      </c>
      <c r="P71" s="11">
        <v>50000</v>
      </c>
      <c r="Q71" s="11">
        <v>50000</v>
      </c>
      <c r="R71" s="11">
        <v>50000</v>
      </c>
      <c r="S71" s="11">
        <v>50000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2">
        <f t="shared" si="0"/>
        <v>0</v>
      </c>
      <c r="AF71" s="11">
        <v>50000</v>
      </c>
      <c r="AG71" s="12">
        <v>0</v>
      </c>
      <c r="AH71" s="11">
        <v>0</v>
      </c>
      <c r="AI71" s="12"/>
    </row>
    <row r="72" spans="1:35" ht="105" customHeight="1" outlineLevel="4">
      <c r="A72" s="8" t="s">
        <v>138</v>
      </c>
      <c r="B72" s="9" t="s">
        <v>139</v>
      </c>
      <c r="C72" s="8" t="s">
        <v>138</v>
      </c>
      <c r="D72" s="8"/>
      <c r="E72" s="8"/>
      <c r="F72" s="10"/>
      <c r="G72" s="8"/>
      <c r="H72" s="8"/>
      <c r="I72" s="8"/>
      <c r="J72" s="8"/>
      <c r="K72" s="8"/>
      <c r="L72" s="8"/>
      <c r="M72" s="8"/>
      <c r="N72" s="8"/>
      <c r="O72" s="11">
        <v>0</v>
      </c>
      <c r="P72" s="11">
        <v>50000</v>
      </c>
      <c r="Q72" s="11">
        <v>50000</v>
      </c>
      <c r="R72" s="11">
        <v>50000</v>
      </c>
      <c r="S72" s="11">
        <v>50000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2">
        <f t="shared" si="0"/>
        <v>0</v>
      </c>
      <c r="AF72" s="11">
        <v>50000</v>
      </c>
      <c r="AG72" s="12">
        <v>0</v>
      </c>
      <c r="AH72" s="11">
        <v>0</v>
      </c>
      <c r="AI72" s="12"/>
    </row>
    <row r="73" spans="1:35" ht="39" customHeight="1" outlineLevel="3">
      <c r="A73" s="8" t="s">
        <v>140</v>
      </c>
      <c r="B73" s="9" t="s">
        <v>141</v>
      </c>
      <c r="C73" s="8" t="s">
        <v>140</v>
      </c>
      <c r="D73" s="8"/>
      <c r="E73" s="8"/>
      <c r="F73" s="10"/>
      <c r="G73" s="8"/>
      <c r="H73" s="8"/>
      <c r="I73" s="8"/>
      <c r="J73" s="8"/>
      <c r="K73" s="8"/>
      <c r="L73" s="8"/>
      <c r="M73" s="8"/>
      <c r="N73" s="8"/>
      <c r="O73" s="11">
        <v>0</v>
      </c>
      <c r="P73" s="11">
        <v>1610800</v>
      </c>
      <c r="Q73" s="11">
        <v>1610800</v>
      </c>
      <c r="R73" s="11">
        <v>1610800</v>
      </c>
      <c r="S73" s="11">
        <v>1610800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1090257.16</v>
      </c>
      <c r="Z73" s="11">
        <v>1090257.16</v>
      </c>
      <c r="AA73" s="11">
        <v>0</v>
      </c>
      <c r="AB73" s="11">
        <v>1090257.16</v>
      </c>
      <c r="AC73" s="11">
        <v>1090257.16</v>
      </c>
      <c r="AD73" s="11">
        <v>1090257.16</v>
      </c>
      <c r="AE73" s="12">
        <f aca="true" t="shared" si="1" ref="AE73:AE120">Z73/Q73</f>
        <v>0.6768420412217531</v>
      </c>
      <c r="AF73" s="11">
        <v>520542.84</v>
      </c>
      <c r="AG73" s="12">
        <v>0.6768420412217532</v>
      </c>
      <c r="AH73" s="11">
        <v>0</v>
      </c>
      <c r="AI73" s="12"/>
    </row>
    <row r="74" spans="1:35" ht="52.5" customHeight="1" outlineLevel="4">
      <c r="A74" s="8" t="s">
        <v>142</v>
      </c>
      <c r="B74" s="9" t="s">
        <v>143</v>
      </c>
      <c r="C74" s="8" t="s">
        <v>142</v>
      </c>
      <c r="D74" s="8"/>
      <c r="E74" s="8"/>
      <c r="F74" s="10"/>
      <c r="G74" s="8"/>
      <c r="H74" s="8"/>
      <c r="I74" s="8"/>
      <c r="J74" s="8"/>
      <c r="K74" s="8"/>
      <c r="L74" s="8"/>
      <c r="M74" s="8"/>
      <c r="N74" s="8"/>
      <c r="O74" s="11">
        <v>0</v>
      </c>
      <c r="P74" s="11">
        <v>1060800</v>
      </c>
      <c r="Q74" s="11">
        <v>1060800</v>
      </c>
      <c r="R74" s="11">
        <v>1060800</v>
      </c>
      <c r="S74" s="11">
        <v>1060800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1015752.47</v>
      </c>
      <c r="Z74" s="11">
        <v>1015752.47</v>
      </c>
      <c r="AA74" s="11">
        <v>0</v>
      </c>
      <c r="AB74" s="11">
        <v>1015752.47</v>
      </c>
      <c r="AC74" s="11">
        <v>1015752.47</v>
      </c>
      <c r="AD74" s="11">
        <v>1015752.47</v>
      </c>
      <c r="AE74" s="12">
        <f t="shared" si="1"/>
        <v>0.9575343797134238</v>
      </c>
      <c r="AF74" s="11">
        <v>45047.53</v>
      </c>
      <c r="AG74" s="12">
        <v>0.9575343797134238</v>
      </c>
      <c r="AH74" s="11">
        <v>0</v>
      </c>
      <c r="AI74" s="12"/>
    </row>
    <row r="75" spans="1:35" ht="66" customHeight="1" outlineLevel="4">
      <c r="A75" s="8" t="s">
        <v>144</v>
      </c>
      <c r="B75" s="9" t="s">
        <v>145</v>
      </c>
      <c r="C75" s="8" t="s">
        <v>144</v>
      </c>
      <c r="D75" s="8"/>
      <c r="E75" s="8"/>
      <c r="F75" s="10"/>
      <c r="G75" s="8"/>
      <c r="H75" s="8"/>
      <c r="I75" s="8"/>
      <c r="J75" s="8"/>
      <c r="K75" s="8"/>
      <c r="L75" s="8"/>
      <c r="M75" s="8"/>
      <c r="N75" s="8"/>
      <c r="O75" s="11">
        <v>0</v>
      </c>
      <c r="P75" s="11">
        <v>500000</v>
      </c>
      <c r="Q75" s="11">
        <v>500000</v>
      </c>
      <c r="R75" s="11">
        <v>500000</v>
      </c>
      <c r="S75" s="11">
        <v>500000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35784.69</v>
      </c>
      <c r="Z75" s="11">
        <v>35784.69</v>
      </c>
      <c r="AA75" s="11">
        <v>0</v>
      </c>
      <c r="AB75" s="11">
        <v>35784.69</v>
      </c>
      <c r="AC75" s="11">
        <v>35784.69</v>
      </c>
      <c r="AD75" s="11">
        <v>35784.69</v>
      </c>
      <c r="AE75" s="12">
        <f t="shared" si="1"/>
        <v>0.07156938</v>
      </c>
      <c r="AF75" s="11">
        <v>464215.31</v>
      </c>
      <c r="AG75" s="12">
        <v>0.07156938</v>
      </c>
      <c r="AH75" s="11">
        <v>0</v>
      </c>
      <c r="AI75" s="12"/>
    </row>
    <row r="76" spans="1:35" ht="66" customHeight="1" outlineLevel="4">
      <c r="A76" s="8" t="s">
        <v>146</v>
      </c>
      <c r="B76" s="9" t="s">
        <v>147</v>
      </c>
      <c r="C76" s="8" t="s">
        <v>146</v>
      </c>
      <c r="D76" s="8"/>
      <c r="E76" s="8"/>
      <c r="F76" s="10"/>
      <c r="G76" s="8"/>
      <c r="H76" s="8"/>
      <c r="I76" s="8"/>
      <c r="J76" s="8"/>
      <c r="K76" s="8"/>
      <c r="L76" s="8"/>
      <c r="M76" s="8"/>
      <c r="N76" s="8"/>
      <c r="O76" s="11">
        <v>0</v>
      </c>
      <c r="P76" s="11">
        <v>50000</v>
      </c>
      <c r="Q76" s="11">
        <v>50000</v>
      </c>
      <c r="R76" s="11">
        <v>50000</v>
      </c>
      <c r="S76" s="11">
        <v>50000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38720</v>
      </c>
      <c r="Z76" s="11">
        <v>38720</v>
      </c>
      <c r="AA76" s="11">
        <v>0</v>
      </c>
      <c r="AB76" s="11">
        <v>38720</v>
      </c>
      <c r="AC76" s="11">
        <v>38720</v>
      </c>
      <c r="AD76" s="11">
        <v>38720</v>
      </c>
      <c r="AE76" s="12">
        <f t="shared" si="1"/>
        <v>0.7744</v>
      </c>
      <c r="AF76" s="11">
        <v>11280</v>
      </c>
      <c r="AG76" s="12">
        <v>0.7744</v>
      </c>
      <c r="AH76" s="11">
        <v>0</v>
      </c>
      <c r="AI76" s="12"/>
    </row>
    <row r="77" spans="1:35" ht="26.25" customHeight="1" outlineLevel="1">
      <c r="A77" s="8" t="s">
        <v>148</v>
      </c>
      <c r="B77" s="9" t="s">
        <v>149</v>
      </c>
      <c r="C77" s="8" t="s">
        <v>148</v>
      </c>
      <c r="D77" s="8"/>
      <c r="E77" s="8"/>
      <c r="F77" s="10"/>
      <c r="G77" s="8"/>
      <c r="H77" s="8"/>
      <c r="I77" s="8"/>
      <c r="J77" s="8"/>
      <c r="K77" s="8"/>
      <c r="L77" s="8"/>
      <c r="M77" s="8"/>
      <c r="N77" s="8"/>
      <c r="O77" s="11">
        <v>600000</v>
      </c>
      <c r="P77" s="11">
        <v>70000</v>
      </c>
      <c r="Q77" s="11">
        <v>670000</v>
      </c>
      <c r="R77" s="11">
        <v>670000</v>
      </c>
      <c r="S77" s="11">
        <v>670000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574631.7</v>
      </c>
      <c r="Z77" s="11">
        <v>574631.7</v>
      </c>
      <c r="AA77" s="11">
        <v>0</v>
      </c>
      <c r="AB77" s="11">
        <v>574631.7</v>
      </c>
      <c r="AC77" s="11">
        <v>574631.7</v>
      </c>
      <c r="AD77" s="11">
        <v>574631.7</v>
      </c>
      <c r="AE77" s="12">
        <f t="shared" si="1"/>
        <v>0.8576592537313432</v>
      </c>
      <c r="AF77" s="11">
        <v>95368.3</v>
      </c>
      <c r="AG77" s="12">
        <v>0.8576592537313433</v>
      </c>
      <c r="AH77" s="11">
        <v>0</v>
      </c>
      <c r="AI77" s="12"/>
    </row>
    <row r="78" spans="1:35" ht="92.25" customHeight="1" outlineLevel="4">
      <c r="A78" s="8" t="s">
        <v>150</v>
      </c>
      <c r="B78" s="9" t="s">
        <v>151</v>
      </c>
      <c r="C78" s="8" t="s">
        <v>150</v>
      </c>
      <c r="D78" s="8"/>
      <c r="E78" s="8"/>
      <c r="F78" s="10"/>
      <c r="G78" s="8"/>
      <c r="H78" s="8"/>
      <c r="I78" s="8"/>
      <c r="J78" s="8"/>
      <c r="K78" s="8"/>
      <c r="L78" s="8"/>
      <c r="M78" s="8"/>
      <c r="N78" s="8"/>
      <c r="O78" s="11">
        <v>36600</v>
      </c>
      <c r="P78" s="11">
        <v>0</v>
      </c>
      <c r="Q78" s="11">
        <v>36600</v>
      </c>
      <c r="R78" s="11">
        <v>36600</v>
      </c>
      <c r="S78" s="11">
        <v>36600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6912.5</v>
      </c>
      <c r="Z78" s="11">
        <v>6912.5</v>
      </c>
      <c r="AA78" s="11">
        <v>0</v>
      </c>
      <c r="AB78" s="11">
        <v>6912.5</v>
      </c>
      <c r="AC78" s="11">
        <v>6912.5</v>
      </c>
      <c r="AD78" s="11">
        <v>6912.5</v>
      </c>
      <c r="AE78" s="12">
        <f t="shared" si="1"/>
        <v>0.18886612021857924</v>
      </c>
      <c r="AF78" s="11">
        <v>29687.5</v>
      </c>
      <c r="AG78" s="12">
        <v>0.18886612021857924</v>
      </c>
      <c r="AH78" s="11">
        <v>0</v>
      </c>
      <c r="AI78" s="12"/>
    </row>
    <row r="79" spans="1:35" ht="66" customHeight="1" outlineLevel="4">
      <c r="A79" s="8" t="s">
        <v>152</v>
      </c>
      <c r="B79" s="9" t="s">
        <v>153</v>
      </c>
      <c r="C79" s="8" t="s">
        <v>152</v>
      </c>
      <c r="D79" s="8"/>
      <c r="E79" s="8"/>
      <c r="F79" s="10"/>
      <c r="G79" s="8"/>
      <c r="H79" s="8"/>
      <c r="I79" s="8"/>
      <c r="J79" s="8"/>
      <c r="K79" s="8"/>
      <c r="L79" s="8"/>
      <c r="M79" s="8"/>
      <c r="N79" s="8"/>
      <c r="O79" s="11">
        <v>400</v>
      </c>
      <c r="P79" s="11">
        <v>800</v>
      </c>
      <c r="Q79" s="11">
        <v>1200</v>
      </c>
      <c r="R79" s="11">
        <v>1200</v>
      </c>
      <c r="S79" s="11">
        <v>1200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1800</v>
      </c>
      <c r="Z79" s="11">
        <v>1800</v>
      </c>
      <c r="AA79" s="11">
        <v>0</v>
      </c>
      <c r="AB79" s="11">
        <v>1800</v>
      </c>
      <c r="AC79" s="11">
        <v>1800</v>
      </c>
      <c r="AD79" s="11">
        <v>1800</v>
      </c>
      <c r="AE79" s="12">
        <f t="shared" si="1"/>
        <v>1.5</v>
      </c>
      <c r="AF79" s="11">
        <v>-600</v>
      </c>
      <c r="AG79" s="12">
        <v>1.5</v>
      </c>
      <c r="AH79" s="11">
        <v>0</v>
      </c>
      <c r="AI79" s="12"/>
    </row>
    <row r="80" spans="1:35" ht="66" customHeight="1" outlineLevel="4">
      <c r="A80" s="8" t="s">
        <v>154</v>
      </c>
      <c r="B80" s="9" t="s">
        <v>155</v>
      </c>
      <c r="C80" s="8" t="s">
        <v>154</v>
      </c>
      <c r="D80" s="8"/>
      <c r="E80" s="8"/>
      <c r="F80" s="10"/>
      <c r="G80" s="8"/>
      <c r="H80" s="8"/>
      <c r="I80" s="8"/>
      <c r="J80" s="8"/>
      <c r="K80" s="8"/>
      <c r="L80" s="8"/>
      <c r="M80" s="8"/>
      <c r="N80" s="8"/>
      <c r="O80" s="11">
        <v>7800</v>
      </c>
      <c r="P80" s="11">
        <v>0</v>
      </c>
      <c r="Q80" s="11">
        <v>7800</v>
      </c>
      <c r="R80" s="11">
        <v>7800</v>
      </c>
      <c r="S80" s="11">
        <v>7800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4000</v>
      </c>
      <c r="Z80" s="11">
        <v>4000</v>
      </c>
      <c r="AA80" s="11">
        <v>0</v>
      </c>
      <c r="AB80" s="11">
        <v>4000</v>
      </c>
      <c r="AC80" s="11">
        <v>4000</v>
      </c>
      <c r="AD80" s="11">
        <v>4000</v>
      </c>
      <c r="AE80" s="12">
        <f t="shared" si="1"/>
        <v>0.5128205128205128</v>
      </c>
      <c r="AF80" s="11">
        <v>3800</v>
      </c>
      <c r="AG80" s="12">
        <v>0.5128205128205128</v>
      </c>
      <c r="AH80" s="11">
        <v>0</v>
      </c>
      <c r="AI80" s="12"/>
    </row>
    <row r="81" spans="1:35" ht="66" customHeight="1" outlineLevel="4">
      <c r="A81" s="8" t="s">
        <v>156</v>
      </c>
      <c r="B81" s="9" t="s">
        <v>157</v>
      </c>
      <c r="C81" s="8" t="s">
        <v>156</v>
      </c>
      <c r="D81" s="8"/>
      <c r="E81" s="8"/>
      <c r="F81" s="10"/>
      <c r="G81" s="8"/>
      <c r="H81" s="8"/>
      <c r="I81" s="8"/>
      <c r="J81" s="8"/>
      <c r="K81" s="8"/>
      <c r="L81" s="8"/>
      <c r="M81" s="8"/>
      <c r="N81" s="8"/>
      <c r="O81" s="11">
        <v>12000</v>
      </c>
      <c r="P81" s="11">
        <v>-800</v>
      </c>
      <c r="Q81" s="11">
        <v>11200</v>
      </c>
      <c r="R81" s="11">
        <v>11200</v>
      </c>
      <c r="S81" s="11">
        <v>11200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2">
        <f t="shared" si="1"/>
        <v>0</v>
      </c>
      <c r="AF81" s="11">
        <v>11200</v>
      </c>
      <c r="AG81" s="12">
        <v>0</v>
      </c>
      <c r="AH81" s="11">
        <v>0</v>
      </c>
      <c r="AI81" s="12"/>
    </row>
    <row r="82" spans="1:35" ht="66" customHeight="1" outlineLevel="4">
      <c r="A82" s="8" t="s">
        <v>158</v>
      </c>
      <c r="B82" s="9" t="s">
        <v>159</v>
      </c>
      <c r="C82" s="8" t="s">
        <v>158</v>
      </c>
      <c r="D82" s="8"/>
      <c r="E82" s="8"/>
      <c r="F82" s="10"/>
      <c r="G82" s="8"/>
      <c r="H82" s="8"/>
      <c r="I82" s="8"/>
      <c r="J82" s="8"/>
      <c r="K82" s="8"/>
      <c r="L82" s="8"/>
      <c r="M82" s="8"/>
      <c r="N82" s="8"/>
      <c r="O82" s="11">
        <v>52500</v>
      </c>
      <c r="P82" s="11">
        <v>20000</v>
      </c>
      <c r="Q82" s="11">
        <v>72500</v>
      </c>
      <c r="R82" s="11">
        <v>72500</v>
      </c>
      <c r="S82" s="11">
        <v>72500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14600</v>
      </c>
      <c r="Z82" s="11">
        <v>14600</v>
      </c>
      <c r="AA82" s="11">
        <v>0</v>
      </c>
      <c r="AB82" s="11">
        <v>14600</v>
      </c>
      <c r="AC82" s="11">
        <v>14600</v>
      </c>
      <c r="AD82" s="11">
        <v>14600</v>
      </c>
      <c r="AE82" s="12">
        <f t="shared" si="1"/>
        <v>0.2013793103448276</v>
      </c>
      <c r="AF82" s="11">
        <v>57900</v>
      </c>
      <c r="AG82" s="12">
        <v>0.2013793103448276</v>
      </c>
      <c r="AH82" s="11">
        <v>0</v>
      </c>
      <c r="AI82" s="12"/>
    </row>
    <row r="83" spans="1:35" ht="39" customHeight="1" outlineLevel="4">
      <c r="A83" s="8" t="s">
        <v>160</v>
      </c>
      <c r="B83" s="9" t="s">
        <v>161</v>
      </c>
      <c r="C83" s="8" t="s">
        <v>160</v>
      </c>
      <c r="D83" s="8"/>
      <c r="E83" s="8"/>
      <c r="F83" s="10"/>
      <c r="G83" s="8"/>
      <c r="H83" s="8"/>
      <c r="I83" s="8"/>
      <c r="J83" s="8"/>
      <c r="K83" s="8"/>
      <c r="L83" s="8"/>
      <c r="M83" s="8"/>
      <c r="N83" s="8"/>
      <c r="O83" s="11">
        <v>0</v>
      </c>
      <c r="P83" s="11">
        <v>20000</v>
      </c>
      <c r="Q83" s="11">
        <v>20000</v>
      </c>
      <c r="R83" s="11">
        <v>20000</v>
      </c>
      <c r="S83" s="11">
        <v>20000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20000</v>
      </c>
      <c r="Z83" s="11">
        <v>20000</v>
      </c>
      <c r="AA83" s="11">
        <v>0</v>
      </c>
      <c r="AB83" s="11">
        <v>20000</v>
      </c>
      <c r="AC83" s="11">
        <v>20000</v>
      </c>
      <c r="AD83" s="11">
        <v>20000</v>
      </c>
      <c r="AE83" s="12">
        <f t="shared" si="1"/>
        <v>1</v>
      </c>
      <c r="AF83" s="11">
        <v>0</v>
      </c>
      <c r="AG83" s="12">
        <v>1</v>
      </c>
      <c r="AH83" s="11">
        <v>0</v>
      </c>
      <c r="AI83" s="12"/>
    </row>
    <row r="84" spans="1:35" ht="26.25" customHeight="1" outlineLevel="4">
      <c r="A84" s="8" t="s">
        <v>162</v>
      </c>
      <c r="B84" s="9" t="s">
        <v>163</v>
      </c>
      <c r="C84" s="8" t="s">
        <v>162</v>
      </c>
      <c r="D84" s="8"/>
      <c r="E84" s="8"/>
      <c r="F84" s="10"/>
      <c r="G84" s="8"/>
      <c r="H84" s="8"/>
      <c r="I84" s="8"/>
      <c r="J84" s="8"/>
      <c r="K84" s="8"/>
      <c r="L84" s="8"/>
      <c r="M84" s="8"/>
      <c r="N84" s="8"/>
      <c r="O84" s="11">
        <v>25000</v>
      </c>
      <c r="P84" s="11">
        <v>0</v>
      </c>
      <c r="Q84" s="11">
        <v>25000</v>
      </c>
      <c r="R84" s="11">
        <v>25000</v>
      </c>
      <c r="S84" s="11">
        <v>25000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20046.01</v>
      </c>
      <c r="Z84" s="11">
        <v>20046.01</v>
      </c>
      <c r="AA84" s="11">
        <v>0</v>
      </c>
      <c r="AB84" s="11">
        <v>20046.01</v>
      </c>
      <c r="AC84" s="11">
        <v>20046.01</v>
      </c>
      <c r="AD84" s="11">
        <v>20046.01</v>
      </c>
      <c r="AE84" s="12">
        <f t="shared" si="1"/>
        <v>0.8018403999999999</v>
      </c>
      <c r="AF84" s="11">
        <v>4953.99</v>
      </c>
      <c r="AG84" s="12">
        <v>0.8018404</v>
      </c>
      <c r="AH84" s="11">
        <v>0</v>
      </c>
      <c r="AI84" s="12"/>
    </row>
    <row r="85" spans="1:35" ht="66" customHeight="1" outlineLevel="4">
      <c r="A85" s="8" t="s">
        <v>164</v>
      </c>
      <c r="B85" s="9" t="s">
        <v>165</v>
      </c>
      <c r="C85" s="8" t="s">
        <v>164</v>
      </c>
      <c r="D85" s="8"/>
      <c r="E85" s="8"/>
      <c r="F85" s="10"/>
      <c r="G85" s="8"/>
      <c r="H85" s="8"/>
      <c r="I85" s="8"/>
      <c r="J85" s="8"/>
      <c r="K85" s="8"/>
      <c r="L85" s="8"/>
      <c r="M85" s="8"/>
      <c r="N85" s="8"/>
      <c r="O85" s="11">
        <v>77400</v>
      </c>
      <c r="P85" s="11">
        <v>0</v>
      </c>
      <c r="Q85" s="11">
        <v>77400</v>
      </c>
      <c r="R85" s="11">
        <v>77400</v>
      </c>
      <c r="S85" s="11">
        <v>77400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25100</v>
      </c>
      <c r="Z85" s="11">
        <v>25100</v>
      </c>
      <c r="AA85" s="11">
        <v>0</v>
      </c>
      <c r="AB85" s="11">
        <v>25100</v>
      </c>
      <c r="AC85" s="11">
        <v>25100</v>
      </c>
      <c r="AD85" s="11">
        <v>25100</v>
      </c>
      <c r="AE85" s="12">
        <f t="shared" si="1"/>
        <v>0.3242894056847545</v>
      </c>
      <c r="AF85" s="11">
        <v>52300</v>
      </c>
      <c r="AG85" s="12">
        <v>0.3242894056847545</v>
      </c>
      <c r="AH85" s="11">
        <v>0</v>
      </c>
      <c r="AI85" s="12"/>
    </row>
    <row r="86" spans="1:35" ht="66" customHeight="1" outlineLevel="4">
      <c r="A86" s="8" t="s">
        <v>166</v>
      </c>
      <c r="B86" s="9" t="s">
        <v>167</v>
      </c>
      <c r="C86" s="8" t="s">
        <v>166</v>
      </c>
      <c r="D86" s="8"/>
      <c r="E86" s="8"/>
      <c r="F86" s="10"/>
      <c r="G86" s="8"/>
      <c r="H86" s="8"/>
      <c r="I86" s="8"/>
      <c r="J86" s="8"/>
      <c r="K86" s="8"/>
      <c r="L86" s="8"/>
      <c r="M86" s="8"/>
      <c r="N86" s="8"/>
      <c r="O86" s="11">
        <v>17800</v>
      </c>
      <c r="P86" s="11">
        <v>-5300</v>
      </c>
      <c r="Q86" s="11">
        <v>12500</v>
      </c>
      <c r="R86" s="11">
        <v>12500</v>
      </c>
      <c r="S86" s="11">
        <v>12500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  <c r="AD86" s="11">
        <v>0</v>
      </c>
      <c r="AE86" s="12">
        <f t="shared" si="1"/>
        <v>0</v>
      </c>
      <c r="AF86" s="11">
        <v>12500</v>
      </c>
      <c r="AG86" s="12">
        <v>0</v>
      </c>
      <c r="AH86" s="11">
        <v>0</v>
      </c>
      <c r="AI86" s="12"/>
    </row>
    <row r="87" spans="1:35" ht="26.25" customHeight="1" outlineLevel="4">
      <c r="A87" s="8" t="s">
        <v>168</v>
      </c>
      <c r="B87" s="9" t="s">
        <v>169</v>
      </c>
      <c r="C87" s="8" t="s">
        <v>168</v>
      </c>
      <c r="D87" s="8"/>
      <c r="E87" s="8"/>
      <c r="F87" s="10"/>
      <c r="G87" s="8"/>
      <c r="H87" s="8"/>
      <c r="I87" s="8"/>
      <c r="J87" s="8"/>
      <c r="K87" s="8"/>
      <c r="L87" s="8"/>
      <c r="M87" s="8"/>
      <c r="N87" s="8"/>
      <c r="O87" s="11">
        <v>7000</v>
      </c>
      <c r="P87" s="11">
        <v>0</v>
      </c>
      <c r="Q87" s="11">
        <v>7000</v>
      </c>
      <c r="R87" s="11">
        <v>7000</v>
      </c>
      <c r="S87" s="11">
        <v>7000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2000</v>
      </c>
      <c r="Z87" s="11">
        <v>2000</v>
      </c>
      <c r="AA87" s="11">
        <v>0</v>
      </c>
      <c r="AB87" s="11">
        <v>2000</v>
      </c>
      <c r="AC87" s="11">
        <v>2000</v>
      </c>
      <c r="AD87" s="11">
        <v>2000</v>
      </c>
      <c r="AE87" s="12">
        <f t="shared" si="1"/>
        <v>0.2857142857142857</v>
      </c>
      <c r="AF87" s="11">
        <v>5000</v>
      </c>
      <c r="AG87" s="12">
        <v>0.2857142857142857</v>
      </c>
      <c r="AH87" s="11">
        <v>0</v>
      </c>
      <c r="AI87" s="12"/>
    </row>
    <row r="88" spans="1:35" ht="78.75" customHeight="1" outlineLevel="4">
      <c r="A88" s="8" t="s">
        <v>170</v>
      </c>
      <c r="B88" s="9" t="s">
        <v>171</v>
      </c>
      <c r="C88" s="8" t="s">
        <v>170</v>
      </c>
      <c r="D88" s="8"/>
      <c r="E88" s="8"/>
      <c r="F88" s="10"/>
      <c r="G88" s="8"/>
      <c r="H88" s="8"/>
      <c r="I88" s="8"/>
      <c r="J88" s="8"/>
      <c r="K88" s="8"/>
      <c r="L88" s="8"/>
      <c r="M88" s="8"/>
      <c r="N88" s="8"/>
      <c r="O88" s="11">
        <v>0</v>
      </c>
      <c r="P88" s="11">
        <v>20000</v>
      </c>
      <c r="Q88" s="11">
        <v>20000</v>
      </c>
      <c r="R88" s="11">
        <v>20000</v>
      </c>
      <c r="S88" s="11">
        <v>20000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20000</v>
      </c>
      <c r="Z88" s="11">
        <v>20000</v>
      </c>
      <c r="AA88" s="11">
        <v>0</v>
      </c>
      <c r="AB88" s="11">
        <v>20000</v>
      </c>
      <c r="AC88" s="11">
        <v>20000</v>
      </c>
      <c r="AD88" s="11">
        <v>20000</v>
      </c>
      <c r="AE88" s="12">
        <f t="shared" si="1"/>
        <v>1</v>
      </c>
      <c r="AF88" s="11">
        <v>0</v>
      </c>
      <c r="AG88" s="12">
        <v>1</v>
      </c>
      <c r="AH88" s="11">
        <v>0</v>
      </c>
      <c r="AI88" s="12"/>
    </row>
    <row r="89" spans="1:35" ht="78.75" customHeight="1" outlineLevel="4">
      <c r="A89" s="8" t="s">
        <v>172</v>
      </c>
      <c r="B89" s="9" t="s">
        <v>173</v>
      </c>
      <c r="C89" s="8" t="s">
        <v>172</v>
      </c>
      <c r="D89" s="8"/>
      <c r="E89" s="8"/>
      <c r="F89" s="10"/>
      <c r="G89" s="8"/>
      <c r="H89" s="8"/>
      <c r="I89" s="8"/>
      <c r="J89" s="8"/>
      <c r="K89" s="8"/>
      <c r="L89" s="8"/>
      <c r="M89" s="8"/>
      <c r="N89" s="8"/>
      <c r="O89" s="11">
        <v>43500</v>
      </c>
      <c r="P89" s="11">
        <v>15300</v>
      </c>
      <c r="Q89" s="11">
        <v>58800</v>
      </c>
      <c r="R89" s="11">
        <v>58800</v>
      </c>
      <c r="S89" s="11">
        <v>58800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68836.51</v>
      </c>
      <c r="Z89" s="11">
        <v>68836.51</v>
      </c>
      <c r="AA89" s="11">
        <v>0</v>
      </c>
      <c r="AB89" s="11">
        <v>68836.51</v>
      </c>
      <c r="AC89" s="11">
        <v>68836.51</v>
      </c>
      <c r="AD89" s="11">
        <v>68836.51</v>
      </c>
      <c r="AE89" s="12">
        <f t="shared" si="1"/>
        <v>1.1706889455782312</v>
      </c>
      <c r="AF89" s="11">
        <v>-10036.51</v>
      </c>
      <c r="AG89" s="12">
        <v>1.1706889455782312</v>
      </c>
      <c r="AH89" s="11">
        <v>0</v>
      </c>
      <c r="AI89" s="12"/>
    </row>
    <row r="90" spans="1:35" ht="52.5" customHeight="1" outlineLevel="4">
      <c r="A90" s="8" t="s">
        <v>174</v>
      </c>
      <c r="B90" s="9" t="s">
        <v>175</v>
      </c>
      <c r="C90" s="8" t="s">
        <v>174</v>
      </c>
      <c r="D90" s="8"/>
      <c r="E90" s="8"/>
      <c r="F90" s="10"/>
      <c r="G90" s="8"/>
      <c r="H90" s="8"/>
      <c r="I90" s="8"/>
      <c r="J90" s="8"/>
      <c r="K90" s="8"/>
      <c r="L90" s="8"/>
      <c r="M90" s="8"/>
      <c r="N90" s="8"/>
      <c r="O90" s="11">
        <v>320000</v>
      </c>
      <c r="P90" s="11">
        <v>0</v>
      </c>
      <c r="Q90" s="11">
        <v>320000</v>
      </c>
      <c r="R90" s="11">
        <v>320000</v>
      </c>
      <c r="S90" s="11">
        <v>320000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391336.68</v>
      </c>
      <c r="Z90" s="11">
        <v>391336.68</v>
      </c>
      <c r="AA90" s="11">
        <v>0</v>
      </c>
      <c r="AB90" s="11">
        <v>391336.68</v>
      </c>
      <c r="AC90" s="11">
        <v>391336.68</v>
      </c>
      <c r="AD90" s="11">
        <v>391336.68</v>
      </c>
      <c r="AE90" s="12">
        <f t="shared" si="1"/>
        <v>1.222927125</v>
      </c>
      <c r="AF90" s="11">
        <v>-71336.68</v>
      </c>
      <c r="AG90" s="12">
        <v>1.222927125</v>
      </c>
      <c r="AH90" s="11">
        <v>0</v>
      </c>
      <c r="AI90" s="12"/>
    </row>
    <row r="91" spans="1:35" ht="14.25" customHeight="1" outlineLevel="1">
      <c r="A91" s="8" t="s">
        <v>176</v>
      </c>
      <c r="B91" s="9" t="s">
        <v>177</v>
      </c>
      <c r="C91" s="8" t="s">
        <v>176</v>
      </c>
      <c r="D91" s="8"/>
      <c r="E91" s="8"/>
      <c r="F91" s="10"/>
      <c r="G91" s="8"/>
      <c r="H91" s="8"/>
      <c r="I91" s="8"/>
      <c r="J91" s="8"/>
      <c r="K91" s="8"/>
      <c r="L91" s="8"/>
      <c r="M91" s="8"/>
      <c r="N91" s="8"/>
      <c r="O91" s="11">
        <v>190000</v>
      </c>
      <c r="P91" s="11">
        <v>0</v>
      </c>
      <c r="Q91" s="11">
        <v>190000</v>
      </c>
      <c r="R91" s="11">
        <v>190000</v>
      </c>
      <c r="S91" s="11">
        <v>190000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196.15</v>
      </c>
      <c r="Z91" s="11">
        <v>196.15</v>
      </c>
      <c r="AA91" s="11">
        <v>0</v>
      </c>
      <c r="AB91" s="11">
        <v>196.15</v>
      </c>
      <c r="AC91" s="11">
        <v>196.15</v>
      </c>
      <c r="AD91" s="11">
        <v>196.15</v>
      </c>
      <c r="AE91" s="12">
        <f t="shared" si="1"/>
        <v>0.0010323684210526317</v>
      </c>
      <c r="AF91" s="11">
        <v>189803.85</v>
      </c>
      <c r="AG91" s="12">
        <v>0.0010323684210526317</v>
      </c>
      <c r="AH91" s="11">
        <v>0</v>
      </c>
      <c r="AI91" s="12"/>
    </row>
    <row r="92" spans="1:35" ht="14.25" customHeight="1" outlineLevel="3">
      <c r="A92" s="8" t="s">
        <v>178</v>
      </c>
      <c r="B92" s="9" t="s">
        <v>179</v>
      </c>
      <c r="C92" s="8" t="s">
        <v>178</v>
      </c>
      <c r="D92" s="8"/>
      <c r="E92" s="8"/>
      <c r="F92" s="10"/>
      <c r="G92" s="8"/>
      <c r="H92" s="8"/>
      <c r="I92" s="8"/>
      <c r="J92" s="8"/>
      <c r="K92" s="8"/>
      <c r="L92" s="8"/>
      <c r="M92" s="8"/>
      <c r="N92" s="8"/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196.15</v>
      </c>
      <c r="Z92" s="11">
        <v>196.15</v>
      </c>
      <c r="AA92" s="11">
        <v>0</v>
      </c>
      <c r="AB92" s="11">
        <v>196.15</v>
      </c>
      <c r="AC92" s="11">
        <v>196.15</v>
      </c>
      <c r="AD92" s="11">
        <v>196.15</v>
      </c>
      <c r="AE92" s="12" t="e">
        <f t="shared" si="1"/>
        <v>#DIV/0!</v>
      </c>
      <c r="AF92" s="11">
        <v>-196.15</v>
      </c>
      <c r="AG92" s="12"/>
      <c r="AH92" s="11">
        <v>0</v>
      </c>
      <c r="AI92" s="12"/>
    </row>
    <row r="93" spans="1:35" ht="26.25" customHeight="1" outlineLevel="4">
      <c r="A93" s="8" t="s">
        <v>180</v>
      </c>
      <c r="B93" s="9" t="s">
        <v>181</v>
      </c>
      <c r="C93" s="8" t="s">
        <v>180</v>
      </c>
      <c r="D93" s="8"/>
      <c r="E93" s="8"/>
      <c r="F93" s="10"/>
      <c r="G93" s="8"/>
      <c r="H93" s="8"/>
      <c r="I93" s="8"/>
      <c r="J93" s="8"/>
      <c r="K93" s="8"/>
      <c r="L93" s="8"/>
      <c r="M93" s="8"/>
      <c r="N93" s="8"/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196.15</v>
      </c>
      <c r="Z93" s="11">
        <v>196.15</v>
      </c>
      <c r="AA93" s="11">
        <v>0</v>
      </c>
      <c r="AB93" s="11">
        <v>196.15</v>
      </c>
      <c r="AC93" s="11">
        <v>196.15</v>
      </c>
      <c r="AD93" s="11">
        <v>196.15</v>
      </c>
      <c r="AE93" s="12" t="e">
        <f t="shared" si="1"/>
        <v>#DIV/0!</v>
      </c>
      <c r="AF93" s="11">
        <v>-196.15</v>
      </c>
      <c r="AG93" s="12"/>
      <c r="AH93" s="11">
        <v>0</v>
      </c>
      <c r="AI93" s="12"/>
    </row>
    <row r="94" spans="1:35" ht="14.25" customHeight="1" outlineLevel="3">
      <c r="A94" s="8" t="s">
        <v>182</v>
      </c>
      <c r="B94" s="9" t="s">
        <v>183</v>
      </c>
      <c r="C94" s="8" t="s">
        <v>182</v>
      </c>
      <c r="D94" s="8"/>
      <c r="E94" s="8"/>
      <c r="F94" s="10"/>
      <c r="G94" s="8"/>
      <c r="H94" s="8"/>
      <c r="I94" s="8"/>
      <c r="J94" s="8"/>
      <c r="K94" s="8"/>
      <c r="L94" s="8"/>
      <c r="M94" s="8"/>
      <c r="N94" s="8"/>
      <c r="O94" s="11">
        <v>190000</v>
      </c>
      <c r="P94" s="11">
        <v>0</v>
      </c>
      <c r="Q94" s="11">
        <v>190000</v>
      </c>
      <c r="R94" s="11">
        <v>190000</v>
      </c>
      <c r="S94" s="11">
        <v>190000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  <c r="AD94" s="11">
        <v>0</v>
      </c>
      <c r="AE94" s="12">
        <f t="shared" si="1"/>
        <v>0</v>
      </c>
      <c r="AF94" s="11">
        <v>190000</v>
      </c>
      <c r="AG94" s="12">
        <v>0</v>
      </c>
      <c r="AH94" s="11">
        <v>0</v>
      </c>
      <c r="AI94" s="12"/>
    </row>
    <row r="95" spans="1:35" ht="26.25" customHeight="1" outlineLevel="4">
      <c r="A95" s="8" t="s">
        <v>184</v>
      </c>
      <c r="B95" s="9" t="s">
        <v>185</v>
      </c>
      <c r="C95" s="8" t="s">
        <v>184</v>
      </c>
      <c r="D95" s="8"/>
      <c r="E95" s="8"/>
      <c r="F95" s="10"/>
      <c r="G95" s="8"/>
      <c r="H95" s="8"/>
      <c r="I95" s="8"/>
      <c r="J95" s="8"/>
      <c r="K95" s="8"/>
      <c r="L95" s="8"/>
      <c r="M95" s="8"/>
      <c r="N95" s="8"/>
      <c r="O95" s="11">
        <v>190000</v>
      </c>
      <c r="P95" s="11">
        <v>0</v>
      </c>
      <c r="Q95" s="11">
        <v>190000</v>
      </c>
      <c r="R95" s="11">
        <v>190000</v>
      </c>
      <c r="S95" s="11">
        <v>190000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>
        <v>0</v>
      </c>
      <c r="AE95" s="12">
        <f t="shared" si="1"/>
        <v>0</v>
      </c>
      <c r="AF95" s="11">
        <v>190000</v>
      </c>
      <c r="AG95" s="12">
        <v>0</v>
      </c>
      <c r="AH95" s="11">
        <v>0</v>
      </c>
      <c r="AI95" s="12"/>
    </row>
    <row r="96" spans="1:35" ht="14.25" customHeight="1">
      <c r="A96" s="8" t="s">
        <v>186</v>
      </c>
      <c r="B96" s="9" t="s">
        <v>187</v>
      </c>
      <c r="C96" s="8" t="s">
        <v>186</v>
      </c>
      <c r="D96" s="8"/>
      <c r="E96" s="8"/>
      <c r="F96" s="10"/>
      <c r="G96" s="8"/>
      <c r="H96" s="8"/>
      <c r="I96" s="8"/>
      <c r="J96" s="8"/>
      <c r="K96" s="8"/>
      <c r="L96" s="8"/>
      <c r="M96" s="8"/>
      <c r="N96" s="8"/>
      <c r="O96" s="11">
        <v>174310410</v>
      </c>
      <c r="P96" s="11">
        <v>29654183.55</v>
      </c>
      <c r="Q96" s="11">
        <f aca="true" t="shared" si="2" ref="Q96:Z96">Q97+Q116+Q119</f>
        <v>169476098.55</v>
      </c>
      <c r="R96" s="11">
        <f t="shared" si="2"/>
        <v>169476098.55</v>
      </c>
      <c r="S96" s="11">
        <f t="shared" si="2"/>
        <v>169476098.55</v>
      </c>
      <c r="T96" s="11">
        <f t="shared" si="2"/>
        <v>0</v>
      </c>
      <c r="U96" s="11">
        <f t="shared" si="2"/>
        <v>0</v>
      </c>
      <c r="V96" s="11">
        <f t="shared" si="2"/>
        <v>0</v>
      </c>
      <c r="W96" s="11">
        <f t="shared" si="2"/>
        <v>0</v>
      </c>
      <c r="X96" s="11">
        <f t="shared" si="2"/>
        <v>0</v>
      </c>
      <c r="Y96" s="11">
        <f t="shared" si="2"/>
        <v>84843155.07000001</v>
      </c>
      <c r="Z96" s="11">
        <f t="shared" si="2"/>
        <v>84843155.07000001</v>
      </c>
      <c r="AA96" s="11">
        <v>494518.42</v>
      </c>
      <c r="AB96" s="11">
        <v>97462061.49</v>
      </c>
      <c r="AC96" s="11">
        <v>96967543.07</v>
      </c>
      <c r="AD96" s="11">
        <v>96967543.07</v>
      </c>
      <c r="AE96" s="12">
        <f t="shared" si="1"/>
        <v>0.5006201806384456</v>
      </c>
      <c r="AF96" s="11">
        <v>106997050.48</v>
      </c>
      <c r="AG96" s="12">
        <v>0.47541360675537697</v>
      </c>
      <c r="AH96" s="11">
        <v>0</v>
      </c>
      <c r="AI96" s="12"/>
    </row>
    <row r="97" spans="1:35" ht="39" customHeight="1" outlineLevel="1">
      <c r="A97" s="8" t="s">
        <v>188</v>
      </c>
      <c r="B97" s="9" t="s">
        <v>189</v>
      </c>
      <c r="C97" s="8" t="s">
        <v>188</v>
      </c>
      <c r="D97" s="8"/>
      <c r="E97" s="8"/>
      <c r="F97" s="10"/>
      <c r="G97" s="8"/>
      <c r="H97" s="8"/>
      <c r="I97" s="8"/>
      <c r="J97" s="8"/>
      <c r="K97" s="8"/>
      <c r="L97" s="8"/>
      <c r="M97" s="8"/>
      <c r="N97" s="8"/>
      <c r="O97" s="11">
        <v>174310410</v>
      </c>
      <c r="P97" s="11">
        <v>29216381.15</v>
      </c>
      <c r="Q97" s="11">
        <f aca="true" t="shared" si="3" ref="Q97:Z97">Q98+Q100+Q107+Q114</f>
        <v>169038296.15</v>
      </c>
      <c r="R97" s="11">
        <f t="shared" si="3"/>
        <v>169038296.15</v>
      </c>
      <c r="S97" s="11">
        <f t="shared" si="3"/>
        <v>169038296.15</v>
      </c>
      <c r="T97" s="11">
        <f t="shared" si="3"/>
        <v>0</v>
      </c>
      <c r="U97" s="11">
        <f t="shared" si="3"/>
        <v>0</v>
      </c>
      <c r="V97" s="11">
        <f t="shared" si="3"/>
        <v>0</v>
      </c>
      <c r="W97" s="11">
        <f t="shared" si="3"/>
        <v>0</v>
      </c>
      <c r="X97" s="11">
        <f t="shared" si="3"/>
        <v>0</v>
      </c>
      <c r="Y97" s="11">
        <f t="shared" si="3"/>
        <v>84671152.67</v>
      </c>
      <c r="Z97" s="11">
        <f t="shared" si="3"/>
        <v>84671152.67</v>
      </c>
      <c r="AA97" s="11">
        <v>0</v>
      </c>
      <c r="AB97" s="11">
        <v>96795540.67</v>
      </c>
      <c r="AC97" s="11">
        <v>96795540.67</v>
      </c>
      <c r="AD97" s="11">
        <v>96795540.67</v>
      </c>
      <c r="AE97" s="12">
        <f t="shared" si="1"/>
        <v>0.500899231703478</v>
      </c>
      <c r="AF97" s="11">
        <v>106731250.48</v>
      </c>
      <c r="AG97" s="12">
        <v>0.4755911500548413</v>
      </c>
      <c r="AH97" s="11">
        <v>0</v>
      </c>
      <c r="AI97" s="12"/>
    </row>
    <row r="98" spans="1:35" ht="26.25" customHeight="1" outlineLevel="2">
      <c r="A98" s="8" t="s">
        <v>190</v>
      </c>
      <c r="B98" s="9" t="s">
        <v>191</v>
      </c>
      <c r="C98" s="8" t="s">
        <v>190</v>
      </c>
      <c r="D98" s="8"/>
      <c r="E98" s="8"/>
      <c r="F98" s="10"/>
      <c r="G98" s="8"/>
      <c r="H98" s="8"/>
      <c r="I98" s="8"/>
      <c r="J98" s="8"/>
      <c r="K98" s="8"/>
      <c r="L98" s="8"/>
      <c r="M98" s="8"/>
      <c r="N98" s="8"/>
      <c r="O98" s="11">
        <v>16527400</v>
      </c>
      <c r="P98" s="11">
        <v>1805200</v>
      </c>
      <c r="Q98" s="11">
        <f>Q99</f>
        <v>1894700</v>
      </c>
      <c r="R98" s="11">
        <f aca="true" t="shared" si="4" ref="R98:Z98">R99</f>
        <v>1894700</v>
      </c>
      <c r="S98" s="11">
        <f t="shared" si="4"/>
        <v>1894700</v>
      </c>
      <c r="T98" s="11">
        <f t="shared" si="4"/>
        <v>0</v>
      </c>
      <c r="U98" s="11">
        <f t="shared" si="4"/>
        <v>0</v>
      </c>
      <c r="V98" s="11">
        <f t="shared" si="4"/>
        <v>0</v>
      </c>
      <c r="W98" s="11">
        <f t="shared" si="4"/>
        <v>0</v>
      </c>
      <c r="X98" s="11">
        <f t="shared" si="4"/>
        <v>0</v>
      </c>
      <c r="Y98" s="11">
        <f t="shared" si="4"/>
        <v>1105300</v>
      </c>
      <c r="Z98" s="11">
        <f t="shared" si="4"/>
        <v>1105300</v>
      </c>
      <c r="AA98" s="11">
        <v>0</v>
      </c>
      <c r="AB98" s="11">
        <v>9647600</v>
      </c>
      <c r="AC98" s="11">
        <v>9647600</v>
      </c>
      <c r="AD98" s="11">
        <v>9647600</v>
      </c>
      <c r="AE98" s="12">
        <f t="shared" si="1"/>
        <v>0.5833641209690188</v>
      </c>
      <c r="AF98" s="11">
        <v>8685000</v>
      </c>
      <c r="AG98" s="12">
        <v>0.5262537774238242</v>
      </c>
      <c r="AH98" s="11">
        <v>0</v>
      </c>
      <c r="AI98" s="12"/>
    </row>
    <row r="99" spans="1:35" ht="39" customHeight="1" outlineLevel="4">
      <c r="A99" s="8" t="s">
        <v>192</v>
      </c>
      <c r="B99" s="9" t="s">
        <v>193</v>
      </c>
      <c r="C99" s="8" t="s">
        <v>192</v>
      </c>
      <c r="D99" s="8"/>
      <c r="E99" s="8"/>
      <c r="F99" s="10"/>
      <c r="G99" s="8"/>
      <c r="H99" s="8"/>
      <c r="I99" s="8"/>
      <c r="J99" s="8"/>
      <c r="K99" s="8"/>
      <c r="L99" s="8"/>
      <c r="M99" s="8"/>
      <c r="N99" s="8"/>
      <c r="O99" s="11">
        <v>1894700</v>
      </c>
      <c r="P99" s="11">
        <v>0</v>
      </c>
      <c r="Q99" s="11">
        <v>1894700</v>
      </c>
      <c r="R99" s="11">
        <v>1894700</v>
      </c>
      <c r="S99" s="11">
        <v>1894700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1105300</v>
      </c>
      <c r="Z99" s="11">
        <v>1105300</v>
      </c>
      <c r="AA99" s="11">
        <v>0</v>
      </c>
      <c r="AB99" s="11">
        <v>1105300</v>
      </c>
      <c r="AC99" s="11">
        <v>1105300</v>
      </c>
      <c r="AD99" s="11">
        <v>1105300</v>
      </c>
      <c r="AE99" s="12">
        <f t="shared" si="1"/>
        <v>0.5833641209690188</v>
      </c>
      <c r="AF99" s="11">
        <v>789400</v>
      </c>
      <c r="AG99" s="12">
        <v>0.5833641209690188</v>
      </c>
      <c r="AH99" s="11">
        <v>0</v>
      </c>
      <c r="AI99" s="12"/>
    </row>
    <row r="100" spans="1:35" ht="26.25" customHeight="1" outlineLevel="2">
      <c r="A100" s="8" t="s">
        <v>194</v>
      </c>
      <c r="B100" s="9" t="s">
        <v>195</v>
      </c>
      <c r="C100" s="8" t="s">
        <v>194</v>
      </c>
      <c r="D100" s="8"/>
      <c r="E100" s="8"/>
      <c r="F100" s="10"/>
      <c r="G100" s="8"/>
      <c r="H100" s="8"/>
      <c r="I100" s="8"/>
      <c r="J100" s="8"/>
      <c r="K100" s="8"/>
      <c r="L100" s="8"/>
      <c r="M100" s="8"/>
      <c r="N100" s="8"/>
      <c r="O100" s="11">
        <v>28191500</v>
      </c>
      <c r="P100" s="11">
        <v>18397451.15</v>
      </c>
      <c r="Q100" s="11">
        <f>SUM(Q101:Q106)</f>
        <v>38249856.15</v>
      </c>
      <c r="R100" s="11">
        <f aca="true" t="shared" si="5" ref="R100:Z100">SUM(R101:R106)</f>
        <v>38249856.15</v>
      </c>
      <c r="S100" s="11">
        <f t="shared" si="5"/>
        <v>38249856.15</v>
      </c>
      <c r="T100" s="11">
        <f t="shared" si="5"/>
        <v>0</v>
      </c>
      <c r="U100" s="11">
        <f t="shared" si="5"/>
        <v>0</v>
      </c>
      <c r="V100" s="11">
        <f t="shared" si="5"/>
        <v>0</v>
      </c>
      <c r="W100" s="11">
        <f t="shared" si="5"/>
        <v>0</v>
      </c>
      <c r="X100" s="11">
        <f t="shared" si="5"/>
        <v>0</v>
      </c>
      <c r="Y100" s="11">
        <f t="shared" si="5"/>
        <v>9052452.51</v>
      </c>
      <c r="Z100" s="11">
        <f t="shared" si="5"/>
        <v>9052452.51</v>
      </c>
      <c r="AA100" s="11">
        <v>0</v>
      </c>
      <c r="AB100" s="11">
        <v>10739140.51</v>
      </c>
      <c r="AC100" s="11">
        <v>10739140.51</v>
      </c>
      <c r="AD100" s="11">
        <v>10739140.51</v>
      </c>
      <c r="AE100" s="12">
        <f t="shared" si="1"/>
        <v>0.23666631514900482</v>
      </c>
      <c r="AF100" s="11">
        <v>35849810.64</v>
      </c>
      <c r="AG100" s="12">
        <v>0.23050831248430026</v>
      </c>
      <c r="AH100" s="11">
        <v>0</v>
      </c>
      <c r="AI100" s="12"/>
    </row>
    <row r="101" spans="1:35" ht="39" customHeight="1" outlineLevel="4">
      <c r="A101" s="8" t="s">
        <v>196</v>
      </c>
      <c r="B101" s="9" t="s">
        <v>197</v>
      </c>
      <c r="C101" s="8" t="s">
        <v>196</v>
      </c>
      <c r="D101" s="8"/>
      <c r="E101" s="8"/>
      <c r="F101" s="10"/>
      <c r="G101" s="8"/>
      <c r="H101" s="8"/>
      <c r="I101" s="8"/>
      <c r="J101" s="8"/>
      <c r="K101" s="8"/>
      <c r="L101" s="8"/>
      <c r="M101" s="8"/>
      <c r="N101" s="8"/>
      <c r="O101" s="11">
        <v>1603000</v>
      </c>
      <c r="P101" s="11">
        <v>4897000</v>
      </c>
      <c r="Q101" s="11">
        <v>6500000</v>
      </c>
      <c r="R101" s="11">
        <v>6500000</v>
      </c>
      <c r="S101" s="11">
        <v>6500000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3249907.36</v>
      </c>
      <c r="Z101" s="11">
        <v>3249907.36</v>
      </c>
      <c r="AA101" s="11">
        <v>0</v>
      </c>
      <c r="AB101" s="11">
        <v>3249907.36</v>
      </c>
      <c r="AC101" s="11">
        <v>3249907.36</v>
      </c>
      <c r="AD101" s="11">
        <v>3249907.36</v>
      </c>
      <c r="AE101" s="12">
        <f t="shared" si="1"/>
        <v>0.4999857476923077</v>
      </c>
      <c r="AF101" s="11">
        <v>3250092.64</v>
      </c>
      <c r="AG101" s="12">
        <v>0.4999857476923077</v>
      </c>
      <c r="AH101" s="11">
        <v>0</v>
      </c>
      <c r="AI101" s="12"/>
    </row>
    <row r="102" spans="1:35" ht="105" customHeight="1" outlineLevel="4">
      <c r="A102" s="8" t="s">
        <v>198</v>
      </c>
      <c r="B102" s="9" t="s">
        <v>199</v>
      </c>
      <c r="C102" s="8" t="s">
        <v>198</v>
      </c>
      <c r="D102" s="8"/>
      <c r="E102" s="8"/>
      <c r="F102" s="10"/>
      <c r="G102" s="8"/>
      <c r="H102" s="8"/>
      <c r="I102" s="8"/>
      <c r="J102" s="8"/>
      <c r="K102" s="8"/>
      <c r="L102" s="8"/>
      <c r="M102" s="8"/>
      <c r="N102" s="8"/>
      <c r="O102" s="11">
        <v>0</v>
      </c>
      <c r="P102" s="11">
        <v>992500</v>
      </c>
      <c r="Q102" s="11">
        <v>992500</v>
      </c>
      <c r="R102" s="11">
        <v>992500</v>
      </c>
      <c r="S102" s="11">
        <v>992500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2">
        <f t="shared" si="1"/>
        <v>0</v>
      </c>
      <c r="AF102" s="11">
        <v>992500</v>
      </c>
      <c r="AG102" s="12">
        <v>0</v>
      </c>
      <c r="AH102" s="11">
        <v>0</v>
      </c>
      <c r="AI102" s="12"/>
    </row>
    <row r="103" spans="1:35" ht="66" customHeight="1" outlineLevel="4">
      <c r="A103" s="8" t="s">
        <v>200</v>
      </c>
      <c r="B103" s="9" t="s">
        <v>201</v>
      </c>
      <c r="C103" s="8" t="s">
        <v>200</v>
      </c>
      <c r="D103" s="8"/>
      <c r="E103" s="8"/>
      <c r="F103" s="10"/>
      <c r="G103" s="8"/>
      <c r="H103" s="8"/>
      <c r="I103" s="8"/>
      <c r="J103" s="8"/>
      <c r="K103" s="8"/>
      <c r="L103" s="8"/>
      <c r="M103" s="8"/>
      <c r="N103" s="8"/>
      <c r="O103" s="11">
        <v>0</v>
      </c>
      <c r="P103" s="11">
        <v>972044</v>
      </c>
      <c r="Q103" s="11">
        <v>972044</v>
      </c>
      <c r="R103" s="11">
        <v>972044</v>
      </c>
      <c r="S103" s="11">
        <v>972044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2">
        <f t="shared" si="1"/>
        <v>0</v>
      </c>
      <c r="AF103" s="11">
        <v>972044</v>
      </c>
      <c r="AG103" s="12">
        <v>0</v>
      </c>
      <c r="AH103" s="11">
        <v>0</v>
      </c>
      <c r="AI103" s="12"/>
    </row>
    <row r="104" spans="1:35" ht="26.25" customHeight="1" outlineLevel="4">
      <c r="A104" s="8" t="s">
        <v>202</v>
      </c>
      <c r="B104" s="9" t="s">
        <v>203</v>
      </c>
      <c r="C104" s="8" t="s">
        <v>202</v>
      </c>
      <c r="D104" s="8"/>
      <c r="E104" s="8"/>
      <c r="F104" s="10"/>
      <c r="G104" s="8"/>
      <c r="H104" s="8"/>
      <c r="I104" s="8"/>
      <c r="J104" s="8"/>
      <c r="K104" s="8"/>
      <c r="L104" s="8"/>
      <c r="M104" s="8"/>
      <c r="N104" s="8"/>
      <c r="O104" s="11">
        <v>0</v>
      </c>
      <c r="P104" s="11">
        <v>5857.15</v>
      </c>
      <c r="Q104" s="11">
        <v>5857.15</v>
      </c>
      <c r="R104" s="11">
        <v>5857.15</v>
      </c>
      <c r="S104" s="11">
        <v>5857.15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5857.15</v>
      </c>
      <c r="Z104" s="11">
        <v>5857.15</v>
      </c>
      <c r="AA104" s="11">
        <v>0</v>
      </c>
      <c r="AB104" s="11">
        <v>5857.15</v>
      </c>
      <c r="AC104" s="11">
        <v>5857.15</v>
      </c>
      <c r="AD104" s="11">
        <v>5857.15</v>
      </c>
      <c r="AE104" s="12">
        <f t="shared" si="1"/>
        <v>1</v>
      </c>
      <c r="AF104" s="11">
        <v>0</v>
      </c>
      <c r="AG104" s="12">
        <v>1</v>
      </c>
      <c r="AH104" s="11">
        <v>0</v>
      </c>
      <c r="AI104" s="12"/>
    </row>
    <row r="105" spans="1:35" ht="78.75" customHeight="1" outlineLevel="4">
      <c r="A105" s="8" t="s">
        <v>204</v>
      </c>
      <c r="B105" s="9" t="s">
        <v>205</v>
      </c>
      <c r="C105" s="8" t="s">
        <v>204</v>
      </c>
      <c r="D105" s="8"/>
      <c r="E105" s="8"/>
      <c r="F105" s="10"/>
      <c r="G105" s="8"/>
      <c r="H105" s="8"/>
      <c r="I105" s="8"/>
      <c r="J105" s="8"/>
      <c r="K105" s="8"/>
      <c r="L105" s="8"/>
      <c r="M105" s="8"/>
      <c r="N105" s="8"/>
      <c r="O105" s="11">
        <v>0</v>
      </c>
      <c r="P105" s="11">
        <v>1968110</v>
      </c>
      <c r="Q105" s="11">
        <v>1968110</v>
      </c>
      <c r="R105" s="11">
        <v>1968110</v>
      </c>
      <c r="S105" s="11">
        <v>1968110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2">
        <f t="shared" si="1"/>
        <v>0</v>
      </c>
      <c r="AF105" s="11">
        <v>1968110</v>
      </c>
      <c r="AG105" s="12">
        <v>0</v>
      </c>
      <c r="AH105" s="11">
        <v>0</v>
      </c>
      <c r="AI105" s="12"/>
    </row>
    <row r="106" spans="1:35" ht="26.25" customHeight="1" outlineLevel="4">
      <c r="A106" s="8" t="s">
        <v>206</v>
      </c>
      <c r="B106" s="9" t="s">
        <v>207</v>
      </c>
      <c r="C106" s="8" t="s">
        <v>206</v>
      </c>
      <c r="D106" s="8"/>
      <c r="E106" s="8"/>
      <c r="F106" s="10"/>
      <c r="G106" s="8"/>
      <c r="H106" s="8"/>
      <c r="I106" s="8"/>
      <c r="J106" s="8"/>
      <c r="K106" s="8"/>
      <c r="L106" s="8"/>
      <c r="M106" s="8"/>
      <c r="N106" s="8"/>
      <c r="O106" s="11">
        <v>24848400</v>
      </c>
      <c r="P106" s="11">
        <v>2962945</v>
      </c>
      <c r="Q106" s="11">
        <v>27811345</v>
      </c>
      <c r="R106" s="11">
        <v>27811345</v>
      </c>
      <c r="S106" s="11">
        <v>27811345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5796688</v>
      </c>
      <c r="Z106" s="11">
        <v>5796688</v>
      </c>
      <c r="AA106" s="11">
        <v>0</v>
      </c>
      <c r="AB106" s="11">
        <v>5796688</v>
      </c>
      <c r="AC106" s="11">
        <v>5796688</v>
      </c>
      <c r="AD106" s="11">
        <v>5796688</v>
      </c>
      <c r="AE106" s="12">
        <f t="shared" si="1"/>
        <v>0.2084288983506551</v>
      </c>
      <c r="AF106" s="11">
        <v>22014657</v>
      </c>
      <c r="AG106" s="12">
        <v>0.2084288983506551</v>
      </c>
      <c r="AH106" s="11">
        <v>0</v>
      </c>
      <c r="AI106" s="12"/>
    </row>
    <row r="107" spans="1:35" ht="26.25" customHeight="1" outlineLevel="2">
      <c r="A107" s="8" t="s">
        <v>208</v>
      </c>
      <c r="B107" s="9" t="s">
        <v>209</v>
      </c>
      <c r="C107" s="8" t="s">
        <v>208</v>
      </c>
      <c r="D107" s="8"/>
      <c r="E107" s="8"/>
      <c r="F107" s="10"/>
      <c r="G107" s="8"/>
      <c r="H107" s="8"/>
      <c r="I107" s="8"/>
      <c r="J107" s="8"/>
      <c r="K107" s="8"/>
      <c r="L107" s="8"/>
      <c r="M107" s="8"/>
      <c r="N107" s="8"/>
      <c r="O107" s="11">
        <v>123658410</v>
      </c>
      <c r="P107" s="11">
        <v>6107830</v>
      </c>
      <c r="Q107" s="11">
        <f aca="true" t="shared" si="6" ref="Q107:Z107">SUM(Q108:Q113)</f>
        <v>128890240</v>
      </c>
      <c r="R107" s="11">
        <f t="shared" si="6"/>
        <v>128890240</v>
      </c>
      <c r="S107" s="11">
        <f t="shared" si="6"/>
        <v>128890240</v>
      </c>
      <c r="T107" s="11">
        <f t="shared" si="6"/>
        <v>0</v>
      </c>
      <c r="U107" s="11">
        <f t="shared" si="6"/>
        <v>0</v>
      </c>
      <c r="V107" s="11">
        <f t="shared" si="6"/>
        <v>0</v>
      </c>
      <c r="W107" s="11">
        <f t="shared" si="6"/>
        <v>0</v>
      </c>
      <c r="X107" s="11">
        <f t="shared" si="6"/>
        <v>0</v>
      </c>
      <c r="Y107" s="11">
        <f t="shared" si="6"/>
        <v>74513400.16</v>
      </c>
      <c r="Z107" s="11">
        <f t="shared" si="6"/>
        <v>74513400.16</v>
      </c>
      <c r="AA107" s="11">
        <v>0</v>
      </c>
      <c r="AB107" s="11">
        <v>74922500.16</v>
      </c>
      <c r="AC107" s="11">
        <v>74922500.16</v>
      </c>
      <c r="AD107" s="11">
        <v>74922500.16</v>
      </c>
      <c r="AE107" s="12">
        <f t="shared" si="1"/>
        <v>0.5781151478963806</v>
      </c>
      <c r="AF107" s="11">
        <v>54843739.84</v>
      </c>
      <c r="AG107" s="12">
        <v>0.5773651156109633</v>
      </c>
      <c r="AH107" s="11">
        <v>0</v>
      </c>
      <c r="AI107" s="12"/>
    </row>
    <row r="108" spans="1:35" ht="39" customHeight="1" outlineLevel="4">
      <c r="A108" s="8" t="s">
        <v>210</v>
      </c>
      <c r="B108" s="9" t="s">
        <v>211</v>
      </c>
      <c r="C108" s="8" t="s">
        <v>210</v>
      </c>
      <c r="D108" s="8"/>
      <c r="E108" s="8"/>
      <c r="F108" s="10"/>
      <c r="G108" s="8"/>
      <c r="H108" s="8"/>
      <c r="I108" s="8"/>
      <c r="J108" s="8"/>
      <c r="K108" s="8"/>
      <c r="L108" s="8"/>
      <c r="M108" s="8"/>
      <c r="N108" s="8"/>
      <c r="O108" s="11">
        <v>114094800</v>
      </c>
      <c r="P108" s="11">
        <v>10518100</v>
      </c>
      <c r="Q108" s="11">
        <v>124612900</v>
      </c>
      <c r="R108" s="11">
        <v>124612900</v>
      </c>
      <c r="S108" s="11">
        <v>124612900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1">
        <v>71612232.1</v>
      </c>
      <c r="Z108" s="11">
        <v>71612232.1</v>
      </c>
      <c r="AA108" s="11">
        <v>0</v>
      </c>
      <c r="AB108" s="11">
        <v>71612232.1</v>
      </c>
      <c r="AC108" s="11">
        <v>71612232.1</v>
      </c>
      <c r="AD108" s="11">
        <v>71612232.1</v>
      </c>
      <c r="AE108" s="12">
        <f t="shared" si="1"/>
        <v>0.5746775181381703</v>
      </c>
      <c r="AF108" s="11">
        <v>53000667.9</v>
      </c>
      <c r="AG108" s="12">
        <v>0.5746775181381703</v>
      </c>
      <c r="AH108" s="11">
        <v>0</v>
      </c>
      <c r="AI108" s="12"/>
    </row>
    <row r="109" spans="1:35" ht="92.25" customHeight="1" outlineLevel="4">
      <c r="A109" s="8" t="s">
        <v>212</v>
      </c>
      <c r="B109" s="9" t="s">
        <v>213</v>
      </c>
      <c r="C109" s="8" t="s">
        <v>212</v>
      </c>
      <c r="D109" s="8"/>
      <c r="E109" s="8"/>
      <c r="F109" s="10"/>
      <c r="G109" s="8"/>
      <c r="H109" s="8"/>
      <c r="I109" s="8"/>
      <c r="J109" s="8"/>
      <c r="K109" s="8"/>
      <c r="L109" s="8"/>
      <c r="M109" s="8"/>
      <c r="N109" s="8"/>
      <c r="O109" s="11">
        <v>317500</v>
      </c>
      <c r="P109" s="11">
        <v>0</v>
      </c>
      <c r="Q109" s="11">
        <v>317500</v>
      </c>
      <c r="R109" s="11">
        <v>317500</v>
      </c>
      <c r="S109" s="11">
        <v>317500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80264.42</v>
      </c>
      <c r="Z109" s="11">
        <v>80264.42</v>
      </c>
      <c r="AA109" s="11">
        <v>0</v>
      </c>
      <c r="AB109" s="11">
        <v>80264.42</v>
      </c>
      <c r="AC109" s="11">
        <v>80264.42</v>
      </c>
      <c r="AD109" s="11">
        <v>80264.42</v>
      </c>
      <c r="AE109" s="12">
        <f t="shared" si="1"/>
        <v>0.2528013228346457</v>
      </c>
      <c r="AF109" s="11">
        <v>237235.58</v>
      </c>
      <c r="AG109" s="12">
        <v>0.2528013228346457</v>
      </c>
      <c r="AH109" s="11">
        <v>0</v>
      </c>
      <c r="AI109" s="12"/>
    </row>
    <row r="110" spans="1:35" ht="78.75" customHeight="1" outlineLevel="4">
      <c r="A110" s="8" t="s">
        <v>214</v>
      </c>
      <c r="B110" s="9" t="s">
        <v>215</v>
      </c>
      <c r="C110" s="8" t="s">
        <v>214</v>
      </c>
      <c r="D110" s="8"/>
      <c r="E110" s="8"/>
      <c r="F110" s="10"/>
      <c r="G110" s="8"/>
      <c r="H110" s="8"/>
      <c r="I110" s="8"/>
      <c r="J110" s="8"/>
      <c r="K110" s="8"/>
      <c r="L110" s="8"/>
      <c r="M110" s="8"/>
      <c r="N110" s="8"/>
      <c r="O110" s="11">
        <v>998910</v>
      </c>
      <c r="P110" s="11">
        <v>858330</v>
      </c>
      <c r="Q110" s="11">
        <v>1857240</v>
      </c>
      <c r="R110" s="11">
        <v>1857240</v>
      </c>
      <c r="S110" s="11">
        <v>1857240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1857240</v>
      </c>
      <c r="Z110" s="11">
        <v>1857240</v>
      </c>
      <c r="AA110" s="11">
        <v>0</v>
      </c>
      <c r="AB110" s="11">
        <v>1857240</v>
      </c>
      <c r="AC110" s="11">
        <v>1857240</v>
      </c>
      <c r="AD110" s="11">
        <v>1857240</v>
      </c>
      <c r="AE110" s="12">
        <f t="shared" si="1"/>
        <v>1</v>
      </c>
      <c r="AF110" s="11">
        <v>0</v>
      </c>
      <c r="AG110" s="12">
        <v>1</v>
      </c>
      <c r="AH110" s="11">
        <v>0</v>
      </c>
      <c r="AI110" s="12"/>
    </row>
    <row r="111" spans="1:35" ht="52.5" customHeight="1" outlineLevel="4">
      <c r="A111" s="8" t="s">
        <v>216</v>
      </c>
      <c r="B111" s="9" t="s">
        <v>217</v>
      </c>
      <c r="C111" s="8" t="s">
        <v>216</v>
      </c>
      <c r="D111" s="8"/>
      <c r="E111" s="8"/>
      <c r="F111" s="10"/>
      <c r="G111" s="8"/>
      <c r="H111" s="8"/>
      <c r="I111" s="8"/>
      <c r="J111" s="8"/>
      <c r="K111" s="8"/>
      <c r="L111" s="8"/>
      <c r="M111" s="8"/>
      <c r="N111" s="8"/>
      <c r="O111" s="11">
        <v>844000</v>
      </c>
      <c r="P111" s="11">
        <v>28000</v>
      </c>
      <c r="Q111" s="11">
        <v>872000</v>
      </c>
      <c r="R111" s="11">
        <v>872000</v>
      </c>
      <c r="S111" s="11">
        <v>872000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1">
        <v>409100</v>
      </c>
      <c r="Z111" s="11">
        <v>409100</v>
      </c>
      <c r="AA111" s="11">
        <v>0</v>
      </c>
      <c r="AB111" s="11">
        <v>409100</v>
      </c>
      <c r="AC111" s="11">
        <v>409100</v>
      </c>
      <c r="AD111" s="11">
        <v>409100</v>
      </c>
      <c r="AE111" s="12">
        <f t="shared" si="1"/>
        <v>0.469151376146789</v>
      </c>
      <c r="AF111" s="11">
        <v>462900</v>
      </c>
      <c r="AG111" s="12">
        <v>0.469151376146789</v>
      </c>
      <c r="AH111" s="11">
        <v>0</v>
      </c>
      <c r="AI111" s="12"/>
    </row>
    <row r="112" spans="1:35" ht="52.5" customHeight="1" outlineLevel="4">
      <c r="A112" s="8" t="s">
        <v>218</v>
      </c>
      <c r="B112" s="9" t="s">
        <v>219</v>
      </c>
      <c r="C112" s="8" t="s">
        <v>218</v>
      </c>
      <c r="D112" s="8"/>
      <c r="E112" s="8"/>
      <c r="F112" s="10"/>
      <c r="G112" s="8"/>
      <c r="H112" s="8"/>
      <c r="I112" s="8"/>
      <c r="J112" s="8"/>
      <c r="K112" s="8"/>
      <c r="L112" s="8"/>
      <c r="M112" s="8"/>
      <c r="N112" s="8"/>
      <c r="O112" s="11">
        <v>382100</v>
      </c>
      <c r="P112" s="11">
        <v>-300000</v>
      </c>
      <c r="Q112" s="11">
        <v>82100</v>
      </c>
      <c r="R112" s="11">
        <v>82100</v>
      </c>
      <c r="S112" s="11">
        <v>82100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64563.64</v>
      </c>
      <c r="Z112" s="11">
        <v>64563.64</v>
      </c>
      <c r="AA112" s="11">
        <v>0</v>
      </c>
      <c r="AB112" s="11">
        <v>64563.64</v>
      </c>
      <c r="AC112" s="11">
        <v>64563.64</v>
      </c>
      <c r="AD112" s="11">
        <v>64563.64</v>
      </c>
      <c r="AE112" s="12">
        <f t="shared" si="1"/>
        <v>0.7864024360535932</v>
      </c>
      <c r="AF112" s="11">
        <v>17536.36</v>
      </c>
      <c r="AG112" s="12">
        <v>0.7864024360535932</v>
      </c>
      <c r="AH112" s="11">
        <v>0</v>
      </c>
      <c r="AI112" s="12"/>
    </row>
    <row r="113" spans="1:35" ht="39" customHeight="1" outlineLevel="4">
      <c r="A113" s="8" t="s">
        <v>220</v>
      </c>
      <c r="B113" s="9" t="s">
        <v>221</v>
      </c>
      <c r="C113" s="8" t="s">
        <v>220</v>
      </c>
      <c r="D113" s="8"/>
      <c r="E113" s="8"/>
      <c r="F113" s="10"/>
      <c r="G113" s="8"/>
      <c r="H113" s="8"/>
      <c r="I113" s="8"/>
      <c r="J113" s="8"/>
      <c r="K113" s="8"/>
      <c r="L113" s="8"/>
      <c r="M113" s="8"/>
      <c r="N113" s="8"/>
      <c r="O113" s="11">
        <v>1148500</v>
      </c>
      <c r="P113" s="11">
        <v>0</v>
      </c>
      <c r="Q113" s="11">
        <v>1148500</v>
      </c>
      <c r="R113" s="11">
        <v>1148500</v>
      </c>
      <c r="S113" s="11">
        <v>1148500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490000</v>
      </c>
      <c r="Z113" s="11">
        <v>490000</v>
      </c>
      <c r="AA113" s="11">
        <v>0</v>
      </c>
      <c r="AB113" s="11">
        <v>490000</v>
      </c>
      <c r="AC113" s="11">
        <v>490000</v>
      </c>
      <c r="AD113" s="11">
        <v>490000</v>
      </c>
      <c r="AE113" s="12">
        <f t="shared" si="1"/>
        <v>0.42664344797562037</v>
      </c>
      <c r="AF113" s="11">
        <v>658500</v>
      </c>
      <c r="AG113" s="12">
        <v>0.42664344797562037</v>
      </c>
      <c r="AH113" s="11">
        <v>0</v>
      </c>
      <c r="AI113" s="12"/>
    </row>
    <row r="114" spans="1:35" ht="14.25" customHeight="1" outlineLevel="2">
      <c r="A114" s="8" t="s">
        <v>222</v>
      </c>
      <c r="B114" s="9" t="s">
        <v>223</v>
      </c>
      <c r="C114" s="8" t="s">
        <v>222</v>
      </c>
      <c r="D114" s="8"/>
      <c r="E114" s="8"/>
      <c r="F114" s="10"/>
      <c r="G114" s="8"/>
      <c r="H114" s="8"/>
      <c r="I114" s="8"/>
      <c r="J114" s="8"/>
      <c r="K114" s="8"/>
      <c r="L114" s="8"/>
      <c r="M114" s="8"/>
      <c r="N114" s="8"/>
      <c r="O114" s="11">
        <v>5933100</v>
      </c>
      <c r="P114" s="11">
        <v>822000</v>
      </c>
      <c r="Q114" s="11">
        <f>Q115</f>
        <v>3500</v>
      </c>
      <c r="R114" s="11">
        <f aca="true" t="shared" si="7" ref="R114:Z114">R115</f>
        <v>3500</v>
      </c>
      <c r="S114" s="11">
        <f t="shared" si="7"/>
        <v>3500</v>
      </c>
      <c r="T114" s="11">
        <f t="shared" si="7"/>
        <v>0</v>
      </c>
      <c r="U114" s="11">
        <f t="shared" si="7"/>
        <v>0</v>
      </c>
      <c r="V114" s="11">
        <f t="shared" si="7"/>
        <v>0</v>
      </c>
      <c r="W114" s="11">
        <f t="shared" si="7"/>
        <v>0</v>
      </c>
      <c r="X114" s="11">
        <f t="shared" si="7"/>
        <v>0</v>
      </c>
      <c r="Y114" s="11">
        <f t="shared" si="7"/>
        <v>0</v>
      </c>
      <c r="Z114" s="11">
        <f t="shared" si="7"/>
        <v>0</v>
      </c>
      <c r="AA114" s="11">
        <v>0</v>
      </c>
      <c r="AB114" s="11">
        <v>1484300</v>
      </c>
      <c r="AC114" s="11">
        <v>1484300</v>
      </c>
      <c r="AD114" s="11">
        <v>1484300</v>
      </c>
      <c r="AE114" s="12">
        <f t="shared" si="1"/>
        <v>0</v>
      </c>
      <c r="AF114" s="11">
        <v>5270800</v>
      </c>
      <c r="AG114" s="12">
        <v>0.2197302778641323</v>
      </c>
      <c r="AH114" s="11">
        <v>0</v>
      </c>
      <c r="AI114" s="12"/>
    </row>
    <row r="115" spans="1:35" ht="26.25" customHeight="1" outlineLevel="4">
      <c r="A115" s="8" t="s">
        <v>224</v>
      </c>
      <c r="B115" s="9" t="s">
        <v>225</v>
      </c>
      <c r="C115" s="8" t="s">
        <v>224</v>
      </c>
      <c r="D115" s="8"/>
      <c r="E115" s="8"/>
      <c r="F115" s="10"/>
      <c r="G115" s="8"/>
      <c r="H115" s="8"/>
      <c r="I115" s="8"/>
      <c r="J115" s="8"/>
      <c r="K115" s="8"/>
      <c r="L115" s="8"/>
      <c r="M115" s="8"/>
      <c r="N115" s="8"/>
      <c r="O115" s="11">
        <v>0</v>
      </c>
      <c r="P115" s="11">
        <v>3500</v>
      </c>
      <c r="Q115" s="11">
        <v>3500</v>
      </c>
      <c r="R115" s="11">
        <v>3500</v>
      </c>
      <c r="S115" s="11">
        <v>3500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11">
        <v>0</v>
      </c>
      <c r="AC115" s="11">
        <v>0</v>
      </c>
      <c r="AD115" s="11">
        <v>0</v>
      </c>
      <c r="AE115" s="12">
        <f t="shared" si="1"/>
        <v>0</v>
      </c>
      <c r="AF115" s="11">
        <v>3500</v>
      </c>
      <c r="AG115" s="12">
        <v>0</v>
      </c>
      <c r="AH115" s="11">
        <v>0</v>
      </c>
      <c r="AI115" s="12"/>
    </row>
    <row r="116" spans="1:35" ht="14.25" customHeight="1" outlineLevel="1">
      <c r="A116" s="8" t="s">
        <v>226</v>
      </c>
      <c r="B116" s="9" t="s">
        <v>227</v>
      </c>
      <c r="C116" s="8" t="s">
        <v>226</v>
      </c>
      <c r="D116" s="8"/>
      <c r="E116" s="8"/>
      <c r="F116" s="10"/>
      <c r="G116" s="8"/>
      <c r="H116" s="8"/>
      <c r="I116" s="8"/>
      <c r="J116" s="8"/>
      <c r="K116" s="8"/>
      <c r="L116" s="8"/>
      <c r="M116" s="8"/>
      <c r="N116" s="8"/>
      <c r="O116" s="11">
        <v>0</v>
      </c>
      <c r="P116" s="11">
        <v>507800</v>
      </c>
      <c r="Q116" s="11">
        <v>507800</v>
      </c>
      <c r="R116" s="11">
        <v>507800</v>
      </c>
      <c r="S116" s="11">
        <v>507800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242000</v>
      </c>
      <c r="Z116" s="11">
        <v>242000</v>
      </c>
      <c r="AA116" s="11">
        <v>0</v>
      </c>
      <c r="AB116" s="11">
        <v>242000</v>
      </c>
      <c r="AC116" s="11">
        <v>242000</v>
      </c>
      <c r="AD116" s="11">
        <v>242000</v>
      </c>
      <c r="AE116" s="12">
        <f t="shared" si="1"/>
        <v>0.4765655769988184</v>
      </c>
      <c r="AF116" s="11">
        <v>265800</v>
      </c>
      <c r="AG116" s="12">
        <v>0.4765655769988184</v>
      </c>
      <c r="AH116" s="11">
        <v>0</v>
      </c>
      <c r="AI116" s="12"/>
    </row>
    <row r="117" spans="1:35" ht="52.5" customHeight="1" outlineLevel="4">
      <c r="A117" s="8" t="s">
        <v>228</v>
      </c>
      <c r="B117" s="9" t="s">
        <v>229</v>
      </c>
      <c r="C117" s="8" t="s">
        <v>228</v>
      </c>
      <c r="D117" s="8"/>
      <c r="E117" s="8"/>
      <c r="F117" s="10"/>
      <c r="G117" s="8"/>
      <c r="H117" s="8"/>
      <c r="I117" s="8"/>
      <c r="J117" s="8"/>
      <c r="K117" s="8"/>
      <c r="L117" s="8"/>
      <c r="M117" s="8"/>
      <c r="N117" s="8"/>
      <c r="O117" s="11">
        <v>0</v>
      </c>
      <c r="P117" s="11">
        <v>437800</v>
      </c>
      <c r="Q117" s="11">
        <v>437800</v>
      </c>
      <c r="R117" s="11">
        <v>437800</v>
      </c>
      <c r="S117" s="11">
        <v>437800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172000</v>
      </c>
      <c r="Z117" s="11">
        <v>172000</v>
      </c>
      <c r="AA117" s="11">
        <v>0</v>
      </c>
      <c r="AB117" s="11">
        <v>172000</v>
      </c>
      <c r="AC117" s="11">
        <v>172000</v>
      </c>
      <c r="AD117" s="11">
        <v>172000</v>
      </c>
      <c r="AE117" s="12">
        <f t="shared" si="1"/>
        <v>0.39287345820009134</v>
      </c>
      <c r="AF117" s="11">
        <v>265800</v>
      </c>
      <c r="AG117" s="12">
        <v>0.39287345820009134</v>
      </c>
      <c r="AH117" s="11">
        <v>0</v>
      </c>
      <c r="AI117" s="12"/>
    </row>
    <row r="118" spans="1:35" ht="26.25" customHeight="1" outlineLevel="4">
      <c r="A118" s="8" t="s">
        <v>230</v>
      </c>
      <c r="B118" s="9" t="s">
        <v>231</v>
      </c>
      <c r="C118" s="8" t="s">
        <v>230</v>
      </c>
      <c r="D118" s="8"/>
      <c r="E118" s="8"/>
      <c r="F118" s="10"/>
      <c r="G118" s="8"/>
      <c r="H118" s="8"/>
      <c r="I118" s="8"/>
      <c r="J118" s="8"/>
      <c r="K118" s="8"/>
      <c r="L118" s="8"/>
      <c r="M118" s="8"/>
      <c r="N118" s="8"/>
      <c r="O118" s="11">
        <v>0</v>
      </c>
      <c r="P118" s="11">
        <v>70000</v>
      </c>
      <c r="Q118" s="11">
        <v>70000</v>
      </c>
      <c r="R118" s="11">
        <v>70000</v>
      </c>
      <c r="S118" s="11">
        <v>70000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70000</v>
      </c>
      <c r="Z118" s="11">
        <v>70000</v>
      </c>
      <c r="AA118" s="11">
        <v>0</v>
      </c>
      <c r="AB118" s="11">
        <v>70000</v>
      </c>
      <c r="AC118" s="11">
        <v>70000</v>
      </c>
      <c r="AD118" s="11">
        <v>70000</v>
      </c>
      <c r="AE118" s="12">
        <f t="shared" si="1"/>
        <v>1</v>
      </c>
      <c r="AF118" s="11">
        <v>0</v>
      </c>
      <c r="AG118" s="12">
        <v>1</v>
      </c>
      <c r="AH118" s="11">
        <v>0</v>
      </c>
      <c r="AI118" s="12"/>
    </row>
    <row r="119" spans="1:35" ht="52.5" customHeight="1" outlineLevel="1">
      <c r="A119" s="8" t="s">
        <v>232</v>
      </c>
      <c r="B119" s="9" t="s">
        <v>233</v>
      </c>
      <c r="C119" s="8" t="s">
        <v>232</v>
      </c>
      <c r="D119" s="8"/>
      <c r="E119" s="8"/>
      <c r="F119" s="10"/>
      <c r="G119" s="8"/>
      <c r="H119" s="8"/>
      <c r="I119" s="8"/>
      <c r="J119" s="8"/>
      <c r="K119" s="8"/>
      <c r="L119" s="8"/>
      <c r="M119" s="8"/>
      <c r="N119" s="8"/>
      <c r="O119" s="11">
        <v>0</v>
      </c>
      <c r="P119" s="11">
        <v>-69997.6</v>
      </c>
      <c r="Q119" s="11">
        <v>-69997.6</v>
      </c>
      <c r="R119" s="11">
        <v>-69997.6</v>
      </c>
      <c r="S119" s="11">
        <v>-69997.6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-69997.6</v>
      </c>
      <c r="Z119" s="11">
        <v>-69997.6</v>
      </c>
      <c r="AA119" s="11">
        <v>0</v>
      </c>
      <c r="AB119" s="11">
        <v>-69997.6</v>
      </c>
      <c r="AC119" s="11">
        <v>-69997.6</v>
      </c>
      <c r="AD119" s="11">
        <v>-69997.6</v>
      </c>
      <c r="AE119" s="12">
        <f t="shared" si="1"/>
        <v>1</v>
      </c>
      <c r="AF119" s="11">
        <v>0</v>
      </c>
      <c r="AG119" s="12">
        <v>1</v>
      </c>
      <c r="AH119" s="11">
        <v>0</v>
      </c>
      <c r="AI119" s="12"/>
    </row>
    <row r="120" spans="1:35" ht="52.5" customHeight="1" outlineLevel="4">
      <c r="A120" s="8" t="s">
        <v>234</v>
      </c>
      <c r="B120" s="9" t="s">
        <v>235</v>
      </c>
      <c r="C120" s="8" t="s">
        <v>234</v>
      </c>
      <c r="D120" s="8"/>
      <c r="E120" s="8"/>
      <c r="F120" s="10"/>
      <c r="G120" s="8"/>
      <c r="H120" s="8"/>
      <c r="I120" s="8"/>
      <c r="J120" s="8"/>
      <c r="K120" s="8"/>
      <c r="L120" s="8"/>
      <c r="M120" s="8"/>
      <c r="N120" s="8"/>
      <c r="O120" s="11">
        <v>0</v>
      </c>
      <c r="P120" s="11">
        <v>-69997.6</v>
      </c>
      <c r="Q120" s="11">
        <v>-69997.6</v>
      </c>
      <c r="R120" s="11">
        <v>-69997.6</v>
      </c>
      <c r="S120" s="11">
        <v>-69997.6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-69997.6</v>
      </c>
      <c r="Z120" s="11">
        <v>-69997.6</v>
      </c>
      <c r="AA120" s="11">
        <v>0</v>
      </c>
      <c r="AB120" s="11">
        <v>-69997.6</v>
      </c>
      <c r="AC120" s="11">
        <v>-69997.6</v>
      </c>
      <c r="AD120" s="11">
        <v>-69997.6</v>
      </c>
      <c r="AE120" s="12">
        <f t="shared" si="1"/>
        <v>1</v>
      </c>
      <c r="AF120" s="11">
        <v>0</v>
      </c>
      <c r="AG120" s="12">
        <v>1</v>
      </c>
      <c r="AH120" s="11">
        <v>0</v>
      </c>
      <c r="AI120" s="12"/>
    </row>
    <row r="121" spans="1:35" ht="14.25" customHeight="1">
      <c r="A121" s="18" t="s">
        <v>236</v>
      </c>
      <c r="B121" s="19"/>
      <c r="C121" s="19"/>
      <c r="D121" s="19"/>
      <c r="E121" s="19"/>
      <c r="F121" s="19"/>
      <c r="G121" s="19"/>
      <c r="H121" s="20"/>
      <c r="I121" s="13"/>
      <c r="J121" s="13"/>
      <c r="K121" s="13"/>
      <c r="L121" s="13"/>
      <c r="M121" s="13"/>
      <c r="N121" s="13"/>
      <c r="O121" s="14">
        <v>265548710</v>
      </c>
      <c r="P121" s="14">
        <v>34942883.55</v>
      </c>
      <c r="Q121" s="14">
        <f aca="true" t="shared" si="8" ref="Q121:Z121">Q9+Q96</f>
        <v>266003098.55</v>
      </c>
      <c r="R121" s="14">
        <f t="shared" si="8"/>
        <v>266003098.55</v>
      </c>
      <c r="S121" s="14">
        <f t="shared" si="8"/>
        <v>266003098.55</v>
      </c>
      <c r="T121" s="14">
        <f t="shared" si="8"/>
        <v>0</v>
      </c>
      <c r="U121" s="14">
        <f t="shared" si="8"/>
        <v>0</v>
      </c>
      <c r="V121" s="14">
        <f t="shared" si="8"/>
        <v>0</v>
      </c>
      <c r="W121" s="14">
        <f t="shared" si="8"/>
        <v>0</v>
      </c>
      <c r="X121" s="14">
        <f t="shared" si="8"/>
        <v>0</v>
      </c>
      <c r="Y121" s="14">
        <f t="shared" si="8"/>
        <v>131294336.12</v>
      </c>
      <c r="Z121" s="14">
        <f t="shared" si="8"/>
        <v>131294336.12</v>
      </c>
      <c r="AA121" s="14">
        <v>494518.42</v>
      </c>
      <c r="AB121" s="14">
        <v>143913242.54</v>
      </c>
      <c r="AC121" s="14">
        <v>143418724.12</v>
      </c>
      <c r="AD121" s="14">
        <v>143418724.12</v>
      </c>
      <c r="AE121" s="15">
        <f>Z121/Q121</f>
        <v>0.4935819801938168</v>
      </c>
      <c r="AF121" s="14">
        <v>157072869.43</v>
      </c>
      <c r="AG121" s="15">
        <v>0.47728032064276693</v>
      </c>
      <c r="AH121" s="14">
        <v>0</v>
      </c>
      <c r="AI121" s="15"/>
    </row>
    <row r="122" spans="1:35" ht="12.7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 t="s">
        <v>2</v>
      </c>
      <c r="AE122" s="16"/>
      <c r="AF122" s="16"/>
      <c r="AG122" s="16"/>
      <c r="AH122" s="16"/>
      <c r="AI122" s="16"/>
    </row>
    <row r="123" spans="1:35" ht="14.2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17"/>
      <c r="AC123" s="17"/>
      <c r="AD123" s="17"/>
      <c r="AE123" s="17"/>
      <c r="AF123" s="17"/>
      <c r="AG123" s="17"/>
      <c r="AH123" s="17"/>
      <c r="AI123" s="17"/>
    </row>
  </sheetData>
  <sheetProtection/>
  <mergeCells count="14">
    <mergeCell ref="A7:AI7"/>
    <mergeCell ref="F8:H8"/>
    <mergeCell ref="I8:K8"/>
    <mergeCell ref="A1:AI1"/>
    <mergeCell ref="A2:AI2"/>
    <mergeCell ref="A3:AI3"/>
    <mergeCell ref="A4:AG4"/>
    <mergeCell ref="A6:AG6"/>
    <mergeCell ref="A121:H121"/>
    <mergeCell ref="A123:AA123"/>
    <mergeCell ref="X8:Z8"/>
    <mergeCell ref="AA8:AC8"/>
    <mergeCell ref="AF8:AG8"/>
    <mergeCell ref="AH8:AI8"/>
  </mergeCells>
  <printOptions/>
  <pageMargins left="0.39375" right="0.39375" top="0.5902778" bottom="0.5902778" header="0.39375" footer="0.39375"/>
  <pageSetup blackAndWhite="1"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59"/>
  <sheetViews>
    <sheetView showGridLines="0" zoomScalePageLayoutView="0" workbookViewId="0" topLeftCell="A1">
      <pane ySplit="7" topLeftCell="A155" activePane="bottomLeft" state="frozen"/>
      <selection pane="topLeft" activeCell="A1" sqref="A1"/>
      <selection pane="bottomLeft" activeCell="AG32" sqref="AG32"/>
    </sheetView>
  </sheetViews>
  <sheetFormatPr defaultColWidth="9.140625" defaultRowHeight="15" outlineLevelRow="2"/>
  <cols>
    <col min="1" max="1" width="38.8515625" style="1" customWidth="1"/>
    <col min="2" max="2" width="8.8515625" style="1" hidden="1" customWidth="1"/>
    <col min="3" max="3" width="6.00390625" style="1" customWidth="1"/>
    <col min="4" max="5" width="8.8515625" style="1" hidden="1" customWidth="1"/>
    <col min="6" max="6" width="7.28125" style="1" customWidth="1"/>
    <col min="7" max="12" width="8.8515625" style="1" hidden="1" customWidth="1"/>
    <col min="13" max="13" width="14.28125" style="1" customWidth="1"/>
    <col min="14" max="29" width="8.8515625" style="1" hidden="1" customWidth="1"/>
    <col min="30" max="30" width="14.57421875" style="1" customWidth="1"/>
    <col min="31" max="32" width="8.8515625" style="1" hidden="1" customWidth="1"/>
    <col min="33" max="33" width="14.28125" style="1" customWidth="1"/>
    <col min="34" max="36" width="8.8515625" style="1" hidden="1" customWidth="1"/>
    <col min="37" max="16384" width="8.8515625" style="1" customWidth="1"/>
  </cols>
  <sheetData>
    <row r="1" spans="1:36" ht="14.25" customHeight="1">
      <c r="A1" s="49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</row>
    <row r="2" spans="1:36" ht="24.75" customHeight="1">
      <c r="A2" s="49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</row>
    <row r="3" spans="1:36" ht="15.75" customHeight="1">
      <c r="A3" s="47" t="s">
        <v>354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5"/>
      <c r="AJ3" s="42"/>
    </row>
    <row r="4" spans="1:36" ht="15.75" customHeight="1">
      <c r="A4" s="44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2"/>
      <c r="AJ4" s="42"/>
    </row>
    <row r="5" spans="1:36" ht="12.75" customHeight="1">
      <c r="A5" s="41" t="s">
        <v>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</row>
    <row r="6" spans="1:36" ht="26.25" customHeight="1">
      <c r="A6" s="39" t="s">
        <v>3</v>
      </c>
      <c r="B6" s="39" t="s">
        <v>2</v>
      </c>
      <c r="C6" s="39" t="s">
        <v>353</v>
      </c>
      <c r="D6" s="39" t="s">
        <v>2</v>
      </c>
      <c r="E6" s="39" t="s">
        <v>2</v>
      </c>
      <c r="F6" s="39" t="s">
        <v>352</v>
      </c>
      <c r="G6" s="39" t="s">
        <v>2</v>
      </c>
      <c r="H6" s="39" t="s">
        <v>2</v>
      </c>
      <c r="I6" s="39" t="s">
        <v>2</v>
      </c>
      <c r="J6" s="39" t="s">
        <v>2</v>
      </c>
      <c r="K6" s="39" t="s">
        <v>2</v>
      </c>
      <c r="L6" s="39" t="s">
        <v>2</v>
      </c>
      <c r="M6" s="39" t="s">
        <v>351</v>
      </c>
      <c r="N6" s="39" t="s">
        <v>2</v>
      </c>
      <c r="O6" s="39" t="s">
        <v>2</v>
      </c>
      <c r="P6" s="39" t="s">
        <v>2</v>
      </c>
      <c r="Q6" s="39" t="s">
        <v>2</v>
      </c>
      <c r="R6" s="39" t="s">
        <v>2</v>
      </c>
      <c r="S6" s="39" t="s">
        <v>2</v>
      </c>
      <c r="T6" s="39" t="s">
        <v>2</v>
      </c>
      <c r="U6" s="39" t="s">
        <v>2</v>
      </c>
      <c r="V6" s="39" t="s">
        <v>2</v>
      </c>
      <c r="W6" s="38" t="s">
        <v>2</v>
      </c>
      <c r="X6" s="39" t="s">
        <v>2</v>
      </c>
      <c r="Y6" s="39" t="s">
        <v>2</v>
      </c>
      <c r="Z6" s="39" t="s">
        <v>2</v>
      </c>
      <c r="AA6" s="39" t="s">
        <v>2</v>
      </c>
      <c r="AB6" s="39" t="s">
        <v>2</v>
      </c>
      <c r="AC6" s="38" t="s">
        <v>2</v>
      </c>
      <c r="AD6" s="39" t="s">
        <v>350</v>
      </c>
      <c r="AE6" s="38" t="s">
        <v>2</v>
      </c>
      <c r="AF6" s="39" t="s">
        <v>2</v>
      </c>
      <c r="AG6" s="39" t="s">
        <v>349</v>
      </c>
      <c r="AH6" s="39" t="s">
        <v>2</v>
      </c>
      <c r="AI6" s="39" t="s">
        <v>2</v>
      </c>
      <c r="AJ6" s="39" t="s">
        <v>2</v>
      </c>
    </row>
    <row r="7" spans="1:36" ht="14.2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8"/>
      <c r="X7" s="37"/>
      <c r="Y7" s="37"/>
      <c r="Z7" s="37"/>
      <c r="AA7" s="37"/>
      <c r="AB7" s="37"/>
      <c r="AC7" s="38"/>
      <c r="AD7" s="37"/>
      <c r="AE7" s="38"/>
      <c r="AF7" s="37"/>
      <c r="AG7" s="37"/>
      <c r="AH7" s="37"/>
      <c r="AI7" s="37"/>
      <c r="AJ7" s="37"/>
    </row>
    <row r="8" spans="1:36" ht="14.25" customHeight="1">
      <c r="A8" s="36" t="s">
        <v>348</v>
      </c>
      <c r="B8" s="35" t="s">
        <v>242</v>
      </c>
      <c r="C8" s="35" t="s">
        <v>347</v>
      </c>
      <c r="D8" s="35" t="s">
        <v>243</v>
      </c>
      <c r="E8" s="35" t="s">
        <v>242</v>
      </c>
      <c r="F8" s="35" t="s">
        <v>242</v>
      </c>
      <c r="G8" s="35"/>
      <c r="H8" s="35"/>
      <c r="I8" s="35"/>
      <c r="J8" s="35"/>
      <c r="K8" s="35"/>
      <c r="L8" s="33">
        <v>0</v>
      </c>
      <c r="M8" s="33">
        <v>36157360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3">
        <v>0</v>
      </c>
      <c r="AC8" s="33">
        <v>0</v>
      </c>
      <c r="AD8" s="33">
        <f>16199581.33-155200</f>
        <v>16044381.33</v>
      </c>
      <c r="AE8" s="33">
        <v>16199581.33</v>
      </c>
      <c r="AF8" s="33">
        <v>-16199581.33</v>
      </c>
      <c r="AG8" s="34">
        <f>AD8/M8</f>
        <v>0.4437376326700843</v>
      </c>
      <c r="AH8" s="33">
        <v>0</v>
      </c>
      <c r="AI8" s="34">
        <v>0</v>
      </c>
      <c r="AJ8" s="33">
        <v>0</v>
      </c>
    </row>
    <row r="9" spans="1:36" ht="75" customHeight="1" outlineLevel="1">
      <c r="A9" s="36" t="s">
        <v>346</v>
      </c>
      <c r="B9" s="35" t="s">
        <v>242</v>
      </c>
      <c r="C9" s="35" t="s">
        <v>345</v>
      </c>
      <c r="D9" s="35" t="s">
        <v>243</v>
      </c>
      <c r="E9" s="35" t="s">
        <v>242</v>
      </c>
      <c r="F9" s="35" t="s">
        <v>242</v>
      </c>
      <c r="G9" s="35"/>
      <c r="H9" s="35"/>
      <c r="I9" s="35"/>
      <c r="J9" s="35"/>
      <c r="K9" s="35"/>
      <c r="L9" s="33">
        <v>0</v>
      </c>
      <c r="M9" s="33">
        <v>24364112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33">
        <v>10286946.53</v>
      </c>
      <c r="AE9" s="33">
        <v>10286946.53</v>
      </c>
      <c r="AF9" s="33">
        <v>-10286946.53</v>
      </c>
      <c r="AG9" s="34">
        <v>0.4222171745885916</v>
      </c>
      <c r="AH9" s="33">
        <v>0</v>
      </c>
      <c r="AI9" s="34">
        <v>0</v>
      </c>
      <c r="AJ9" s="33">
        <v>0</v>
      </c>
    </row>
    <row r="10" spans="1:36" ht="14.25" customHeight="1" outlineLevel="2">
      <c r="A10" s="36" t="s">
        <v>255</v>
      </c>
      <c r="B10" s="35" t="s">
        <v>242</v>
      </c>
      <c r="C10" s="35" t="s">
        <v>345</v>
      </c>
      <c r="D10" s="35" t="s">
        <v>243</v>
      </c>
      <c r="E10" s="35" t="s">
        <v>242</v>
      </c>
      <c r="F10" s="35" t="s">
        <v>254</v>
      </c>
      <c r="G10" s="35"/>
      <c r="H10" s="35"/>
      <c r="I10" s="35"/>
      <c r="J10" s="35"/>
      <c r="K10" s="35"/>
      <c r="L10" s="33">
        <v>0</v>
      </c>
      <c r="M10" s="33">
        <v>16261926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7048929.06</v>
      </c>
      <c r="AE10" s="33">
        <v>7048929.06</v>
      </c>
      <c r="AF10" s="33">
        <v>-7048929.06</v>
      </c>
      <c r="AG10" s="34">
        <v>0.4334621286556094</v>
      </c>
      <c r="AH10" s="33">
        <v>0</v>
      </c>
      <c r="AI10" s="34">
        <v>0</v>
      </c>
      <c r="AJ10" s="33">
        <v>0</v>
      </c>
    </row>
    <row r="11" spans="1:36" ht="14.25" customHeight="1" outlineLevel="2">
      <c r="A11" s="36" t="s">
        <v>291</v>
      </c>
      <c r="B11" s="35" t="s">
        <v>242</v>
      </c>
      <c r="C11" s="35" t="s">
        <v>345</v>
      </c>
      <c r="D11" s="35" t="s">
        <v>243</v>
      </c>
      <c r="E11" s="35" t="s">
        <v>242</v>
      </c>
      <c r="F11" s="35" t="s">
        <v>290</v>
      </c>
      <c r="G11" s="35"/>
      <c r="H11" s="35"/>
      <c r="I11" s="35"/>
      <c r="J11" s="35"/>
      <c r="K11" s="35"/>
      <c r="L11" s="33">
        <v>0</v>
      </c>
      <c r="M11" s="33">
        <v>164420.76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160218.76</v>
      </c>
      <c r="AE11" s="33">
        <v>160218.76</v>
      </c>
      <c r="AF11" s="33">
        <v>-160218.76</v>
      </c>
      <c r="AG11" s="34">
        <v>0.9744436164873584</v>
      </c>
      <c r="AH11" s="33">
        <v>0</v>
      </c>
      <c r="AI11" s="34">
        <v>0</v>
      </c>
      <c r="AJ11" s="33">
        <v>0</v>
      </c>
    </row>
    <row r="12" spans="1:36" ht="24.75" customHeight="1" outlineLevel="2">
      <c r="A12" s="36" t="s">
        <v>253</v>
      </c>
      <c r="B12" s="35" t="s">
        <v>242</v>
      </c>
      <c r="C12" s="35" t="s">
        <v>345</v>
      </c>
      <c r="D12" s="35" t="s">
        <v>243</v>
      </c>
      <c r="E12" s="35" t="s">
        <v>242</v>
      </c>
      <c r="F12" s="35" t="s">
        <v>252</v>
      </c>
      <c r="G12" s="35"/>
      <c r="H12" s="35"/>
      <c r="I12" s="35"/>
      <c r="J12" s="35"/>
      <c r="K12" s="35"/>
      <c r="L12" s="33">
        <v>0</v>
      </c>
      <c r="M12" s="33">
        <v>4911253.24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1937502.77</v>
      </c>
      <c r="AE12" s="33">
        <v>1937502.77</v>
      </c>
      <c r="AF12" s="33">
        <v>-1937502.77</v>
      </c>
      <c r="AG12" s="34">
        <v>0.3945027216719128</v>
      </c>
      <c r="AH12" s="33">
        <v>0</v>
      </c>
      <c r="AI12" s="34">
        <v>0</v>
      </c>
      <c r="AJ12" s="33">
        <v>0</v>
      </c>
    </row>
    <row r="13" spans="1:36" ht="14.25" customHeight="1" outlineLevel="2">
      <c r="A13" s="36" t="s">
        <v>285</v>
      </c>
      <c r="B13" s="35" t="s">
        <v>242</v>
      </c>
      <c r="C13" s="35" t="s">
        <v>345</v>
      </c>
      <c r="D13" s="35" t="s">
        <v>243</v>
      </c>
      <c r="E13" s="35" t="s">
        <v>242</v>
      </c>
      <c r="F13" s="35" t="s">
        <v>284</v>
      </c>
      <c r="G13" s="35"/>
      <c r="H13" s="35"/>
      <c r="I13" s="35"/>
      <c r="J13" s="35"/>
      <c r="K13" s="35"/>
      <c r="L13" s="33">
        <v>0</v>
      </c>
      <c r="M13" s="33">
        <v>325900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135531.02</v>
      </c>
      <c r="AE13" s="33">
        <v>135531.02</v>
      </c>
      <c r="AF13" s="33">
        <v>-135531.02</v>
      </c>
      <c r="AG13" s="34">
        <v>0.4158668916845658</v>
      </c>
      <c r="AH13" s="33">
        <v>0</v>
      </c>
      <c r="AI13" s="34">
        <v>0</v>
      </c>
      <c r="AJ13" s="33">
        <v>0</v>
      </c>
    </row>
    <row r="14" spans="1:36" ht="14.25" customHeight="1" outlineLevel="2">
      <c r="A14" s="36" t="s">
        <v>281</v>
      </c>
      <c r="B14" s="35" t="s">
        <v>242</v>
      </c>
      <c r="C14" s="35" t="s">
        <v>345</v>
      </c>
      <c r="D14" s="35" t="s">
        <v>243</v>
      </c>
      <c r="E14" s="35" t="s">
        <v>242</v>
      </c>
      <c r="F14" s="35" t="s">
        <v>280</v>
      </c>
      <c r="G14" s="35"/>
      <c r="H14" s="35"/>
      <c r="I14" s="35"/>
      <c r="J14" s="35"/>
      <c r="K14" s="35"/>
      <c r="L14" s="33">
        <v>0</v>
      </c>
      <c r="M14" s="33">
        <v>956900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483085.68</v>
      </c>
      <c r="AE14" s="33">
        <v>483085.68</v>
      </c>
      <c r="AF14" s="33">
        <v>-483085.68</v>
      </c>
      <c r="AG14" s="34">
        <v>0.5048444769568398</v>
      </c>
      <c r="AH14" s="33">
        <v>0</v>
      </c>
      <c r="AI14" s="34">
        <v>0</v>
      </c>
      <c r="AJ14" s="33">
        <v>0</v>
      </c>
    </row>
    <row r="15" spans="1:36" ht="24.75" customHeight="1" outlineLevel="2">
      <c r="A15" s="36" t="s">
        <v>279</v>
      </c>
      <c r="B15" s="35" t="s">
        <v>242</v>
      </c>
      <c r="C15" s="35" t="s">
        <v>345</v>
      </c>
      <c r="D15" s="35" t="s">
        <v>243</v>
      </c>
      <c r="E15" s="35" t="s">
        <v>242</v>
      </c>
      <c r="F15" s="35" t="s">
        <v>278</v>
      </c>
      <c r="G15" s="35"/>
      <c r="H15" s="35"/>
      <c r="I15" s="35"/>
      <c r="J15" s="35"/>
      <c r="K15" s="35"/>
      <c r="L15" s="33">
        <v>0</v>
      </c>
      <c r="M15" s="33">
        <v>896452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98110.28</v>
      </c>
      <c r="AE15" s="33">
        <v>98110.28</v>
      </c>
      <c r="AF15" s="33">
        <v>-98110.28</v>
      </c>
      <c r="AG15" s="34">
        <v>0.10944287033773141</v>
      </c>
      <c r="AH15" s="33">
        <v>0</v>
      </c>
      <c r="AI15" s="34">
        <v>0</v>
      </c>
      <c r="AJ15" s="33">
        <v>0</v>
      </c>
    </row>
    <row r="16" spans="1:36" ht="14.25" customHeight="1" outlineLevel="2">
      <c r="A16" s="36" t="s">
        <v>263</v>
      </c>
      <c r="B16" s="35" t="s">
        <v>242</v>
      </c>
      <c r="C16" s="35" t="s">
        <v>345</v>
      </c>
      <c r="D16" s="35" t="s">
        <v>243</v>
      </c>
      <c r="E16" s="35" t="s">
        <v>242</v>
      </c>
      <c r="F16" s="35" t="s">
        <v>262</v>
      </c>
      <c r="G16" s="35"/>
      <c r="H16" s="35"/>
      <c r="I16" s="35"/>
      <c r="J16" s="35"/>
      <c r="K16" s="35"/>
      <c r="L16" s="33">
        <v>0</v>
      </c>
      <c r="M16" s="33">
        <v>200500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90076.01</v>
      </c>
      <c r="AE16" s="33">
        <v>90076.01</v>
      </c>
      <c r="AF16" s="33">
        <v>-90076.01</v>
      </c>
      <c r="AG16" s="34">
        <v>0.44925690773067334</v>
      </c>
      <c r="AH16" s="33">
        <v>0</v>
      </c>
      <c r="AI16" s="34">
        <v>0</v>
      </c>
      <c r="AJ16" s="33">
        <v>0</v>
      </c>
    </row>
    <row r="17" spans="1:36" ht="14.25" customHeight="1" outlineLevel="2">
      <c r="A17" s="36" t="s">
        <v>245</v>
      </c>
      <c r="B17" s="35" t="s">
        <v>242</v>
      </c>
      <c r="C17" s="35" t="s">
        <v>345</v>
      </c>
      <c r="D17" s="35" t="s">
        <v>243</v>
      </c>
      <c r="E17" s="35" t="s">
        <v>242</v>
      </c>
      <c r="F17" s="35" t="s">
        <v>241</v>
      </c>
      <c r="G17" s="35"/>
      <c r="H17" s="35"/>
      <c r="I17" s="35"/>
      <c r="J17" s="35"/>
      <c r="K17" s="35"/>
      <c r="L17" s="33">
        <v>0</v>
      </c>
      <c r="M17" s="33">
        <v>223000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108485.35</v>
      </c>
      <c r="AE17" s="33">
        <v>108485.35</v>
      </c>
      <c r="AF17" s="33">
        <v>-108485.35</v>
      </c>
      <c r="AG17" s="34">
        <v>0.4864813901345291</v>
      </c>
      <c r="AH17" s="33">
        <v>0</v>
      </c>
      <c r="AI17" s="34">
        <v>0</v>
      </c>
      <c r="AJ17" s="33">
        <v>0</v>
      </c>
    </row>
    <row r="18" spans="1:36" ht="24.75" customHeight="1" outlineLevel="2">
      <c r="A18" s="36" t="s">
        <v>259</v>
      </c>
      <c r="B18" s="35" t="s">
        <v>242</v>
      </c>
      <c r="C18" s="35" t="s">
        <v>345</v>
      </c>
      <c r="D18" s="35" t="s">
        <v>243</v>
      </c>
      <c r="E18" s="35" t="s">
        <v>242</v>
      </c>
      <c r="F18" s="35" t="s">
        <v>257</v>
      </c>
      <c r="G18" s="35"/>
      <c r="H18" s="35"/>
      <c r="I18" s="35"/>
      <c r="J18" s="35"/>
      <c r="K18" s="35"/>
      <c r="L18" s="33">
        <v>0</v>
      </c>
      <c r="M18" s="33">
        <v>198000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150730.7</v>
      </c>
      <c r="AE18" s="33">
        <v>150730.7</v>
      </c>
      <c r="AF18" s="33">
        <v>-150730.7</v>
      </c>
      <c r="AG18" s="34">
        <v>0.7612661616161616</v>
      </c>
      <c r="AH18" s="33">
        <v>0</v>
      </c>
      <c r="AI18" s="34">
        <v>0</v>
      </c>
      <c r="AJ18" s="33">
        <v>0</v>
      </c>
    </row>
    <row r="19" spans="1:36" ht="24.75" customHeight="1" outlineLevel="2">
      <c r="A19" s="36" t="s">
        <v>251</v>
      </c>
      <c r="B19" s="35" t="s">
        <v>242</v>
      </c>
      <c r="C19" s="35" t="s">
        <v>345</v>
      </c>
      <c r="D19" s="35" t="s">
        <v>243</v>
      </c>
      <c r="E19" s="35" t="s">
        <v>242</v>
      </c>
      <c r="F19" s="35" t="s">
        <v>249</v>
      </c>
      <c r="G19" s="35"/>
      <c r="H19" s="35"/>
      <c r="I19" s="35"/>
      <c r="J19" s="35"/>
      <c r="K19" s="35"/>
      <c r="L19" s="33">
        <v>0</v>
      </c>
      <c r="M19" s="33">
        <v>225760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74276.9</v>
      </c>
      <c r="AE19" s="33">
        <v>74276.9</v>
      </c>
      <c r="AF19" s="33">
        <v>-74276.9</v>
      </c>
      <c r="AG19" s="34">
        <v>0.32900823883770375</v>
      </c>
      <c r="AH19" s="33">
        <v>0</v>
      </c>
      <c r="AI19" s="34">
        <v>0</v>
      </c>
      <c r="AJ19" s="33">
        <v>0</v>
      </c>
    </row>
    <row r="20" spans="1:36" ht="50.25" customHeight="1" outlineLevel="1">
      <c r="A20" s="36" t="s">
        <v>344</v>
      </c>
      <c r="B20" s="35" t="s">
        <v>242</v>
      </c>
      <c r="C20" s="35" t="s">
        <v>343</v>
      </c>
      <c r="D20" s="35" t="s">
        <v>243</v>
      </c>
      <c r="E20" s="35" t="s">
        <v>242</v>
      </c>
      <c r="F20" s="35" t="s">
        <v>242</v>
      </c>
      <c r="G20" s="35"/>
      <c r="H20" s="35"/>
      <c r="I20" s="35"/>
      <c r="J20" s="35"/>
      <c r="K20" s="35"/>
      <c r="L20" s="33">
        <v>0</v>
      </c>
      <c r="M20" s="33">
        <v>4315000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1860915.8</v>
      </c>
      <c r="AE20" s="33">
        <v>1860915.8</v>
      </c>
      <c r="AF20" s="33">
        <v>-1860915.8</v>
      </c>
      <c r="AG20" s="34">
        <v>0.43126669756662805</v>
      </c>
      <c r="AH20" s="33">
        <v>0</v>
      </c>
      <c r="AI20" s="34">
        <v>0</v>
      </c>
      <c r="AJ20" s="33">
        <v>0</v>
      </c>
    </row>
    <row r="21" spans="1:36" ht="14.25" customHeight="1" outlineLevel="2">
      <c r="A21" s="36" t="s">
        <v>255</v>
      </c>
      <c r="B21" s="35" t="s">
        <v>242</v>
      </c>
      <c r="C21" s="35" t="s">
        <v>343</v>
      </c>
      <c r="D21" s="35" t="s">
        <v>243</v>
      </c>
      <c r="E21" s="35" t="s">
        <v>242</v>
      </c>
      <c r="F21" s="35" t="s">
        <v>254</v>
      </c>
      <c r="G21" s="35"/>
      <c r="H21" s="35"/>
      <c r="I21" s="35"/>
      <c r="J21" s="35"/>
      <c r="K21" s="35"/>
      <c r="L21" s="33">
        <v>0</v>
      </c>
      <c r="M21" s="33">
        <v>3144060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1383188.91</v>
      </c>
      <c r="AE21" s="33">
        <v>1383188.91</v>
      </c>
      <c r="AF21" s="33">
        <v>-1383188.91</v>
      </c>
      <c r="AG21" s="34">
        <v>0.4399371863132383</v>
      </c>
      <c r="AH21" s="33">
        <v>0</v>
      </c>
      <c r="AI21" s="34">
        <v>0</v>
      </c>
      <c r="AJ21" s="33">
        <v>0</v>
      </c>
    </row>
    <row r="22" spans="1:36" ht="14.25" customHeight="1" outlineLevel="2">
      <c r="A22" s="36" t="s">
        <v>291</v>
      </c>
      <c r="B22" s="35" t="s">
        <v>242</v>
      </c>
      <c r="C22" s="35" t="s">
        <v>343</v>
      </c>
      <c r="D22" s="35" t="s">
        <v>243</v>
      </c>
      <c r="E22" s="35" t="s">
        <v>242</v>
      </c>
      <c r="F22" s="35" t="s">
        <v>290</v>
      </c>
      <c r="G22" s="35"/>
      <c r="H22" s="35"/>
      <c r="I22" s="35"/>
      <c r="J22" s="35"/>
      <c r="K22" s="35"/>
      <c r="L22" s="33">
        <v>0</v>
      </c>
      <c r="M22" s="33">
        <v>2000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4">
        <v>0</v>
      </c>
      <c r="AH22" s="33">
        <v>0</v>
      </c>
      <c r="AI22" s="34">
        <v>0</v>
      </c>
      <c r="AJ22" s="33">
        <v>0</v>
      </c>
    </row>
    <row r="23" spans="1:36" ht="24.75" customHeight="1" outlineLevel="2">
      <c r="A23" s="36" t="s">
        <v>253</v>
      </c>
      <c r="B23" s="35" t="s">
        <v>242</v>
      </c>
      <c r="C23" s="35" t="s">
        <v>343</v>
      </c>
      <c r="D23" s="35" t="s">
        <v>243</v>
      </c>
      <c r="E23" s="35" t="s">
        <v>242</v>
      </c>
      <c r="F23" s="35" t="s">
        <v>252</v>
      </c>
      <c r="G23" s="35"/>
      <c r="H23" s="35"/>
      <c r="I23" s="35"/>
      <c r="J23" s="35"/>
      <c r="K23" s="35"/>
      <c r="L23" s="33">
        <v>0</v>
      </c>
      <c r="M23" s="33">
        <v>949540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428796.97</v>
      </c>
      <c r="AE23" s="33">
        <v>428796.97</v>
      </c>
      <c r="AF23" s="33">
        <v>-428796.97</v>
      </c>
      <c r="AG23" s="34">
        <v>0.4515838932535754</v>
      </c>
      <c r="AH23" s="33">
        <v>0</v>
      </c>
      <c r="AI23" s="34">
        <v>0</v>
      </c>
      <c r="AJ23" s="33">
        <v>0</v>
      </c>
    </row>
    <row r="24" spans="1:36" ht="14.25" customHeight="1" outlineLevel="2">
      <c r="A24" s="36" t="s">
        <v>285</v>
      </c>
      <c r="B24" s="35" t="s">
        <v>242</v>
      </c>
      <c r="C24" s="35" t="s">
        <v>343</v>
      </c>
      <c r="D24" s="35" t="s">
        <v>243</v>
      </c>
      <c r="E24" s="35" t="s">
        <v>242</v>
      </c>
      <c r="F24" s="35" t="s">
        <v>284</v>
      </c>
      <c r="G24" s="35"/>
      <c r="H24" s="35"/>
      <c r="I24" s="35"/>
      <c r="J24" s="35"/>
      <c r="K24" s="35"/>
      <c r="L24" s="33">
        <v>0</v>
      </c>
      <c r="M24" s="33">
        <v>18000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8967.36</v>
      </c>
      <c r="AE24" s="33">
        <v>8967.36</v>
      </c>
      <c r="AF24" s="33">
        <v>-8967.36</v>
      </c>
      <c r="AG24" s="34">
        <v>0.49818666666666667</v>
      </c>
      <c r="AH24" s="33">
        <v>0</v>
      </c>
      <c r="AI24" s="34">
        <v>0</v>
      </c>
      <c r="AJ24" s="33">
        <v>0</v>
      </c>
    </row>
    <row r="25" spans="1:36" ht="14.25" customHeight="1" outlineLevel="2">
      <c r="A25" s="36" t="s">
        <v>281</v>
      </c>
      <c r="B25" s="35" t="s">
        <v>242</v>
      </c>
      <c r="C25" s="35" t="s">
        <v>343</v>
      </c>
      <c r="D25" s="35" t="s">
        <v>243</v>
      </c>
      <c r="E25" s="35" t="s">
        <v>242</v>
      </c>
      <c r="F25" s="35" t="s">
        <v>280</v>
      </c>
      <c r="G25" s="35"/>
      <c r="H25" s="35"/>
      <c r="I25" s="35"/>
      <c r="J25" s="35"/>
      <c r="K25" s="35"/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4">
        <v>0</v>
      </c>
      <c r="AH25" s="33">
        <v>0</v>
      </c>
      <c r="AI25" s="34">
        <v>0</v>
      </c>
      <c r="AJ25" s="33">
        <v>0</v>
      </c>
    </row>
    <row r="26" spans="1:36" ht="24.75" customHeight="1" outlineLevel="2">
      <c r="A26" s="36" t="s">
        <v>279</v>
      </c>
      <c r="B26" s="35" t="s">
        <v>242</v>
      </c>
      <c r="C26" s="35" t="s">
        <v>343</v>
      </c>
      <c r="D26" s="35" t="s">
        <v>243</v>
      </c>
      <c r="E26" s="35" t="s">
        <v>242</v>
      </c>
      <c r="F26" s="35" t="s">
        <v>278</v>
      </c>
      <c r="G26" s="35"/>
      <c r="H26" s="35"/>
      <c r="I26" s="35"/>
      <c r="J26" s="35"/>
      <c r="K26" s="35"/>
      <c r="L26" s="33">
        <v>0</v>
      </c>
      <c r="M26" s="33">
        <v>20000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6060</v>
      </c>
      <c r="AE26" s="33">
        <v>6060</v>
      </c>
      <c r="AF26" s="33">
        <v>-6060</v>
      </c>
      <c r="AG26" s="34">
        <v>0.303</v>
      </c>
      <c r="AH26" s="33">
        <v>0</v>
      </c>
      <c r="AI26" s="34">
        <v>0</v>
      </c>
      <c r="AJ26" s="33">
        <v>0</v>
      </c>
    </row>
    <row r="27" spans="1:36" ht="14.25" customHeight="1" outlineLevel="2">
      <c r="A27" s="36" t="s">
        <v>263</v>
      </c>
      <c r="B27" s="35" t="s">
        <v>242</v>
      </c>
      <c r="C27" s="35" t="s">
        <v>343</v>
      </c>
      <c r="D27" s="35" t="s">
        <v>243</v>
      </c>
      <c r="E27" s="35" t="s">
        <v>242</v>
      </c>
      <c r="F27" s="35" t="s">
        <v>262</v>
      </c>
      <c r="G27" s="35"/>
      <c r="H27" s="35"/>
      <c r="I27" s="35"/>
      <c r="J27" s="35"/>
      <c r="K27" s="35"/>
      <c r="L27" s="33">
        <v>0</v>
      </c>
      <c r="M27" s="33">
        <v>129410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21092</v>
      </c>
      <c r="AE27" s="33">
        <v>21092</v>
      </c>
      <c r="AF27" s="33">
        <v>-21092</v>
      </c>
      <c r="AG27" s="34">
        <v>0.16298585889807587</v>
      </c>
      <c r="AH27" s="33">
        <v>0</v>
      </c>
      <c r="AI27" s="34">
        <v>0</v>
      </c>
      <c r="AJ27" s="33">
        <v>0</v>
      </c>
    </row>
    <row r="28" spans="1:36" ht="14.25" customHeight="1" outlineLevel="2">
      <c r="A28" s="36" t="s">
        <v>245</v>
      </c>
      <c r="B28" s="35" t="s">
        <v>242</v>
      </c>
      <c r="C28" s="35" t="s">
        <v>343</v>
      </c>
      <c r="D28" s="35" t="s">
        <v>243</v>
      </c>
      <c r="E28" s="35" t="s">
        <v>242</v>
      </c>
      <c r="F28" s="35" t="s">
        <v>241</v>
      </c>
      <c r="G28" s="35"/>
      <c r="H28" s="35"/>
      <c r="I28" s="35"/>
      <c r="J28" s="35"/>
      <c r="K28" s="35"/>
      <c r="L28" s="33">
        <v>0</v>
      </c>
      <c r="M28" s="33">
        <v>90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88</v>
      </c>
      <c r="AE28" s="33">
        <v>88</v>
      </c>
      <c r="AF28" s="33">
        <v>-88</v>
      </c>
      <c r="AG28" s="34">
        <v>0.9777777777777777</v>
      </c>
      <c r="AH28" s="33">
        <v>0</v>
      </c>
      <c r="AI28" s="34">
        <v>0</v>
      </c>
      <c r="AJ28" s="33">
        <v>0</v>
      </c>
    </row>
    <row r="29" spans="1:36" ht="24.75" customHeight="1" outlineLevel="2">
      <c r="A29" s="36" t="s">
        <v>251</v>
      </c>
      <c r="B29" s="35" t="s">
        <v>242</v>
      </c>
      <c r="C29" s="35" t="s">
        <v>343</v>
      </c>
      <c r="D29" s="35" t="s">
        <v>243</v>
      </c>
      <c r="E29" s="35" t="s">
        <v>242</v>
      </c>
      <c r="F29" s="35" t="s">
        <v>249</v>
      </c>
      <c r="G29" s="35"/>
      <c r="H29" s="35"/>
      <c r="I29" s="35"/>
      <c r="J29" s="35"/>
      <c r="K29" s="35"/>
      <c r="L29" s="33">
        <v>0</v>
      </c>
      <c r="M29" s="33">
        <v>51900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12722.56</v>
      </c>
      <c r="AE29" s="33">
        <v>12722.56</v>
      </c>
      <c r="AF29" s="33">
        <v>-12722.56</v>
      </c>
      <c r="AG29" s="34">
        <v>0.24513603082851637</v>
      </c>
      <c r="AH29" s="33">
        <v>0</v>
      </c>
      <c r="AI29" s="34">
        <v>0</v>
      </c>
      <c r="AJ29" s="33">
        <v>0</v>
      </c>
    </row>
    <row r="30" spans="1:36" ht="24.75" customHeight="1" outlineLevel="1">
      <c r="A30" s="36" t="s">
        <v>342</v>
      </c>
      <c r="B30" s="35" t="s">
        <v>242</v>
      </c>
      <c r="C30" s="35" t="s">
        <v>341</v>
      </c>
      <c r="D30" s="35" t="s">
        <v>243</v>
      </c>
      <c r="E30" s="35" t="s">
        <v>242</v>
      </c>
      <c r="F30" s="35" t="s">
        <v>242</v>
      </c>
      <c r="G30" s="35"/>
      <c r="H30" s="35"/>
      <c r="I30" s="35"/>
      <c r="J30" s="35"/>
      <c r="K30" s="35"/>
      <c r="L30" s="33">
        <v>0</v>
      </c>
      <c r="M30" s="33">
        <v>155200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155200</v>
      </c>
      <c r="AF30" s="33">
        <v>-155200</v>
      </c>
      <c r="AG30" s="34">
        <v>0</v>
      </c>
      <c r="AH30" s="33">
        <v>0</v>
      </c>
      <c r="AI30" s="34">
        <v>0</v>
      </c>
      <c r="AJ30" s="33">
        <v>0</v>
      </c>
    </row>
    <row r="31" spans="1:36" ht="14.25" customHeight="1" outlineLevel="2">
      <c r="A31" s="36" t="s">
        <v>245</v>
      </c>
      <c r="B31" s="35" t="s">
        <v>242</v>
      </c>
      <c r="C31" s="35" t="s">
        <v>341</v>
      </c>
      <c r="D31" s="35" t="s">
        <v>243</v>
      </c>
      <c r="E31" s="35" t="s">
        <v>242</v>
      </c>
      <c r="F31" s="35" t="s">
        <v>241</v>
      </c>
      <c r="G31" s="35"/>
      <c r="H31" s="35"/>
      <c r="I31" s="35"/>
      <c r="J31" s="35"/>
      <c r="K31" s="35"/>
      <c r="L31" s="33">
        <v>0</v>
      </c>
      <c r="M31" s="33">
        <v>155200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155200</v>
      </c>
      <c r="AF31" s="33">
        <v>-155200</v>
      </c>
      <c r="AG31" s="34">
        <v>0</v>
      </c>
      <c r="AH31" s="33">
        <v>0</v>
      </c>
      <c r="AI31" s="34">
        <v>0</v>
      </c>
      <c r="AJ31" s="33">
        <v>0</v>
      </c>
    </row>
    <row r="32" spans="1:36" ht="14.25" customHeight="1" outlineLevel="1">
      <c r="A32" s="36" t="s">
        <v>340</v>
      </c>
      <c r="B32" s="35" t="s">
        <v>242</v>
      </c>
      <c r="C32" s="35" t="s">
        <v>339</v>
      </c>
      <c r="D32" s="35" t="s">
        <v>243</v>
      </c>
      <c r="E32" s="35" t="s">
        <v>242</v>
      </c>
      <c r="F32" s="35" t="s">
        <v>242</v>
      </c>
      <c r="G32" s="35"/>
      <c r="H32" s="35"/>
      <c r="I32" s="35"/>
      <c r="J32" s="35"/>
      <c r="K32" s="35"/>
      <c r="L32" s="33">
        <v>0</v>
      </c>
      <c r="M32" s="33">
        <v>233200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4">
        <v>0</v>
      </c>
      <c r="AH32" s="33">
        <v>0</v>
      </c>
      <c r="AI32" s="34">
        <v>0</v>
      </c>
      <c r="AJ32" s="33">
        <v>0</v>
      </c>
    </row>
    <row r="33" spans="1:36" ht="14.25" customHeight="1" outlineLevel="2">
      <c r="A33" s="36" t="s">
        <v>245</v>
      </c>
      <c r="B33" s="35" t="s">
        <v>242</v>
      </c>
      <c r="C33" s="35" t="s">
        <v>339</v>
      </c>
      <c r="D33" s="35" t="s">
        <v>243</v>
      </c>
      <c r="E33" s="35" t="s">
        <v>242</v>
      </c>
      <c r="F33" s="35" t="s">
        <v>241</v>
      </c>
      <c r="G33" s="35"/>
      <c r="H33" s="35"/>
      <c r="I33" s="35"/>
      <c r="J33" s="35"/>
      <c r="K33" s="35"/>
      <c r="L33" s="33">
        <v>0</v>
      </c>
      <c r="M33" s="33">
        <v>233200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4">
        <v>0</v>
      </c>
      <c r="AH33" s="33">
        <v>0</v>
      </c>
      <c r="AI33" s="34">
        <v>0</v>
      </c>
      <c r="AJ33" s="33">
        <v>0</v>
      </c>
    </row>
    <row r="34" spans="1:36" ht="24.75" customHeight="1" outlineLevel="1">
      <c r="A34" s="36" t="s">
        <v>338</v>
      </c>
      <c r="B34" s="35" t="s">
        <v>242</v>
      </c>
      <c r="C34" s="35" t="s">
        <v>337</v>
      </c>
      <c r="D34" s="35" t="s">
        <v>243</v>
      </c>
      <c r="E34" s="35" t="s">
        <v>242</v>
      </c>
      <c r="F34" s="35" t="s">
        <v>242</v>
      </c>
      <c r="G34" s="35"/>
      <c r="H34" s="35"/>
      <c r="I34" s="35"/>
      <c r="J34" s="35"/>
      <c r="K34" s="35"/>
      <c r="L34" s="33">
        <v>0</v>
      </c>
      <c r="M34" s="33">
        <v>7089848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3896519</v>
      </c>
      <c r="AE34" s="33">
        <v>3896519</v>
      </c>
      <c r="AF34" s="33">
        <v>-3896519</v>
      </c>
      <c r="AG34" s="34">
        <v>0.5495913311540671</v>
      </c>
      <c r="AH34" s="33">
        <v>0</v>
      </c>
      <c r="AI34" s="34">
        <v>0</v>
      </c>
      <c r="AJ34" s="33">
        <v>0</v>
      </c>
    </row>
    <row r="35" spans="1:36" ht="24.75" customHeight="1" outlineLevel="2">
      <c r="A35" s="36" t="s">
        <v>279</v>
      </c>
      <c r="B35" s="35" t="s">
        <v>242</v>
      </c>
      <c r="C35" s="35" t="s">
        <v>337</v>
      </c>
      <c r="D35" s="35" t="s">
        <v>243</v>
      </c>
      <c r="E35" s="35" t="s">
        <v>242</v>
      </c>
      <c r="F35" s="35" t="s">
        <v>278</v>
      </c>
      <c r="G35" s="35"/>
      <c r="H35" s="35"/>
      <c r="I35" s="35"/>
      <c r="J35" s="35"/>
      <c r="K35" s="35"/>
      <c r="L35" s="33">
        <v>0</v>
      </c>
      <c r="M35" s="33">
        <v>81700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61675</v>
      </c>
      <c r="AE35" s="33">
        <v>61675</v>
      </c>
      <c r="AF35" s="33">
        <v>-61675</v>
      </c>
      <c r="AG35" s="34">
        <v>0.7548959608323134</v>
      </c>
      <c r="AH35" s="33">
        <v>0</v>
      </c>
      <c r="AI35" s="34">
        <v>0</v>
      </c>
      <c r="AJ35" s="33">
        <v>0</v>
      </c>
    </row>
    <row r="36" spans="1:36" ht="14.25" customHeight="1" outlineLevel="2">
      <c r="A36" s="36" t="s">
        <v>263</v>
      </c>
      <c r="B36" s="35" t="s">
        <v>242</v>
      </c>
      <c r="C36" s="35" t="s">
        <v>337</v>
      </c>
      <c r="D36" s="35" t="s">
        <v>243</v>
      </c>
      <c r="E36" s="35" t="s">
        <v>242</v>
      </c>
      <c r="F36" s="35" t="s">
        <v>262</v>
      </c>
      <c r="G36" s="35"/>
      <c r="H36" s="35"/>
      <c r="I36" s="35"/>
      <c r="J36" s="35"/>
      <c r="K36" s="35"/>
      <c r="L36" s="33">
        <v>0</v>
      </c>
      <c r="M36" s="33">
        <v>711100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33">
        <v>456320</v>
      </c>
      <c r="AE36" s="33">
        <v>456320</v>
      </c>
      <c r="AF36" s="33">
        <v>-456320</v>
      </c>
      <c r="AG36" s="34">
        <v>0.6417100267191674</v>
      </c>
      <c r="AH36" s="33">
        <v>0</v>
      </c>
      <c r="AI36" s="34">
        <v>0</v>
      </c>
      <c r="AJ36" s="33">
        <v>0</v>
      </c>
    </row>
    <row r="37" spans="1:36" ht="37.5" customHeight="1" outlineLevel="2">
      <c r="A37" s="36" t="s">
        <v>277</v>
      </c>
      <c r="B37" s="35" t="s">
        <v>242</v>
      </c>
      <c r="C37" s="35" t="s">
        <v>337</v>
      </c>
      <c r="D37" s="35" t="s">
        <v>243</v>
      </c>
      <c r="E37" s="35" t="s">
        <v>242</v>
      </c>
      <c r="F37" s="35" t="s">
        <v>276</v>
      </c>
      <c r="G37" s="35"/>
      <c r="H37" s="35"/>
      <c r="I37" s="35"/>
      <c r="J37" s="35"/>
      <c r="K37" s="35"/>
      <c r="L37" s="33">
        <v>0</v>
      </c>
      <c r="M37" s="33">
        <v>6000200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3287700</v>
      </c>
      <c r="AE37" s="33">
        <v>3287700</v>
      </c>
      <c r="AF37" s="33">
        <v>-3287700</v>
      </c>
      <c r="AG37" s="34">
        <v>0.547931735608813</v>
      </c>
      <c r="AH37" s="33">
        <v>0</v>
      </c>
      <c r="AI37" s="34">
        <v>0</v>
      </c>
      <c r="AJ37" s="33">
        <v>0</v>
      </c>
    </row>
    <row r="38" spans="1:36" ht="14.25" customHeight="1" outlineLevel="2">
      <c r="A38" s="36" t="s">
        <v>245</v>
      </c>
      <c r="B38" s="35" t="s">
        <v>242</v>
      </c>
      <c r="C38" s="35" t="s">
        <v>337</v>
      </c>
      <c r="D38" s="35" t="s">
        <v>243</v>
      </c>
      <c r="E38" s="35" t="s">
        <v>242</v>
      </c>
      <c r="F38" s="35" t="s">
        <v>241</v>
      </c>
      <c r="G38" s="35"/>
      <c r="H38" s="35"/>
      <c r="I38" s="35"/>
      <c r="J38" s="35"/>
      <c r="K38" s="35"/>
      <c r="L38" s="33">
        <v>0</v>
      </c>
      <c r="M38" s="33">
        <v>232548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60024</v>
      </c>
      <c r="AE38" s="33">
        <v>60024</v>
      </c>
      <c r="AF38" s="33">
        <v>-60024</v>
      </c>
      <c r="AG38" s="34">
        <v>0.25811445379018527</v>
      </c>
      <c r="AH38" s="33">
        <v>0</v>
      </c>
      <c r="AI38" s="34">
        <v>0</v>
      </c>
      <c r="AJ38" s="33">
        <v>0</v>
      </c>
    </row>
    <row r="39" spans="1:36" ht="24.75" customHeight="1" outlineLevel="2">
      <c r="A39" s="36" t="s">
        <v>259</v>
      </c>
      <c r="B39" s="35" t="s">
        <v>242</v>
      </c>
      <c r="C39" s="35" t="s">
        <v>337</v>
      </c>
      <c r="D39" s="35" t="s">
        <v>243</v>
      </c>
      <c r="E39" s="35" t="s">
        <v>242</v>
      </c>
      <c r="F39" s="35" t="s">
        <v>257</v>
      </c>
      <c r="G39" s="35"/>
      <c r="H39" s="35"/>
      <c r="I39" s="35"/>
      <c r="J39" s="35"/>
      <c r="K39" s="35"/>
      <c r="L39" s="33">
        <v>0</v>
      </c>
      <c r="M39" s="33">
        <v>64300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30800</v>
      </c>
      <c r="AE39" s="33">
        <v>30800</v>
      </c>
      <c r="AF39" s="33">
        <v>-30800</v>
      </c>
      <c r="AG39" s="34">
        <v>0.47900466562986005</v>
      </c>
      <c r="AH39" s="33">
        <v>0</v>
      </c>
      <c r="AI39" s="34">
        <v>0</v>
      </c>
      <c r="AJ39" s="33">
        <v>0</v>
      </c>
    </row>
    <row r="40" spans="1:36" ht="14.25" customHeight="1">
      <c r="A40" s="36" t="s">
        <v>336</v>
      </c>
      <c r="B40" s="35" t="s">
        <v>242</v>
      </c>
      <c r="C40" s="35" t="s">
        <v>335</v>
      </c>
      <c r="D40" s="35" t="s">
        <v>243</v>
      </c>
      <c r="E40" s="35" t="s">
        <v>242</v>
      </c>
      <c r="F40" s="35" t="s">
        <v>242</v>
      </c>
      <c r="G40" s="35"/>
      <c r="H40" s="35"/>
      <c r="I40" s="35"/>
      <c r="J40" s="35"/>
      <c r="K40" s="35"/>
      <c r="L40" s="33">
        <v>0</v>
      </c>
      <c r="M40" s="33">
        <v>872000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385110.47</v>
      </c>
      <c r="AE40" s="33">
        <v>385110.47</v>
      </c>
      <c r="AF40" s="33">
        <v>-385110.47</v>
      </c>
      <c r="AG40" s="34">
        <v>0.4416404472477064</v>
      </c>
      <c r="AH40" s="33">
        <v>0</v>
      </c>
      <c r="AI40" s="34">
        <v>0</v>
      </c>
      <c r="AJ40" s="33">
        <v>0</v>
      </c>
    </row>
    <row r="41" spans="1:36" ht="24.75" customHeight="1" outlineLevel="1">
      <c r="A41" s="36" t="s">
        <v>334</v>
      </c>
      <c r="B41" s="35" t="s">
        <v>242</v>
      </c>
      <c r="C41" s="35" t="s">
        <v>333</v>
      </c>
      <c r="D41" s="35" t="s">
        <v>243</v>
      </c>
      <c r="E41" s="35" t="s">
        <v>242</v>
      </c>
      <c r="F41" s="35" t="s">
        <v>242</v>
      </c>
      <c r="G41" s="35"/>
      <c r="H41" s="35"/>
      <c r="I41" s="35"/>
      <c r="J41" s="35"/>
      <c r="K41" s="35"/>
      <c r="L41" s="33">
        <v>0</v>
      </c>
      <c r="M41" s="33">
        <v>872000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385110.47</v>
      </c>
      <c r="AE41" s="33">
        <v>385110.47</v>
      </c>
      <c r="AF41" s="33">
        <v>-385110.47</v>
      </c>
      <c r="AG41" s="34">
        <v>0.4416404472477064</v>
      </c>
      <c r="AH41" s="33">
        <v>0</v>
      </c>
      <c r="AI41" s="34">
        <v>0</v>
      </c>
      <c r="AJ41" s="33">
        <v>0</v>
      </c>
    </row>
    <row r="42" spans="1:36" ht="14.25" customHeight="1" outlineLevel="2">
      <c r="A42" s="36" t="s">
        <v>255</v>
      </c>
      <c r="B42" s="35" t="s">
        <v>242</v>
      </c>
      <c r="C42" s="35" t="s">
        <v>333</v>
      </c>
      <c r="D42" s="35" t="s">
        <v>243</v>
      </c>
      <c r="E42" s="35" t="s">
        <v>242</v>
      </c>
      <c r="F42" s="35" t="s">
        <v>254</v>
      </c>
      <c r="G42" s="35"/>
      <c r="H42" s="35"/>
      <c r="I42" s="35"/>
      <c r="J42" s="35"/>
      <c r="K42" s="35"/>
      <c r="L42" s="33">
        <v>0</v>
      </c>
      <c r="M42" s="33">
        <v>617500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263615.73</v>
      </c>
      <c r="AE42" s="33">
        <v>263615.73</v>
      </c>
      <c r="AF42" s="33">
        <v>-263615.73</v>
      </c>
      <c r="AG42" s="34">
        <v>0.42690806477732796</v>
      </c>
      <c r="AH42" s="33">
        <v>0</v>
      </c>
      <c r="AI42" s="34">
        <v>0</v>
      </c>
      <c r="AJ42" s="33">
        <v>0</v>
      </c>
    </row>
    <row r="43" spans="1:36" ht="14.25" customHeight="1" outlineLevel="2">
      <c r="A43" s="36" t="s">
        <v>291</v>
      </c>
      <c r="B43" s="35" t="s">
        <v>242</v>
      </c>
      <c r="C43" s="35" t="s">
        <v>333</v>
      </c>
      <c r="D43" s="35" t="s">
        <v>243</v>
      </c>
      <c r="E43" s="35" t="s">
        <v>242</v>
      </c>
      <c r="F43" s="35" t="s">
        <v>290</v>
      </c>
      <c r="G43" s="35"/>
      <c r="H43" s="35"/>
      <c r="I43" s="35"/>
      <c r="J43" s="35"/>
      <c r="K43" s="35"/>
      <c r="L43" s="33">
        <v>0</v>
      </c>
      <c r="M43" s="33">
        <v>9900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1599</v>
      </c>
      <c r="AE43" s="33">
        <v>1599</v>
      </c>
      <c r="AF43" s="33">
        <v>-1599</v>
      </c>
      <c r="AG43" s="34">
        <v>0.16151515151515153</v>
      </c>
      <c r="AH43" s="33">
        <v>0</v>
      </c>
      <c r="AI43" s="34">
        <v>0</v>
      </c>
      <c r="AJ43" s="33">
        <v>0</v>
      </c>
    </row>
    <row r="44" spans="1:36" ht="24.75" customHeight="1" outlineLevel="2">
      <c r="A44" s="36" t="s">
        <v>253</v>
      </c>
      <c r="B44" s="35" t="s">
        <v>242</v>
      </c>
      <c r="C44" s="35" t="s">
        <v>333</v>
      </c>
      <c r="D44" s="35" t="s">
        <v>243</v>
      </c>
      <c r="E44" s="35" t="s">
        <v>242</v>
      </c>
      <c r="F44" s="35" t="s">
        <v>252</v>
      </c>
      <c r="G44" s="35"/>
      <c r="H44" s="35"/>
      <c r="I44" s="35"/>
      <c r="J44" s="35"/>
      <c r="K44" s="35"/>
      <c r="L44" s="33">
        <v>0</v>
      </c>
      <c r="M44" s="33">
        <v>186600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75420.74</v>
      </c>
      <c r="AE44" s="33">
        <v>75420.74</v>
      </c>
      <c r="AF44" s="33">
        <v>-75420.74</v>
      </c>
      <c r="AG44" s="34">
        <v>0.4041840300107181</v>
      </c>
      <c r="AH44" s="33">
        <v>0</v>
      </c>
      <c r="AI44" s="34">
        <v>0</v>
      </c>
      <c r="AJ44" s="33">
        <v>0</v>
      </c>
    </row>
    <row r="45" spans="1:36" ht="24.75" customHeight="1" outlineLevel="2">
      <c r="A45" s="36" t="s">
        <v>259</v>
      </c>
      <c r="B45" s="35" t="s">
        <v>242</v>
      </c>
      <c r="C45" s="35" t="s">
        <v>333</v>
      </c>
      <c r="D45" s="35" t="s">
        <v>243</v>
      </c>
      <c r="E45" s="35" t="s">
        <v>242</v>
      </c>
      <c r="F45" s="35" t="s">
        <v>257</v>
      </c>
      <c r="G45" s="35"/>
      <c r="H45" s="35"/>
      <c r="I45" s="35"/>
      <c r="J45" s="35"/>
      <c r="K45" s="35"/>
      <c r="L45" s="33">
        <v>0</v>
      </c>
      <c r="M45" s="33">
        <v>15000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12400</v>
      </c>
      <c r="AE45" s="33">
        <v>12400</v>
      </c>
      <c r="AF45" s="33">
        <v>-12400</v>
      </c>
      <c r="AG45" s="34">
        <v>0.8266666666666667</v>
      </c>
      <c r="AH45" s="33">
        <v>0</v>
      </c>
      <c r="AI45" s="34">
        <v>0</v>
      </c>
      <c r="AJ45" s="33">
        <v>0</v>
      </c>
    </row>
    <row r="46" spans="1:36" ht="24.75" customHeight="1" outlineLevel="2">
      <c r="A46" s="36" t="s">
        <v>251</v>
      </c>
      <c r="B46" s="35" t="s">
        <v>242</v>
      </c>
      <c r="C46" s="35" t="s">
        <v>333</v>
      </c>
      <c r="D46" s="35" t="s">
        <v>243</v>
      </c>
      <c r="E46" s="35" t="s">
        <v>242</v>
      </c>
      <c r="F46" s="35" t="s">
        <v>249</v>
      </c>
      <c r="G46" s="35"/>
      <c r="H46" s="35"/>
      <c r="I46" s="35"/>
      <c r="J46" s="35"/>
      <c r="K46" s="35"/>
      <c r="L46" s="33">
        <v>0</v>
      </c>
      <c r="M46" s="33">
        <v>43000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3">
        <v>32075</v>
      </c>
      <c r="AE46" s="33">
        <v>32075</v>
      </c>
      <c r="AF46" s="33">
        <v>-32075</v>
      </c>
      <c r="AG46" s="34">
        <v>0.7459302325581395</v>
      </c>
      <c r="AH46" s="33">
        <v>0</v>
      </c>
      <c r="AI46" s="34">
        <v>0</v>
      </c>
      <c r="AJ46" s="33">
        <v>0</v>
      </c>
    </row>
    <row r="47" spans="1:36" ht="37.5" customHeight="1">
      <c r="A47" s="36" t="s">
        <v>332</v>
      </c>
      <c r="B47" s="35" t="s">
        <v>242</v>
      </c>
      <c r="C47" s="35" t="s">
        <v>331</v>
      </c>
      <c r="D47" s="35" t="s">
        <v>243</v>
      </c>
      <c r="E47" s="35" t="s">
        <v>242</v>
      </c>
      <c r="F47" s="35" t="s">
        <v>242</v>
      </c>
      <c r="G47" s="35"/>
      <c r="H47" s="35"/>
      <c r="I47" s="35"/>
      <c r="J47" s="35"/>
      <c r="K47" s="35"/>
      <c r="L47" s="33">
        <v>0</v>
      </c>
      <c r="M47" s="33">
        <v>2628800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1432191.02</v>
      </c>
      <c r="AE47" s="33">
        <v>1432191.02</v>
      </c>
      <c r="AF47" s="33">
        <v>-1432191.02</v>
      </c>
      <c r="AG47" s="34">
        <v>0.5448079047474133</v>
      </c>
      <c r="AH47" s="33">
        <v>0</v>
      </c>
      <c r="AI47" s="34">
        <v>0</v>
      </c>
      <c r="AJ47" s="33">
        <v>0</v>
      </c>
    </row>
    <row r="48" spans="1:36" ht="14.25" customHeight="1" outlineLevel="1">
      <c r="A48" s="36" t="s">
        <v>330</v>
      </c>
      <c r="B48" s="35" t="s">
        <v>242</v>
      </c>
      <c r="C48" s="35" t="s">
        <v>329</v>
      </c>
      <c r="D48" s="35" t="s">
        <v>243</v>
      </c>
      <c r="E48" s="35" t="s">
        <v>242</v>
      </c>
      <c r="F48" s="35" t="s">
        <v>242</v>
      </c>
      <c r="G48" s="35"/>
      <c r="H48" s="35"/>
      <c r="I48" s="35"/>
      <c r="J48" s="35"/>
      <c r="K48" s="35"/>
      <c r="L48" s="33">
        <v>0</v>
      </c>
      <c r="M48" s="33">
        <v>1148500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490000</v>
      </c>
      <c r="AE48" s="33">
        <v>490000</v>
      </c>
      <c r="AF48" s="33">
        <v>-490000</v>
      </c>
      <c r="AG48" s="34">
        <v>0.42664344797562037</v>
      </c>
      <c r="AH48" s="33">
        <v>0</v>
      </c>
      <c r="AI48" s="34">
        <v>0</v>
      </c>
      <c r="AJ48" s="33">
        <v>0</v>
      </c>
    </row>
    <row r="49" spans="1:36" ht="14.25" customHeight="1" outlineLevel="2">
      <c r="A49" s="36" t="s">
        <v>255</v>
      </c>
      <c r="B49" s="35" t="s">
        <v>242</v>
      </c>
      <c r="C49" s="35" t="s">
        <v>329</v>
      </c>
      <c r="D49" s="35" t="s">
        <v>243</v>
      </c>
      <c r="E49" s="35" t="s">
        <v>242</v>
      </c>
      <c r="F49" s="35" t="s">
        <v>254</v>
      </c>
      <c r="G49" s="35"/>
      <c r="H49" s="35"/>
      <c r="I49" s="35"/>
      <c r="J49" s="35"/>
      <c r="K49" s="35"/>
      <c r="L49" s="33">
        <v>0</v>
      </c>
      <c r="M49" s="33">
        <v>610800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3">
        <v>273980</v>
      </c>
      <c r="AE49" s="33">
        <v>273980</v>
      </c>
      <c r="AF49" s="33">
        <v>-273980</v>
      </c>
      <c r="AG49" s="34">
        <v>0.4485592665356909</v>
      </c>
      <c r="AH49" s="33">
        <v>0</v>
      </c>
      <c r="AI49" s="34">
        <v>0</v>
      </c>
      <c r="AJ49" s="33">
        <v>0</v>
      </c>
    </row>
    <row r="50" spans="1:36" ht="14.25" customHeight="1" outlineLevel="2">
      <c r="A50" s="36" t="s">
        <v>291</v>
      </c>
      <c r="B50" s="35" t="s">
        <v>242</v>
      </c>
      <c r="C50" s="35" t="s">
        <v>329</v>
      </c>
      <c r="D50" s="35" t="s">
        <v>243</v>
      </c>
      <c r="E50" s="35" t="s">
        <v>242</v>
      </c>
      <c r="F50" s="35" t="s">
        <v>290</v>
      </c>
      <c r="G50" s="35"/>
      <c r="H50" s="35"/>
      <c r="I50" s="35"/>
      <c r="J50" s="35"/>
      <c r="K50" s="35"/>
      <c r="L50" s="33">
        <v>0</v>
      </c>
      <c r="M50" s="33">
        <v>1000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33">
        <v>0</v>
      </c>
      <c r="AG50" s="34">
        <v>0</v>
      </c>
      <c r="AH50" s="33">
        <v>0</v>
      </c>
      <c r="AI50" s="34">
        <v>0</v>
      </c>
      <c r="AJ50" s="33">
        <v>0</v>
      </c>
    </row>
    <row r="51" spans="1:36" ht="24.75" customHeight="1" outlineLevel="2">
      <c r="A51" s="36" t="s">
        <v>253</v>
      </c>
      <c r="B51" s="35" t="s">
        <v>242</v>
      </c>
      <c r="C51" s="35" t="s">
        <v>329</v>
      </c>
      <c r="D51" s="35" t="s">
        <v>243</v>
      </c>
      <c r="E51" s="35" t="s">
        <v>242</v>
      </c>
      <c r="F51" s="35" t="s">
        <v>252</v>
      </c>
      <c r="G51" s="35"/>
      <c r="H51" s="35"/>
      <c r="I51" s="35"/>
      <c r="J51" s="35"/>
      <c r="K51" s="35"/>
      <c r="L51" s="33">
        <v>0</v>
      </c>
      <c r="M51" s="33">
        <v>184500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>
        <v>0</v>
      </c>
      <c r="AB51" s="33">
        <v>0</v>
      </c>
      <c r="AC51" s="33">
        <v>0</v>
      </c>
      <c r="AD51" s="33">
        <v>69683.08</v>
      </c>
      <c r="AE51" s="33">
        <v>69683.08</v>
      </c>
      <c r="AF51" s="33">
        <v>-69683.08</v>
      </c>
      <c r="AG51" s="34">
        <v>0.3776860704607046</v>
      </c>
      <c r="AH51" s="33">
        <v>0</v>
      </c>
      <c r="AI51" s="34">
        <v>0</v>
      </c>
      <c r="AJ51" s="33">
        <v>0</v>
      </c>
    </row>
    <row r="52" spans="1:36" ht="14.25" customHeight="1" outlineLevel="2">
      <c r="A52" s="36" t="s">
        <v>285</v>
      </c>
      <c r="B52" s="35" t="s">
        <v>242</v>
      </c>
      <c r="C52" s="35" t="s">
        <v>329</v>
      </c>
      <c r="D52" s="35" t="s">
        <v>243</v>
      </c>
      <c r="E52" s="35" t="s">
        <v>242</v>
      </c>
      <c r="F52" s="35" t="s">
        <v>284</v>
      </c>
      <c r="G52" s="35"/>
      <c r="H52" s="35"/>
      <c r="I52" s="35"/>
      <c r="J52" s="35"/>
      <c r="K52" s="35"/>
      <c r="L52" s="33">
        <v>0</v>
      </c>
      <c r="M52" s="33">
        <v>23000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33">
        <v>7630.65</v>
      </c>
      <c r="AE52" s="33">
        <v>7630.65</v>
      </c>
      <c r="AF52" s="33">
        <v>-7630.65</v>
      </c>
      <c r="AG52" s="34">
        <v>0.33176739130434785</v>
      </c>
      <c r="AH52" s="33">
        <v>0</v>
      </c>
      <c r="AI52" s="34">
        <v>0</v>
      </c>
      <c r="AJ52" s="33">
        <v>0</v>
      </c>
    </row>
    <row r="53" spans="1:36" ht="14.25" customHeight="1" outlineLevel="2">
      <c r="A53" s="36" t="s">
        <v>281</v>
      </c>
      <c r="B53" s="35" t="s">
        <v>242</v>
      </c>
      <c r="C53" s="35" t="s">
        <v>329</v>
      </c>
      <c r="D53" s="35" t="s">
        <v>243</v>
      </c>
      <c r="E53" s="35" t="s">
        <v>242</v>
      </c>
      <c r="F53" s="35" t="s">
        <v>280</v>
      </c>
      <c r="G53" s="35"/>
      <c r="H53" s="35"/>
      <c r="I53" s="35"/>
      <c r="J53" s="35"/>
      <c r="K53" s="35"/>
      <c r="L53" s="33">
        <v>0</v>
      </c>
      <c r="M53" s="33">
        <v>121500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33">
        <v>39392.27</v>
      </c>
      <c r="AE53" s="33">
        <v>39392.27</v>
      </c>
      <c r="AF53" s="33">
        <v>-39392.27</v>
      </c>
      <c r="AG53" s="34">
        <v>0.32421621399176953</v>
      </c>
      <c r="AH53" s="33">
        <v>0</v>
      </c>
      <c r="AI53" s="34">
        <v>0</v>
      </c>
      <c r="AJ53" s="33">
        <v>0</v>
      </c>
    </row>
    <row r="54" spans="1:36" ht="24.75" customHeight="1" outlineLevel="2">
      <c r="A54" s="36" t="s">
        <v>279</v>
      </c>
      <c r="B54" s="35" t="s">
        <v>242</v>
      </c>
      <c r="C54" s="35" t="s">
        <v>329</v>
      </c>
      <c r="D54" s="35" t="s">
        <v>243</v>
      </c>
      <c r="E54" s="35" t="s">
        <v>242</v>
      </c>
      <c r="F54" s="35" t="s">
        <v>278</v>
      </c>
      <c r="G54" s="35"/>
      <c r="H54" s="35"/>
      <c r="I54" s="35"/>
      <c r="J54" s="35"/>
      <c r="K54" s="35"/>
      <c r="L54" s="33">
        <v>0</v>
      </c>
      <c r="M54" s="33">
        <v>148300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33">
        <v>66685</v>
      </c>
      <c r="AE54" s="33">
        <v>66685</v>
      </c>
      <c r="AF54" s="33">
        <v>-66685</v>
      </c>
      <c r="AG54" s="34">
        <v>0.4496628455832771</v>
      </c>
      <c r="AH54" s="33">
        <v>0</v>
      </c>
      <c r="AI54" s="34">
        <v>0</v>
      </c>
      <c r="AJ54" s="33">
        <v>0</v>
      </c>
    </row>
    <row r="55" spans="1:36" ht="14.25" customHeight="1" outlineLevel="2">
      <c r="A55" s="36" t="s">
        <v>263</v>
      </c>
      <c r="B55" s="35" t="s">
        <v>242</v>
      </c>
      <c r="C55" s="35" t="s">
        <v>329</v>
      </c>
      <c r="D55" s="35" t="s">
        <v>243</v>
      </c>
      <c r="E55" s="35" t="s">
        <v>242</v>
      </c>
      <c r="F55" s="35" t="s">
        <v>262</v>
      </c>
      <c r="G55" s="35"/>
      <c r="H55" s="35"/>
      <c r="I55" s="35"/>
      <c r="J55" s="35"/>
      <c r="K55" s="35"/>
      <c r="L55" s="33">
        <v>0</v>
      </c>
      <c r="M55" s="33">
        <v>5100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v>0</v>
      </c>
      <c r="AB55" s="33">
        <v>0</v>
      </c>
      <c r="AC55" s="33">
        <v>0</v>
      </c>
      <c r="AD55" s="33">
        <v>665</v>
      </c>
      <c r="AE55" s="33">
        <v>665</v>
      </c>
      <c r="AF55" s="33">
        <v>-665</v>
      </c>
      <c r="AG55" s="34">
        <v>0.1303921568627451</v>
      </c>
      <c r="AH55" s="33">
        <v>0</v>
      </c>
      <c r="AI55" s="34">
        <v>0</v>
      </c>
      <c r="AJ55" s="33">
        <v>0</v>
      </c>
    </row>
    <row r="56" spans="1:36" ht="14.25" customHeight="1" outlineLevel="2">
      <c r="A56" s="36" t="s">
        <v>245</v>
      </c>
      <c r="B56" s="35" t="s">
        <v>242</v>
      </c>
      <c r="C56" s="35" t="s">
        <v>329</v>
      </c>
      <c r="D56" s="35" t="s">
        <v>243</v>
      </c>
      <c r="E56" s="35" t="s">
        <v>242</v>
      </c>
      <c r="F56" s="35" t="s">
        <v>241</v>
      </c>
      <c r="G56" s="35"/>
      <c r="H56" s="35"/>
      <c r="I56" s="35"/>
      <c r="J56" s="35"/>
      <c r="K56" s="35"/>
      <c r="L56" s="33">
        <v>0</v>
      </c>
      <c r="M56" s="33">
        <v>15000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33">
        <v>0</v>
      </c>
      <c r="AB56" s="33">
        <v>0</v>
      </c>
      <c r="AC56" s="33">
        <v>0</v>
      </c>
      <c r="AD56" s="33">
        <v>5000</v>
      </c>
      <c r="AE56" s="33">
        <v>5000</v>
      </c>
      <c r="AF56" s="33">
        <v>-5000</v>
      </c>
      <c r="AG56" s="34">
        <v>0.3333333333333333</v>
      </c>
      <c r="AH56" s="33">
        <v>0</v>
      </c>
      <c r="AI56" s="34">
        <v>0</v>
      </c>
      <c r="AJ56" s="33">
        <v>0</v>
      </c>
    </row>
    <row r="57" spans="1:36" ht="24.75" customHeight="1" outlineLevel="2">
      <c r="A57" s="36" t="s">
        <v>251</v>
      </c>
      <c r="B57" s="35" t="s">
        <v>242</v>
      </c>
      <c r="C57" s="35" t="s">
        <v>329</v>
      </c>
      <c r="D57" s="35" t="s">
        <v>243</v>
      </c>
      <c r="E57" s="35" t="s">
        <v>242</v>
      </c>
      <c r="F57" s="35" t="s">
        <v>249</v>
      </c>
      <c r="G57" s="35"/>
      <c r="H57" s="35"/>
      <c r="I57" s="35"/>
      <c r="J57" s="35"/>
      <c r="K57" s="35"/>
      <c r="L57" s="33">
        <v>0</v>
      </c>
      <c r="M57" s="33">
        <v>39300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33">
        <v>0</v>
      </c>
      <c r="AA57" s="33">
        <v>0</v>
      </c>
      <c r="AB57" s="33">
        <v>0</v>
      </c>
      <c r="AC57" s="33">
        <v>0</v>
      </c>
      <c r="AD57" s="33">
        <v>26964</v>
      </c>
      <c r="AE57" s="33">
        <v>26964</v>
      </c>
      <c r="AF57" s="33">
        <v>-26964</v>
      </c>
      <c r="AG57" s="34">
        <v>0.6861068702290076</v>
      </c>
      <c r="AH57" s="33">
        <v>0</v>
      </c>
      <c r="AI57" s="34">
        <v>0</v>
      </c>
      <c r="AJ57" s="33">
        <v>0</v>
      </c>
    </row>
    <row r="58" spans="1:36" ht="50.25" customHeight="1" outlineLevel="1">
      <c r="A58" s="36" t="s">
        <v>328</v>
      </c>
      <c r="B58" s="35" t="s">
        <v>242</v>
      </c>
      <c r="C58" s="35" t="s">
        <v>327</v>
      </c>
      <c r="D58" s="35" t="s">
        <v>243</v>
      </c>
      <c r="E58" s="35" t="s">
        <v>242</v>
      </c>
      <c r="F58" s="35" t="s">
        <v>242</v>
      </c>
      <c r="G58" s="35"/>
      <c r="H58" s="35"/>
      <c r="I58" s="35"/>
      <c r="J58" s="35"/>
      <c r="K58" s="35"/>
      <c r="L58" s="33">
        <v>0</v>
      </c>
      <c r="M58" s="33">
        <v>1292100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33">
        <v>0</v>
      </c>
      <c r="AA58" s="33">
        <v>0</v>
      </c>
      <c r="AB58" s="33">
        <v>0</v>
      </c>
      <c r="AC58" s="33">
        <v>0</v>
      </c>
      <c r="AD58" s="33">
        <v>880000</v>
      </c>
      <c r="AE58" s="33">
        <v>880000</v>
      </c>
      <c r="AF58" s="33">
        <v>-880000</v>
      </c>
      <c r="AG58" s="34">
        <v>0.681061837319093</v>
      </c>
      <c r="AH58" s="33">
        <v>0</v>
      </c>
      <c r="AI58" s="34">
        <v>0</v>
      </c>
      <c r="AJ58" s="33">
        <v>0</v>
      </c>
    </row>
    <row r="59" spans="1:36" ht="37.5" customHeight="1" outlineLevel="2">
      <c r="A59" s="36" t="s">
        <v>277</v>
      </c>
      <c r="B59" s="35" t="s">
        <v>242</v>
      </c>
      <c r="C59" s="35" t="s">
        <v>327</v>
      </c>
      <c r="D59" s="35" t="s">
        <v>243</v>
      </c>
      <c r="E59" s="35" t="s">
        <v>242</v>
      </c>
      <c r="F59" s="35" t="s">
        <v>276</v>
      </c>
      <c r="G59" s="35"/>
      <c r="H59" s="35"/>
      <c r="I59" s="35"/>
      <c r="J59" s="35"/>
      <c r="K59" s="35"/>
      <c r="L59" s="33">
        <v>0</v>
      </c>
      <c r="M59" s="33">
        <v>1292100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33">
        <v>0</v>
      </c>
      <c r="AA59" s="33">
        <v>0</v>
      </c>
      <c r="AB59" s="33">
        <v>0</v>
      </c>
      <c r="AC59" s="33">
        <v>0</v>
      </c>
      <c r="AD59" s="33">
        <v>880000</v>
      </c>
      <c r="AE59" s="33">
        <v>880000</v>
      </c>
      <c r="AF59" s="33">
        <v>-880000</v>
      </c>
      <c r="AG59" s="34">
        <v>0.681061837319093</v>
      </c>
      <c r="AH59" s="33">
        <v>0</v>
      </c>
      <c r="AI59" s="34">
        <v>0</v>
      </c>
      <c r="AJ59" s="33">
        <v>0</v>
      </c>
    </row>
    <row r="60" spans="1:36" ht="14.25" customHeight="1" outlineLevel="1">
      <c r="A60" s="36" t="s">
        <v>326</v>
      </c>
      <c r="B60" s="35" t="s">
        <v>242</v>
      </c>
      <c r="C60" s="35" t="s">
        <v>325</v>
      </c>
      <c r="D60" s="35" t="s">
        <v>243</v>
      </c>
      <c r="E60" s="35" t="s">
        <v>242</v>
      </c>
      <c r="F60" s="35" t="s">
        <v>242</v>
      </c>
      <c r="G60" s="35"/>
      <c r="H60" s="35"/>
      <c r="I60" s="35"/>
      <c r="J60" s="35"/>
      <c r="K60" s="35"/>
      <c r="L60" s="33">
        <v>0</v>
      </c>
      <c r="M60" s="33">
        <v>188200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0</v>
      </c>
      <c r="Z60" s="33">
        <v>0</v>
      </c>
      <c r="AA60" s="33">
        <v>0</v>
      </c>
      <c r="AB60" s="33">
        <v>0</v>
      </c>
      <c r="AC60" s="33">
        <v>0</v>
      </c>
      <c r="AD60" s="33">
        <v>62191.02</v>
      </c>
      <c r="AE60" s="33">
        <v>62191.02</v>
      </c>
      <c r="AF60" s="33">
        <v>-62191.02</v>
      </c>
      <c r="AG60" s="34">
        <v>0.3304517534537726</v>
      </c>
      <c r="AH60" s="33">
        <v>0</v>
      </c>
      <c r="AI60" s="34">
        <v>0</v>
      </c>
      <c r="AJ60" s="33">
        <v>0</v>
      </c>
    </row>
    <row r="61" spans="1:36" ht="14.25" customHeight="1" outlineLevel="2">
      <c r="A61" s="36" t="s">
        <v>285</v>
      </c>
      <c r="B61" s="35" t="s">
        <v>242</v>
      </c>
      <c r="C61" s="35" t="s">
        <v>325</v>
      </c>
      <c r="D61" s="35" t="s">
        <v>243</v>
      </c>
      <c r="E61" s="35" t="s">
        <v>242</v>
      </c>
      <c r="F61" s="35" t="s">
        <v>284</v>
      </c>
      <c r="G61" s="35"/>
      <c r="H61" s="35"/>
      <c r="I61" s="35"/>
      <c r="J61" s="35"/>
      <c r="K61" s="35"/>
      <c r="L61" s="33">
        <v>0</v>
      </c>
      <c r="M61" s="33">
        <v>2500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  <c r="Z61" s="33">
        <v>0</v>
      </c>
      <c r="AA61" s="33">
        <v>0</v>
      </c>
      <c r="AB61" s="33">
        <v>0</v>
      </c>
      <c r="AC61" s="33">
        <v>0</v>
      </c>
      <c r="AD61" s="33">
        <v>0</v>
      </c>
      <c r="AE61" s="33">
        <v>0</v>
      </c>
      <c r="AF61" s="33">
        <v>0</v>
      </c>
      <c r="AG61" s="34">
        <v>0</v>
      </c>
      <c r="AH61" s="33">
        <v>0</v>
      </c>
      <c r="AI61" s="34">
        <v>0</v>
      </c>
      <c r="AJ61" s="33">
        <v>0</v>
      </c>
    </row>
    <row r="62" spans="1:36" ht="14.25" customHeight="1" outlineLevel="2">
      <c r="A62" s="36" t="s">
        <v>263</v>
      </c>
      <c r="B62" s="35" t="s">
        <v>242</v>
      </c>
      <c r="C62" s="35" t="s">
        <v>325</v>
      </c>
      <c r="D62" s="35" t="s">
        <v>243</v>
      </c>
      <c r="E62" s="35" t="s">
        <v>242</v>
      </c>
      <c r="F62" s="35" t="s">
        <v>262</v>
      </c>
      <c r="G62" s="35"/>
      <c r="H62" s="35"/>
      <c r="I62" s="35"/>
      <c r="J62" s="35"/>
      <c r="K62" s="35"/>
      <c r="L62" s="33">
        <v>0</v>
      </c>
      <c r="M62" s="33">
        <v>57900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33">
        <v>49291.02</v>
      </c>
      <c r="AE62" s="33">
        <v>49291.02</v>
      </c>
      <c r="AF62" s="33">
        <v>-49291.02</v>
      </c>
      <c r="AG62" s="34">
        <v>0.8513129533678756</v>
      </c>
      <c r="AH62" s="33">
        <v>0</v>
      </c>
      <c r="AI62" s="34">
        <v>0</v>
      </c>
      <c r="AJ62" s="33">
        <v>0</v>
      </c>
    </row>
    <row r="63" spans="1:36" ht="14.25" customHeight="1" outlineLevel="2">
      <c r="A63" s="36" t="s">
        <v>245</v>
      </c>
      <c r="B63" s="35" t="s">
        <v>242</v>
      </c>
      <c r="C63" s="35" t="s">
        <v>325</v>
      </c>
      <c r="D63" s="35" t="s">
        <v>243</v>
      </c>
      <c r="E63" s="35" t="s">
        <v>242</v>
      </c>
      <c r="F63" s="35" t="s">
        <v>241</v>
      </c>
      <c r="G63" s="35"/>
      <c r="H63" s="35"/>
      <c r="I63" s="35"/>
      <c r="J63" s="35"/>
      <c r="K63" s="35"/>
      <c r="L63" s="33">
        <v>0</v>
      </c>
      <c r="M63" s="33">
        <v>19800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33">
        <v>0</v>
      </c>
      <c r="AB63" s="33">
        <v>0</v>
      </c>
      <c r="AC63" s="33">
        <v>0</v>
      </c>
      <c r="AD63" s="33">
        <v>12900</v>
      </c>
      <c r="AE63" s="33">
        <v>12900</v>
      </c>
      <c r="AF63" s="33">
        <v>-12900</v>
      </c>
      <c r="AG63" s="34">
        <v>0.6515151515151515</v>
      </c>
      <c r="AH63" s="33">
        <v>0</v>
      </c>
      <c r="AI63" s="34">
        <v>0</v>
      </c>
      <c r="AJ63" s="33">
        <v>0</v>
      </c>
    </row>
    <row r="64" spans="1:36" ht="24.75" customHeight="1" outlineLevel="2">
      <c r="A64" s="36" t="s">
        <v>259</v>
      </c>
      <c r="B64" s="35" t="s">
        <v>242</v>
      </c>
      <c r="C64" s="35" t="s">
        <v>325</v>
      </c>
      <c r="D64" s="35" t="s">
        <v>243</v>
      </c>
      <c r="E64" s="35" t="s">
        <v>242</v>
      </c>
      <c r="F64" s="35" t="s">
        <v>257</v>
      </c>
      <c r="G64" s="35"/>
      <c r="H64" s="35"/>
      <c r="I64" s="35"/>
      <c r="J64" s="35"/>
      <c r="K64" s="35"/>
      <c r="L64" s="33">
        <v>0</v>
      </c>
      <c r="M64" s="33">
        <v>100000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0</v>
      </c>
      <c r="AA64" s="33">
        <v>0</v>
      </c>
      <c r="AB64" s="33">
        <v>0</v>
      </c>
      <c r="AC64" s="33">
        <v>0</v>
      </c>
      <c r="AD64" s="33">
        <v>0</v>
      </c>
      <c r="AE64" s="33">
        <v>0</v>
      </c>
      <c r="AF64" s="33">
        <v>0</v>
      </c>
      <c r="AG64" s="34">
        <v>0</v>
      </c>
      <c r="AH64" s="33">
        <v>0</v>
      </c>
      <c r="AI64" s="34">
        <v>0</v>
      </c>
      <c r="AJ64" s="33">
        <v>0</v>
      </c>
    </row>
    <row r="65" spans="1:36" ht="24.75" customHeight="1" outlineLevel="2">
      <c r="A65" s="36" t="s">
        <v>251</v>
      </c>
      <c r="B65" s="35" t="s">
        <v>242</v>
      </c>
      <c r="C65" s="35" t="s">
        <v>325</v>
      </c>
      <c r="D65" s="35" t="s">
        <v>243</v>
      </c>
      <c r="E65" s="35" t="s">
        <v>242</v>
      </c>
      <c r="F65" s="35" t="s">
        <v>249</v>
      </c>
      <c r="G65" s="35"/>
      <c r="H65" s="35"/>
      <c r="I65" s="35"/>
      <c r="J65" s="35"/>
      <c r="K65" s="35"/>
      <c r="L65" s="33">
        <v>0</v>
      </c>
      <c r="M65" s="33">
        <v>8000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3">
        <v>0</v>
      </c>
      <c r="Z65" s="33">
        <v>0</v>
      </c>
      <c r="AA65" s="33">
        <v>0</v>
      </c>
      <c r="AB65" s="33">
        <v>0</v>
      </c>
      <c r="AC65" s="33">
        <v>0</v>
      </c>
      <c r="AD65" s="33">
        <v>0</v>
      </c>
      <c r="AE65" s="33">
        <v>0</v>
      </c>
      <c r="AF65" s="33">
        <v>0</v>
      </c>
      <c r="AG65" s="34">
        <v>0</v>
      </c>
      <c r="AH65" s="33">
        <v>0</v>
      </c>
      <c r="AI65" s="34">
        <v>0</v>
      </c>
      <c r="AJ65" s="33">
        <v>0</v>
      </c>
    </row>
    <row r="66" spans="1:36" ht="14.25" customHeight="1">
      <c r="A66" s="36" t="s">
        <v>324</v>
      </c>
      <c r="B66" s="35" t="s">
        <v>242</v>
      </c>
      <c r="C66" s="35" t="s">
        <v>323</v>
      </c>
      <c r="D66" s="35" t="s">
        <v>243</v>
      </c>
      <c r="E66" s="35" t="s">
        <v>242</v>
      </c>
      <c r="F66" s="35" t="s">
        <v>242</v>
      </c>
      <c r="G66" s="35"/>
      <c r="H66" s="35"/>
      <c r="I66" s="35"/>
      <c r="J66" s="35"/>
      <c r="K66" s="35"/>
      <c r="L66" s="33">
        <v>0</v>
      </c>
      <c r="M66" s="33">
        <v>40144080.85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3">
        <v>0</v>
      </c>
      <c r="Z66" s="33">
        <v>0</v>
      </c>
      <c r="AA66" s="33">
        <v>0</v>
      </c>
      <c r="AB66" s="33">
        <v>0</v>
      </c>
      <c r="AC66" s="33">
        <v>0</v>
      </c>
      <c r="AD66" s="33">
        <v>8439895.76</v>
      </c>
      <c r="AE66" s="33">
        <v>8439895.76</v>
      </c>
      <c r="AF66" s="33">
        <v>-8439895.76</v>
      </c>
      <c r="AG66" s="34">
        <v>0.21024010467535714</v>
      </c>
      <c r="AH66" s="33">
        <v>0</v>
      </c>
      <c r="AI66" s="34">
        <v>0</v>
      </c>
      <c r="AJ66" s="33">
        <v>0</v>
      </c>
    </row>
    <row r="67" spans="1:36" ht="14.25" customHeight="1" outlineLevel="1">
      <c r="A67" s="36" t="s">
        <v>322</v>
      </c>
      <c r="B67" s="35" t="s">
        <v>242</v>
      </c>
      <c r="C67" s="35" t="s">
        <v>321</v>
      </c>
      <c r="D67" s="35" t="s">
        <v>243</v>
      </c>
      <c r="E67" s="35" t="s">
        <v>242</v>
      </c>
      <c r="F67" s="35" t="s">
        <v>242</v>
      </c>
      <c r="G67" s="35"/>
      <c r="H67" s="35"/>
      <c r="I67" s="35"/>
      <c r="J67" s="35"/>
      <c r="K67" s="35"/>
      <c r="L67" s="33">
        <v>0</v>
      </c>
      <c r="M67" s="33">
        <v>754074.6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33">
        <v>0</v>
      </c>
      <c r="AA67" s="33">
        <v>0</v>
      </c>
      <c r="AB67" s="33">
        <v>0</v>
      </c>
      <c r="AC67" s="33">
        <v>0</v>
      </c>
      <c r="AD67" s="33">
        <v>26000</v>
      </c>
      <c r="AE67" s="33">
        <v>26000</v>
      </c>
      <c r="AF67" s="33">
        <v>-26000</v>
      </c>
      <c r="AG67" s="34">
        <v>0.034479347268824595</v>
      </c>
      <c r="AH67" s="33">
        <v>0</v>
      </c>
      <c r="AI67" s="34">
        <v>0</v>
      </c>
      <c r="AJ67" s="33">
        <v>0</v>
      </c>
    </row>
    <row r="68" spans="1:36" ht="14.25" customHeight="1" outlineLevel="2">
      <c r="A68" s="36" t="s">
        <v>263</v>
      </c>
      <c r="B68" s="35" t="s">
        <v>242</v>
      </c>
      <c r="C68" s="35" t="s">
        <v>321</v>
      </c>
      <c r="D68" s="35" t="s">
        <v>243</v>
      </c>
      <c r="E68" s="35" t="s">
        <v>242</v>
      </c>
      <c r="F68" s="35" t="s">
        <v>262</v>
      </c>
      <c r="G68" s="35"/>
      <c r="H68" s="35"/>
      <c r="I68" s="35"/>
      <c r="J68" s="35"/>
      <c r="K68" s="35"/>
      <c r="L68" s="33">
        <v>0</v>
      </c>
      <c r="M68" s="33">
        <v>4074.6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3">
        <v>0</v>
      </c>
      <c r="Z68" s="33">
        <v>0</v>
      </c>
      <c r="AA68" s="33">
        <v>0</v>
      </c>
      <c r="AB68" s="33">
        <v>0</v>
      </c>
      <c r="AC68" s="33">
        <v>0</v>
      </c>
      <c r="AD68" s="33">
        <v>0</v>
      </c>
      <c r="AE68" s="33">
        <v>0</v>
      </c>
      <c r="AF68" s="33">
        <v>0</v>
      </c>
      <c r="AG68" s="34">
        <v>0</v>
      </c>
      <c r="AH68" s="33">
        <v>0</v>
      </c>
      <c r="AI68" s="34">
        <v>0</v>
      </c>
      <c r="AJ68" s="33">
        <v>0</v>
      </c>
    </row>
    <row r="69" spans="1:36" ht="14.25" customHeight="1" outlineLevel="2">
      <c r="A69" s="36" t="s">
        <v>245</v>
      </c>
      <c r="B69" s="35" t="s">
        <v>242</v>
      </c>
      <c r="C69" s="35" t="s">
        <v>321</v>
      </c>
      <c r="D69" s="35" t="s">
        <v>243</v>
      </c>
      <c r="E69" s="35" t="s">
        <v>242</v>
      </c>
      <c r="F69" s="35" t="s">
        <v>241</v>
      </c>
      <c r="G69" s="35"/>
      <c r="H69" s="35"/>
      <c r="I69" s="35"/>
      <c r="J69" s="35"/>
      <c r="K69" s="35"/>
      <c r="L69" s="33">
        <v>0</v>
      </c>
      <c r="M69" s="33">
        <v>120000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33">
        <v>0</v>
      </c>
      <c r="Y69" s="33">
        <v>0</v>
      </c>
      <c r="Z69" s="33">
        <v>0</v>
      </c>
      <c r="AA69" s="33">
        <v>0</v>
      </c>
      <c r="AB69" s="33">
        <v>0</v>
      </c>
      <c r="AC69" s="33">
        <v>0</v>
      </c>
      <c r="AD69" s="33">
        <v>26000</v>
      </c>
      <c r="AE69" s="33">
        <v>26000</v>
      </c>
      <c r="AF69" s="33">
        <v>-26000</v>
      </c>
      <c r="AG69" s="34">
        <v>0.21666666666666667</v>
      </c>
      <c r="AH69" s="33">
        <v>0</v>
      </c>
      <c r="AI69" s="34">
        <v>0</v>
      </c>
      <c r="AJ69" s="33">
        <v>0</v>
      </c>
    </row>
    <row r="70" spans="1:36" ht="24.75" customHeight="1" outlineLevel="2">
      <c r="A70" s="36" t="s">
        <v>259</v>
      </c>
      <c r="B70" s="35" t="s">
        <v>242</v>
      </c>
      <c r="C70" s="35" t="s">
        <v>321</v>
      </c>
      <c r="D70" s="35" t="s">
        <v>243</v>
      </c>
      <c r="E70" s="35" t="s">
        <v>242</v>
      </c>
      <c r="F70" s="35" t="s">
        <v>257</v>
      </c>
      <c r="G70" s="35"/>
      <c r="H70" s="35"/>
      <c r="I70" s="35"/>
      <c r="J70" s="35"/>
      <c r="K70" s="35"/>
      <c r="L70" s="33">
        <v>0</v>
      </c>
      <c r="M70" s="33">
        <v>630000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33">
        <v>0</v>
      </c>
      <c r="Y70" s="33">
        <v>0</v>
      </c>
      <c r="Z70" s="33">
        <v>0</v>
      </c>
      <c r="AA70" s="33">
        <v>0</v>
      </c>
      <c r="AB70" s="33">
        <v>0</v>
      </c>
      <c r="AC70" s="33">
        <v>0</v>
      </c>
      <c r="AD70" s="33">
        <v>0</v>
      </c>
      <c r="AE70" s="33">
        <v>0</v>
      </c>
      <c r="AF70" s="33">
        <v>0</v>
      </c>
      <c r="AG70" s="34">
        <v>0</v>
      </c>
      <c r="AH70" s="33">
        <v>0</v>
      </c>
      <c r="AI70" s="34">
        <v>0</v>
      </c>
      <c r="AJ70" s="33">
        <v>0</v>
      </c>
    </row>
    <row r="71" spans="1:36" ht="24.75" customHeight="1" outlineLevel="1">
      <c r="A71" s="36" t="s">
        <v>320</v>
      </c>
      <c r="B71" s="35" t="s">
        <v>242</v>
      </c>
      <c r="C71" s="35" t="s">
        <v>319</v>
      </c>
      <c r="D71" s="35" t="s">
        <v>243</v>
      </c>
      <c r="E71" s="35" t="s">
        <v>242</v>
      </c>
      <c r="F71" s="35" t="s">
        <v>242</v>
      </c>
      <c r="G71" s="35"/>
      <c r="H71" s="35"/>
      <c r="I71" s="35"/>
      <c r="J71" s="35"/>
      <c r="K71" s="35"/>
      <c r="L71" s="33">
        <v>0</v>
      </c>
      <c r="M71" s="33">
        <v>38107590.25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  <c r="V71" s="33">
        <v>0</v>
      </c>
      <c r="W71" s="33">
        <v>0</v>
      </c>
      <c r="X71" s="33">
        <v>0</v>
      </c>
      <c r="Y71" s="33">
        <v>0</v>
      </c>
      <c r="Z71" s="33">
        <v>0</v>
      </c>
      <c r="AA71" s="33">
        <v>0</v>
      </c>
      <c r="AB71" s="33">
        <v>0</v>
      </c>
      <c r="AC71" s="33">
        <v>0</v>
      </c>
      <c r="AD71" s="33">
        <v>7928257.76</v>
      </c>
      <c r="AE71" s="33">
        <v>7928257.76</v>
      </c>
      <c r="AF71" s="33">
        <v>-7928257.76</v>
      </c>
      <c r="AG71" s="34">
        <v>0.20804930744735295</v>
      </c>
      <c r="AH71" s="33">
        <v>0</v>
      </c>
      <c r="AI71" s="34">
        <v>0</v>
      </c>
      <c r="AJ71" s="33">
        <v>0</v>
      </c>
    </row>
    <row r="72" spans="1:36" ht="24.75" customHeight="1" outlineLevel="2">
      <c r="A72" s="36" t="s">
        <v>279</v>
      </c>
      <c r="B72" s="35" t="s">
        <v>242</v>
      </c>
      <c r="C72" s="35" t="s">
        <v>319</v>
      </c>
      <c r="D72" s="35" t="s">
        <v>243</v>
      </c>
      <c r="E72" s="35" t="s">
        <v>242</v>
      </c>
      <c r="F72" s="35" t="s">
        <v>278</v>
      </c>
      <c r="G72" s="35"/>
      <c r="H72" s="35"/>
      <c r="I72" s="35"/>
      <c r="J72" s="35"/>
      <c r="K72" s="35"/>
      <c r="L72" s="33">
        <v>0</v>
      </c>
      <c r="M72" s="33">
        <v>33610517.95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  <c r="X72" s="33">
        <v>0</v>
      </c>
      <c r="Y72" s="33">
        <v>0</v>
      </c>
      <c r="Z72" s="33">
        <v>0</v>
      </c>
      <c r="AA72" s="33">
        <v>0</v>
      </c>
      <c r="AB72" s="33">
        <v>0</v>
      </c>
      <c r="AC72" s="33">
        <v>0</v>
      </c>
      <c r="AD72" s="33">
        <v>6341548.76</v>
      </c>
      <c r="AE72" s="33">
        <v>6341548.76</v>
      </c>
      <c r="AF72" s="33">
        <v>-6341548.76</v>
      </c>
      <c r="AG72" s="34">
        <v>0.1886775077204664</v>
      </c>
      <c r="AH72" s="33">
        <v>0</v>
      </c>
      <c r="AI72" s="34">
        <v>0</v>
      </c>
      <c r="AJ72" s="33">
        <v>0</v>
      </c>
    </row>
    <row r="73" spans="1:36" ht="14.25" customHeight="1" outlineLevel="2">
      <c r="A73" s="36" t="s">
        <v>263</v>
      </c>
      <c r="B73" s="35" t="s">
        <v>242</v>
      </c>
      <c r="C73" s="35" t="s">
        <v>319</v>
      </c>
      <c r="D73" s="35" t="s">
        <v>243</v>
      </c>
      <c r="E73" s="35" t="s">
        <v>242</v>
      </c>
      <c r="F73" s="35" t="s">
        <v>262</v>
      </c>
      <c r="G73" s="35"/>
      <c r="H73" s="35"/>
      <c r="I73" s="35"/>
      <c r="J73" s="35"/>
      <c r="K73" s="35"/>
      <c r="L73" s="33">
        <v>0</v>
      </c>
      <c r="M73" s="33">
        <v>1385156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3">
        <v>0</v>
      </c>
      <c r="X73" s="33">
        <v>0</v>
      </c>
      <c r="Y73" s="33">
        <v>0</v>
      </c>
      <c r="Z73" s="33">
        <v>0</v>
      </c>
      <c r="AA73" s="33">
        <v>0</v>
      </c>
      <c r="AB73" s="33">
        <v>0</v>
      </c>
      <c r="AC73" s="33">
        <v>0</v>
      </c>
      <c r="AD73" s="33">
        <v>243741</v>
      </c>
      <c r="AE73" s="33">
        <v>243741</v>
      </c>
      <c r="AF73" s="33">
        <v>-243741</v>
      </c>
      <c r="AG73" s="34">
        <v>0.17596646153935008</v>
      </c>
      <c r="AH73" s="33">
        <v>0</v>
      </c>
      <c r="AI73" s="34">
        <v>0</v>
      </c>
      <c r="AJ73" s="33">
        <v>0</v>
      </c>
    </row>
    <row r="74" spans="1:36" ht="24.75" customHeight="1" outlineLevel="2">
      <c r="A74" s="36" t="s">
        <v>259</v>
      </c>
      <c r="B74" s="35" t="s">
        <v>242</v>
      </c>
      <c r="C74" s="35" t="s">
        <v>319</v>
      </c>
      <c r="D74" s="35" t="s">
        <v>243</v>
      </c>
      <c r="E74" s="35" t="s">
        <v>242</v>
      </c>
      <c r="F74" s="35" t="s">
        <v>257</v>
      </c>
      <c r="G74" s="35"/>
      <c r="H74" s="35"/>
      <c r="I74" s="35"/>
      <c r="J74" s="35"/>
      <c r="K74" s="35"/>
      <c r="L74" s="33">
        <v>0</v>
      </c>
      <c r="M74" s="33">
        <v>3111916.3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33">
        <v>0</v>
      </c>
      <c r="W74" s="33">
        <v>0</v>
      </c>
      <c r="X74" s="33">
        <v>0</v>
      </c>
      <c r="Y74" s="33">
        <v>0</v>
      </c>
      <c r="Z74" s="33">
        <v>0</v>
      </c>
      <c r="AA74" s="33">
        <v>0</v>
      </c>
      <c r="AB74" s="33">
        <v>0</v>
      </c>
      <c r="AC74" s="33">
        <v>0</v>
      </c>
      <c r="AD74" s="33">
        <v>1342968</v>
      </c>
      <c r="AE74" s="33">
        <v>1342968</v>
      </c>
      <c r="AF74" s="33">
        <v>-1342968</v>
      </c>
      <c r="AG74" s="34">
        <v>0.43155659424387477</v>
      </c>
      <c r="AH74" s="33">
        <v>0</v>
      </c>
      <c r="AI74" s="34">
        <v>0</v>
      </c>
      <c r="AJ74" s="33">
        <v>0</v>
      </c>
    </row>
    <row r="75" spans="1:36" ht="24.75" customHeight="1" outlineLevel="1">
      <c r="A75" s="36" t="s">
        <v>318</v>
      </c>
      <c r="B75" s="35" t="s">
        <v>242</v>
      </c>
      <c r="C75" s="35" t="s">
        <v>316</v>
      </c>
      <c r="D75" s="35" t="s">
        <v>243</v>
      </c>
      <c r="E75" s="35" t="s">
        <v>242</v>
      </c>
      <c r="F75" s="35" t="s">
        <v>242</v>
      </c>
      <c r="G75" s="35"/>
      <c r="H75" s="35"/>
      <c r="I75" s="35"/>
      <c r="J75" s="35"/>
      <c r="K75" s="35"/>
      <c r="L75" s="33">
        <v>0</v>
      </c>
      <c r="M75" s="33">
        <v>1282416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3">
        <v>0</v>
      </c>
      <c r="W75" s="33">
        <v>0</v>
      </c>
      <c r="X75" s="33">
        <v>0</v>
      </c>
      <c r="Y75" s="33">
        <v>0</v>
      </c>
      <c r="Z75" s="33">
        <v>0</v>
      </c>
      <c r="AA75" s="33">
        <v>0</v>
      </c>
      <c r="AB75" s="33">
        <v>0</v>
      </c>
      <c r="AC75" s="33">
        <v>0</v>
      </c>
      <c r="AD75" s="33">
        <v>485638</v>
      </c>
      <c r="AE75" s="33">
        <v>485638</v>
      </c>
      <c r="AF75" s="33">
        <v>-485638</v>
      </c>
      <c r="AG75" s="34">
        <v>0.3786899102943195</v>
      </c>
      <c r="AH75" s="33">
        <v>0</v>
      </c>
      <c r="AI75" s="34">
        <v>0</v>
      </c>
      <c r="AJ75" s="33">
        <v>0</v>
      </c>
    </row>
    <row r="76" spans="1:36" ht="14.25" customHeight="1" outlineLevel="2">
      <c r="A76" s="36" t="s">
        <v>263</v>
      </c>
      <c r="B76" s="35" t="s">
        <v>242</v>
      </c>
      <c r="C76" s="35" t="s">
        <v>316</v>
      </c>
      <c r="D76" s="35" t="s">
        <v>243</v>
      </c>
      <c r="E76" s="35" t="s">
        <v>242</v>
      </c>
      <c r="F76" s="35" t="s">
        <v>262</v>
      </c>
      <c r="G76" s="35"/>
      <c r="H76" s="35"/>
      <c r="I76" s="35"/>
      <c r="J76" s="35"/>
      <c r="K76" s="35"/>
      <c r="L76" s="33">
        <v>0</v>
      </c>
      <c r="M76" s="33">
        <v>1232416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3">
        <v>0</v>
      </c>
      <c r="Y76" s="33">
        <v>0</v>
      </c>
      <c r="Z76" s="33">
        <v>0</v>
      </c>
      <c r="AA76" s="33">
        <v>0</v>
      </c>
      <c r="AB76" s="33">
        <v>0</v>
      </c>
      <c r="AC76" s="33">
        <v>0</v>
      </c>
      <c r="AD76" s="33">
        <v>485638</v>
      </c>
      <c r="AE76" s="33">
        <v>485638</v>
      </c>
      <c r="AF76" s="33">
        <v>-485638</v>
      </c>
      <c r="AG76" s="34">
        <v>0.394053631241399</v>
      </c>
      <c r="AH76" s="33">
        <v>0</v>
      </c>
      <c r="AI76" s="34">
        <v>0</v>
      </c>
      <c r="AJ76" s="33">
        <v>0</v>
      </c>
    </row>
    <row r="77" spans="1:36" ht="50.25" customHeight="1" outlineLevel="2">
      <c r="A77" s="36" t="s">
        <v>317</v>
      </c>
      <c r="B77" s="35" t="s">
        <v>242</v>
      </c>
      <c r="C77" s="35" t="s">
        <v>316</v>
      </c>
      <c r="D77" s="35" t="s">
        <v>243</v>
      </c>
      <c r="E77" s="35" t="s">
        <v>242</v>
      </c>
      <c r="F77" s="35" t="s">
        <v>315</v>
      </c>
      <c r="G77" s="35"/>
      <c r="H77" s="35"/>
      <c r="I77" s="35"/>
      <c r="J77" s="35"/>
      <c r="K77" s="35"/>
      <c r="L77" s="33">
        <v>0</v>
      </c>
      <c r="M77" s="33">
        <v>50000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33">
        <v>0</v>
      </c>
      <c r="W77" s="33">
        <v>0</v>
      </c>
      <c r="X77" s="33">
        <v>0</v>
      </c>
      <c r="Y77" s="33">
        <v>0</v>
      </c>
      <c r="Z77" s="33">
        <v>0</v>
      </c>
      <c r="AA77" s="33">
        <v>0</v>
      </c>
      <c r="AB77" s="33">
        <v>0</v>
      </c>
      <c r="AC77" s="33">
        <v>0</v>
      </c>
      <c r="AD77" s="33">
        <v>0</v>
      </c>
      <c r="AE77" s="33">
        <v>0</v>
      </c>
      <c r="AF77" s="33">
        <v>0</v>
      </c>
      <c r="AG77" s="34">
        <v>0</v>
      </c>
      <c r="AH77" s="33">
        <v>0</v>
      </c>
      <c r="AI77" s="34">
        <v>0</v>
      </c>
      <c r="AJ77" s="33">
        <v>0</v>
      </c>
    </row>
    <row r="78" spans="1:36" ht="24.75" customHeight="1">
      <c r="A78" s="36" t="s">
        <v>314</v>
      </c>
      <c r="B78" s="35" t="s">
        <v>242</v>
      </c>
      <c r="C78" s="35" t="s">
        <v>313</v>
      </c>
      <c r="D78" s="35" t="s">
        <v>243</v>
      </c>
      <c r="E78" s="35" t="s">
        <v>242</v>
      </c>
      <c r="F78" s="35" t="s">
        <v>242</v>
      </c>
      <c r="G78" s="35"/>
      <c r="H78" s="35"/>
      <c r="I78" s="35"/>
      <c r="J78" s="35"/>
      <c r="K78" s="35"/>
      <c r="L78" s="33">
        <v>0</v>
      </c>
      <c r="M78" s="33">
        <v>9357653.81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3">
        <v>0</v>
      </c>
      <c r="Y78" s="33">
        <v>0</v>
      </c>
      <c r="Z78" s="33">
        <v>0</v>
      </c>
      <c r="AA78" s="33">
        <v>0</v>
      </c>
      <c r="AB78" s="33">
        <v>0</v>
      </c>
      <c r="AC78" s="33">
        <v>0</v>
      </c>
      <c r="AD78" s="33">
        <v>4447769.69</v>
      </c>
      <c r="AE78" s="33">
        <v>4447769.69</v>
      </c>
      <c r="AF78" s="33">
        <v>-4447769.69</v>
      </c>
      <c r="AG78" s="34">
        <v>0.475308210830253</v>
      </c>
      <c r="AH78" s="33">
        <v>0</v>
      </c>
      <c r="AI78" s="34">
        <v>0</v>
      </c>
      <c r="AJ78" s="33">
        <v>0</v>
      </c>
    </row>
    <row r="79" spans="1:36" ht="14.25" customHeight="1" outlineLevel="1">
      <c r="A79" s="36" t="s">
        <v>312</v>
      </c>
      <c r="B79" s="35" t="s">
        <v>242</v>
      </c>
      <c r="C79" s="35" t="s">
        <v>311</v>
      </c>
      <c r="D79" s="35" t="s">
        <v>243</v>
      </c>
      <c r="E79" s="35" t="s">
        <v>242</v>
      </c>
      <c r="F79" s="35" t="s">
        <v>242</v>
      </c>
      <c r="G79" s="35"/>
      <c r="H79" s="35"/>
      <c r="I79" s="35"/>
      <c r="J79" s="35"/>
      <c r="K79" s="35"/>
      <c r="L79" s="33">
        <v>0</v>
      </c>
      <c r="M79" s="33">
        <v>420000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33">
        <v>0</v>
      </c>
      <c r="W79" s="33">
        <v>0</v>
      </c>
      <c r="X79" s="33">
        <v>0</v>
      </c>
      <c r="Y79" s="33">
        <v>0</v>
      </c>
      <c r="Z79" s="33">
        <v>0</v>
      </c>
      <c r="AA79" s="33">
        <v>0</v>
      </c>
      <c r="AB79" s="33">
        <v>0</v>
      </c>
      <c r="AC79" s="33">
        <v>0</v>
      </c>
      <c r="AD79" s="33">
        <v>150276.17</v>
      </c>
      <c r="AE79" s="33">
        <v>150276.17</v>
      </c>
      <c r="AF79" s="33">
        <v>-150276.17</v>
      </c>
      <c r="AG79" s="34">
        <v>0.3578004047619048</v>
      </c>
      <c r="AH79" s="33">
        <v>0</v>
      </c>
      <c r="AI79" s="34">
        <v>0</v>
      </c>
      <c r="AJ79" s="33">
        <v>0</v>
      </c>
    </row>
    <row r="80" spans="1:36" ht="24.75" customHeight="1" outlineLevel="2">
      <c r="A80" s="36" t="s">
        <v>279</v>
      </c>
      <c r="B80" s="35" t="s">
        <v>242</v>
      </c>
      <c r="C80" s="35" t="s">
        <v>311</v>
      </c>
      <c r="D80" s="35" t="s">
        <v>243</v>
      </c>
      <c r="E80" s="35" t="s">
        <v>242</v>
      </c>
      <c r="F80" s="35" t="s">
        <v>278</v>
      </c>
      <c r="G80" s="35"/>
      <c r="H80" s="35"/>
      <c r="I80" s="35"/>
      <c r="J80" s="35"/>
      <c r="K80" s="35"/>
      <c r="L80" s="33">
        <v>0</v>
      </c>
      <c r="M80" s="33">
        <v>420000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>
        <v>0</v>
      </c>
      <c r="V80" s="33">
        <v>0</v>
      </c>
      <c r="W80" s="33">
        <v>0</v>
      </c>
      <c r="X80" s="33">
        <v>0</v>
      </c>
      <c r="Y80" s="33">
        <v>0</v>
      </c>
      <c r="Z80" s="33">
        <v>0</v>
      </c>
      <c r="AA80" s="33">
        <v>0</v>
      </c>
      <c r="AB80" s="33">
        <v>0</v>
      </c>
      <c r="AC80" s="33">
        <v>0</v>
      </c>
      <c r="AD80" s="33">
        <v>150276.17</v>
      </c>
      <c r="AE80" s="33">
        <v>150276.17</v>
      </c>
      <c r="AF80" s="33">
        <v>-150276.17</v>
      </c>
      <c r="AG80" s="34">
        <v>0.3578004047619048</v>
      </c>
      <c r="AH80" s="33">
        <v>0</v>
      </c>
      <c r="AI80" s="34">
        <v>0</v>
      </c>
      <c r="AJ80" s="33">
        <v>0</v>
      </c>
    </row>
    <row r="81" spans="1:36" ht="14.25" customHeight="1" outlineLevel="1">
      <c r="A81" s="36" t="s">
        <v>310</v>
      </c>
      <c r="B81" s="35" t="s">
        <v>242</v>
      </c>
      <c r="C81" s="35" t="s">
        <v>309</v>
      </c>
      <c r="D81" s="35" t="s">
        <v>243</v>
      </c>
      <c r="E81" s="35" t="s">
        <v>242</v>
      </c>
      <c r="F81" s="35" t="s">
        <v>242</v>
      </c>
      <c r="G81" s="35"/>
      <c r="H81" s="35"/>
      <c r="I81" s="35"/>
      <c r="J81" s="35"/>
      <c r="K81" s="35"/>
      <c r="L81" s="33">
        <v>0</v>
      </c>
      <c r="M81" s="33">
        <v>1548700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33">
        <v>0</v>
      </c>
      <c r="Y81" s="33">
        <v>0</v>
      </c>
      <c r="Z81" s="33">
        <v>0</v>
      </c>
      <c r="AA81" s="33">
        <v>0</v>
      </c>
      <c r="AB81" s="33">
        <v>0</v>
      </c>
      <c r="AC81" s="33">
        <v>0</v>
      </c>
      <c r="AD81" s="33">
        <v>497479.27</v>
      </c>
      <c r="AE81" s="33">
        <v>497479.27</v>
      </c>
      <c r="AF81" s="33">
        <v>-497479.27</v>
      </c>
      <c r="AG81" s="34">
        <v>0.32122378123587525</v>
      </c>
      <c r="AH81" s="33">
        <v>0</v>
      </c>
      <c r="AI81" s="34">
        <v>0</v>
      </c>
      <c r="AJ81" s="33">
        <v>0</v>
      </c>
    </row>
    <row r="82" spans="1:36" ht="14.25" customHeight="1" outlineLevel="2">
      <c r="A82" s="36" t="s">
        <v>263</v>
      </c>
      <c r="B82" s="35" t="s">
        <v>242</v>
      </c>
      <c r="C82" s="35" t="s">
        <v>309</v>
      </c>
      <c r="D82" s="35" t="s">
        <v>243</v>
      </c>
      <c r="E82" s="35" t="s">
        <v>242</v>
      </c>
      <c r="F82" s="35" t="s">
        <v>262</v>
      </c>
      <c r="G82" s="35"/>
      <c r="H82" s="35"/>
      <c r="I82" s="35"/>
      <c r="J82" s="35"/>
      <c r="K82" s="35"/>
      <c r="L82" s="33">
        <v>0</v>
      </c>
      <c r="M82" s="33">
        <v>1187600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33">
        <v>0</v>
      </c>
      <c r="Y82" s="33">
        <v>0</v>
      </c>
      <c r="Z82" s="33">
        <v>0</v>
      </c>
      <c r="AA82" s="33">
        <v>0</v>
      </c>
      <c r="AB82" s="33">
        <v>0</v>
      </c>
      <c r="AC82" s="33">
        <v>0</v>
      </c>
      <c r="AD82" s="33">
        <v>322977.77</v>
      </c>
      <c r="AE82" s="33">
        <v>322977.77</v>
      </c>
      <c r="AF82" s="33">
        <v>-322977.77</v>
      </c>
      <c r="AG82" s="34">
        <v>0.2719583782418323</v>
      </c>
      <c r="AH82" s="33">
        <v>0</v>
      </c>
      <c r="AI82" s="34">
        <v>0</v>
      </c>
      <c r="AJ82" s="33">
        <v>0</v>
      </c>
    </row>
    <row r="83" spans="1:36" ht="14.25" customHeight="1" outlineLevel="2">
      <c r="A83" s="36" t="s">
        <v>245</v>
      </c>
      <c r="B83" s="35" t="s">
        <v>242</v>
      </c>
      <c r="C83" s="35" t="s">
        <v>309</v>
      </c>
      <c r="D83" s="35" t="s">
        <v>243</v>
      </c>
      <c r="E83" s="35" t="s">
        <v>242</v>
      </c>
      <c r="F83" s="35" t="s">
        <v>241</v>
      </c>
      <c r="G83" s="35"/>
      <c r="H83" s="35"/>
      <c r="I83" s="35"/>
      <c r="J83" s="35"/>
      <c r="K83" s="35"/>
      <c r="L83" s="33">
        <v>0</v>
      </c>
      <c r="M83" s="33">
        <v>361100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0</v>
      </c>
      <c r="X83" s="33">
        <v>0</v>
      </c>
      <c r="Y83" s="33">
        <v>0</v>
      </c>
      <c r="Z83" s="33">
        <v>0</v>
      </c>
      <c r="AA83" s="33">
        <v>0</v>
      </c>
      <c r="AB83" s="33">
        <v>0</v>
      </c>
      <c r="AC83" s="33">
        <v>0</v>
      </c>
      <c r="AD83" s="33">
        <v>174501.5</v>
      </c>
      <c r="AE83" s="33">
        <v>174501.5</v>
      </c>
      <c r="AF83" s="33">
        <v>-174501.5</v>
      </c>
      <c r="AG83" s="34">
        <v>0.48324979230130155</v>
      </c>
      <c r="AH83" s="33">
        <v>0</v>
      </c>
      <c r="AI83" s="34">
        <v>0</v>
      </c>
      <c r="AJ83" s="33">
        <v>0</v>
      </c>
    </row>
    <row r="84" spans="1:36" ht="14.25" customHeight="1" outlineLevel="1">
      <c r="A84" s="36" t="s">
        <v>308</v>
      </c>
      <c r="B84" s="35" t="s">
        <v>242</v>
      </c>
      <c r="C84" s="35" t="s">
        <v>307</v>
      </c>
      <c r="D84" s="35" t="s">
        <v>243</v>
      </c>
      <c r="E84" s="35" t="s">
        <v>242</v>
      </c>
      <c r="F84" s="35" t="s">
        <v>242</v>
      </c>
      <c r="G84" s="35"/>
      <c r="H84" s="35"/>
      <c r="I84" s="35"/>
      <c r="J84" s="35"/>
      <c r="K84" s="35"/>
      <c r="L84" s="33">
        <v>0</v>
      </c>
      <c r="M84" s="33">
        <v>7238953.81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33">
        <v>0</v>
      </c>
      <c r="Z84" s="33">
        <v>0</v>
      </c>
      <c r="AA84" s="33">
        <v>0</v>
      </c>
      <c r="AB84" s="33">
        <v>0</v>
      </c>
      <c r="AC84" s="33">
        <v>0</v>
      </c>
      <c r="AD84" s="33">
        <v>3800014.25</v>
      </c>
      <c r="AE84" s="33">
        <v>3800014.25</v>
      </c>
      <c r="AF84" s="33">
        <v>-3800014.25</v>
      </c>
      <c r="AG84" s="34">
        <v>0.5249397011969607</v>
      </c>
      <c r="AH84" s="33">
        <v>0</v>
      </c>
      <c r="AI84" s="34">
        <v>0</v>
      </c>
      <c r="AJ84" s="33">
        <v>0</v>
      </c>
    </row>
    <row r="85" spans="1:36" ht="14.25" customHeight="1" outlineLevel="2">
      <c r="A85" s="36" t="s">
        <v>283</v>
      </c>
      <c r="B85" s="35" t="s">
        <v>242</v>
      </c>
      <c r="C85" s="35" t="s">
        <v>307</v>
      </c>
      <c r="D85" s="35" t="s">
        <v>243</v>
      </c>
      <c r="E85" s="35" t="s">
        <v>242</v>
      </c>
      <c r="F85" s="35" t="s">
        <v>282</v>
      </c>
      <c r="G85" s="35"/>
      <c r="H85" s="35"/>
      <c r="I85" s="35"/>
      <c r="J85" s="35"/>
      <c r="K85" s="35"/>
      <c r="L85" s="33">
        <v>0</v>
      </c>
      <c r="M85" s="33">
        <v>212800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0</v>
      </c>
      <c r="W85" s="33">
        <v>0</v>
      </c>
      <c r="X85" s="33">
        <v>0</v>
      </c>
      <c r="Y85" s="33">
        <v>0</v>
      </c>
      <c r="Z85" s="33">
        <v>0</v>
      </c>
      <c r="AA85" s="33">
        <v>0</v>
      </c>
      <c r="AB85" s="33">
        <v>0</v>
      </c>
      <c r="AC85" s="33">
        <v>0</v>
      </c>
      <c r="AD85" s="33">
        <v>162100</v>
      </c>
      <c r="AE85" s="33">
        <v>162100</v>
      </c>
      <c r="AF85" s="33">
        <v>-162100</v>
      </c>
      <c r="AG85" s="34">
        <v>0.7617481203007519</v>
      </c>
      <c r="AH85" s="33">
        <v>0</v>
      </c>
      <c r="AI85" s="34">
        <v>0</v>
      </c>
      <c r="AJ85" s="33">
        <v>0</v>
      </c>
    </row>
    <row r="86" spans="1:36" ht="14.25" customHeight="1" outlineLevel="2">
      <c r="A86" s="36" t="s">
        <v>281</v>
      </c>
      <c r="B86" s="35" t="s">
        <v>242</v>
      </c>
      <c r="C86" s="35" t="s">
        <v>307</v>
      </c>
      <c r="D86" s="35" t="s">
        <v>243</v>
      </c>
      <c r="E86" s="35" t="s">
        <v>242</v>
      </c>
      <c r="F86" s="35" t="s">
        <v>280</v>
      </c>
      <c r="G86" s="35"/>
      <c r="H86" s="35"/>
      <c r="I86" s="35"/>
      <c r="J86" s="35"/>
      <c r="K86" s="35"/>
      <c r="L86" s="33">
        <v>0</v>
      </c>
      <c r="M86" s="33">
        <v>3185100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0</v>
      </c>
      <c r="Y86" s="33">
        <v>0</v>
      </c>
      <c r="Z86" s="33">
        <v>0</v>
      </c>
      <c r="AA86" s="33">
        <v>0</v>
      </c>
      <c r="AB86" s="33">
        <v>0</v>
      </c>
      <c r="AC86" s="33">
        <v>0</v>
      </c>
      <c r="AD86" s="33">
        <v>2442418.13</v>
      </c>
      <c r="AE86" s="33">
        <v>2442418.13</v>
      </c>
      <c r="AF86" s="33">
        <v>-2442418.13</v>
      </c>
      <c r="AG86" s="34">
        <v>0.7668262001193055</v>
      </c>
      <c r="AH86" s="33">
        <v>0</v>
      </c>
      <c r="AI86" s="34">
        <v>0</v>
      </c>
      <c r="AJ86" s="33">
        <v>0</v>
      </c>
    </row>
    <row r="87" spans="1:36" ht="24.75" customHeight="1" outlineLevel="2">
      <c r="A87" s="36" t="s">
        <v>279</v>
      </c>
      <c r="B87" s="35" t="s">
        <v>242</v>
      </c>
      <c r="C87" s="35" t="s">
        <v>307</v>
      </c>
      <c r="D87" s="35" t="s">
        <v>243</v>
      </c>
      <c r="E87" s="35" t="s">
        <v>242</v>
      </c>
      <c r="F87" s="35" t="s">
        <v>278</v>
      </c>
      <c r="G87" s="35"/>
      <c r="H87" s="35"/>
      <c r="I87" s="35"/>
      <c r="J87" s="35"/>
      <c r="K87" s="35"/>
      <c r="L87" s="33">
        <v>0</v>
      </c>
      <c r="M87" s="33">
        <v>2416096.8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3">
        <v>0</v>
      </c>
      <c r="X87" s="33">
        <v>0</v>
      </c>
      <c r="Y87" s="33">
        <v>0</v>
      </c>
      <c r="Z87" s="33">
        <v>0</v>
      </c>
      <c r="AA87" s="33">
        <v>0</v>
      </c>
      <c r="AB87" s="33">
        <v>0</v>
      </c>
      <c r="AC87" s="33">
        <v>0</v>
      </c>
      <c r="AD87" s="33">
        <v>833565.02</v>
      </c>
      <c r="AE87" s="33">
        <v>833565.02</v>
      </c>
      <c r="AF87" s="33">
        <v>-833565.02</v>
      </c>
      <c r="AG87" s="34">
        <v>0.3450048110655169</v>
      </c>
      <c r="AH87" s="33">
        <v>0</v>
      </c>
      <c r="AI87" s="34">
        <v>0</v>
      </c>
      <c r="AJ87" s="33">
        <v>0</v>
      </c>
    </row>
    <row r="88" spans="1:36" ht="14.25" customHeight="1" outlineLevel="2">
      <c r="A88" s="36" t="s">
        <v>263</v>
      </c>
      <c r="B88" s="35" t="s">
        <v>242</v>
      </c>
      <c r="C88" s="35" t="s">
        <v>307</v>
      </c>
      <c r="D88" s="35" t="s">
        <v>243</v>
      </c>
      <c r="E88" s="35" t="s">
        <v>242</v>
      </c>
      <c r="F88" s="35" t="s">
        <v>262</v>
      </c>
      <c r="G88" s="35"/>
      <c r="H88" s="35"/>
      <c r="I88" s="35"/>
      <c r="J88" s="35"/>
      <c r="K88" s="35"/>
      <c r="L88" s="33">
        <v>0</v>
      </c>
      <c r="M88" s="33">
        <v>68175.11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>
        <v>0</v>
      </c>
      <c r="Y88" s="33">
        <v>0</v>
      </c>
      <c r="Z88" s="33">
        <v>0</v>
      </c>
      <c r="AA88" s="33">
        <v>0</v>
      </c>
      <c r="AB88" s="33">
        <v>0</v>
      </c>
      <c r="AC88" s="33">
        <v>0</v>
      </c>
      <c r="AD88" s="33">
        <v>5661.7</v>
      </c>
      <c r="AE88" s="33">
        <v>5661.7</v>
      </c>
      <c r="AF88" s="33">
        <v>-5661.7</v>
      </c>
      <c r="AG88" s="34">
        <v>0.08304643732881399</v>
      </c>
      <c r="AH88" s="33">
        <v>0</v>
      </c>
      <c r="AI88" s="34">
        <v>0</v>
      </c>
      <c r="AJ88" s="33">
        <v>0</v>
      </c>
    </row>
    <row r="89" spans="1:36" ht="14.25" customHeight="1" outlineLevel="2">
      <c r="A89" s="36" t="s">
        <v>245</v>
      </c>
      <c r="B89" s="35" t="s">
        <v>242</v>
      </c>
      <c r="C89" s="35" t="s">
        <v>307</v>
      </c>
      <c r="D89" s="35" t="s">
        <v>243</v>
      </c>
      <c r="E89" s="35" t="s">
        <v>242</v>
      </c>
      <c r="F89" s="35" t="s">
        <v>241</v>
      </c>
      <c r="G89" s="35"/>
      <c r="H89" s="35"/>
      <c r="I89" s="35"/>
      <c r="J89" s="35"/>
      <c r="K89" s="35"/>
      <c r="L89" s="33">
        <v>0</v>
      </c>
      <c r="M89" s="33">
        <v>5734.4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>
        <v>0</v>
      </c>
      <c r="Y89" s="33">
        <v>0</v>
      </c>
      <c r="Z89" s="33">
        <v>0</v>
      </c>
      <c r="AA89" s="33">
        <v>0</v>
      </c>
      <c r="AB89" s="33">
        <v>0</v>
      </c>
      <c r="AC89" s="33">
        <v>0</v>
      </c>
      <c r="AD89" s="33">
        <v>5734.4</v>
      </c>
      <c r="AE89" s="33">
        <v>5734.4</v>
      </c>
      <c r="AF89" s="33">
        <v>-5734.4</v>
      </c>
      <c r="AG89" s="34">
        <v>1</v>
      </c>
      <c r="AH89" s="33">
        <v>0</v>
      </c>
      <c r="AI89" s="34">
        <v>0</v>
      </c>
      <c r="AJ89" s="33">
        <v>0</v>
      </c>
    </row>
    <row r="90" spans="1:36" ht="24.75" customHeight="1" outlineLevel="2">
      <c r="A90" s="36" t="s">
        <v>259</v>
      </c>
      <c r="B90" s="35" t="s">
        <v>242</v>
      </c>
      <c r="C90" s="35" t="s">
        <v>307</v>
      </c>
      <c r="D90" s="35" t="s">
        <v>243</v>
      </c>
      <c r="E90" s="35" t="s">
        <v>242</v>
      </c>
      <c r="F90" s="35" t="s">
        <v>257</v>
      </c>
      <c r="G90" s="35"/>
      <c r="H90" s="35"/>
      <c r="I90" s="35"/>
      <c r="J90" s="35"/>
      <c r="K90" s="35"/>
      <c r="L90" s="33">
        <v>0</v>
      </c>
      <c r="M90" s="33">
        <v>643450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33">
        <v>0</v>
      </c>
      <c r="W90" s="33">
        <v>0</v>
      </c>
      <c r="X90" s="33">
        <v>0</v>
      </c>
      <c r="Y90" s="33">
        <v>0</v>
      </c>
      <c r="Z90" s="33">
        <v>0</v>
      </c>
      <c r="AA90" s="33">
        <v>0</v>
      </c>
      <c r="AB90" s="33">
        <v>0</v>
      </c>
      <c r="AC90" s="33">
        <v>0</v>
      </c>
      <c r="AD90" s="33">
        <v>88108.5</v>
      </c>
      <c r="AE90" s="33">
        <v>88108.5</v>
      </c>
      <c r="AF90" s="33">
        <v>-88108.5</v>
      </c>
      <c r="AG90" s="34">
        <v>0.13693138550003886</v>
      </c>
      <c r="AH90" s="33">
        <v>0</v>
      </c>
      <c r="AI90" s="34">
        <v>0</v>
      </c>
      <c r="AJ90" s="33">
        <v>0</v>
      </c>
    </row>
    <row r="91" spans="1:36" ht="24.75" customHeight="1" outlineLevel="2">
      <c r="A91" s="36" t="s">
        <v>251</v>
      </c>
      <c r="B91" s="35" t="s">
        <v>242</v>
      </c>
      <c r="C91" s="35" t="s">
        <v>307</v>
      </c>
      <c r="D91" s="35" t="s">
        <v>243</v>
      </c>
      <c r="E91" s="35" t="s">
        <v>242</v>
      </c>
      <c r="F91" s="35" t="s">
        <v>249</v>
      </c>
      <c r="G91" s="35"/>
      <c r="H91" s="35"/>
      <c r="I91" s="35"/>
      <c r="J91" s="35"/>
      <c r="K91" s="35"/>
      <c r="L91" s="33">
        <v>0</v>
      </c>
      <c r="M91" s="33">
        <v>707597.5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>
        <v>0</v>
      </c>
      <c r="V91" s="33">
        <v>0</v>
      </c>
      <c r="W91" s="33">
        <v>0</v>
      </c>
      <c r="X91" s="33">
        <v>0</v>
      </c>
      <c r="Y91" s="33">
        <v>0</v>
      </c>
      <c r="Z91" s="33">
        <v>0</v>
      </c>
      <c r="AA91" s="33">
        <v>0</v>
      </c>
      <c r="AB91" s="33">
        <v>0</v>
      </c>
      <c r="AC91" s="33">
        <v>0</v>
      </c>
      <c r="AD91" s="33">
        <v>262426.5</v>
      </c>
      <c r="AE91" s="33">
        <v>262426.5</v>
      </c>
      <c r="AF91" s="33">
        <v>-262426.5</v>
      </c>
      <c r="AG91" s="34">
        <v>0.37086973879924673</v>
      </c>
      <c r="AH91" s="33">
        <v>0</v>
      </c>
      <c r="AI91" s="34">
        <v>0</v>
      </c>
      <c r="AJ91" s="33">
        <v>0</v>
      </c>
    </row>
    <row r="92" spans="1:36" ht="24.75" customHeight="1" outlineLevel="1">
      <c r="A92" s="36" t="s">
        <v>306</v>
      </c>
      <c r="B92" s="35" t="s">
        <v>242</v>
      </c>
      <c r="C92" s="35" t="s">
        <v>305</v>
      </c>
      <c r="D92" s="35" t="s">
        <v>243</v>
      </c>
      <c r="E92" s="35" t="s">
        <v>242</v>
      </c>
      <c r="F92" s="35" t="s">
        <v>242</v>
      </c>
      <c r="G92" s="35"/>
      <c r="H92" s="35"/>
      <c r="I92" s="35"/>
      <c r="J92" s="35"/>
      <c r="K92" s="35"/>
      <c r="L92" s="33">
        <v>0</v>
      </c>
      <c r="M92" s="33">
        <v>150000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0</v>
      </c>
      <c r="Y92" s="33">
        <v>0</v>
      </c>
      <c r="Z92" s="33">
        <v>0</v>
      </c>
      <c r="AA92" s="33">
        <v>0</v>
      </c>
      <c r="AB92" s="33">
        <v>0</v>
      </c>
      <c r="AC92" s="33">
        <v>0</v>
      </c>
      <c r="AD92" s="33">
        <v>0</v>
      </c>
      <c r="AE92" s="33">
        <v>0</v>
      </c>
      <c r="AF92" s="33">
        <v>0</v>
      </c>
      <c r="AG92" s="34">
        <v>0</v>
      </c>
      <c r="AH92" s="33">
        <v>0</v>
      </c>
      <c r="AI92" s="34">
        <v>0</v>
      </c>
      <c r="AJ92" s="33">
        <v>0</v>
      </c>
    </row>
    <row r="93" spans="1:36" ht="14.25" customHeight="1" outlineLevel="2">
      <c r="A93" s="36" t="s">
        <v>263</v>
      </c>
      <c r="B93" s="35" t="s">
        <v>242</v>
      </c>
      <c r="C93" s="35" t="s">
        <v>305</v>
      </c>
      <c r="D93" s="35" t="s">
        <v>243</v>
      </c>
      <c r="E93" s="35" t="s">
        <v>242</v>
      </c>
      <c r="F93" s="35" t="s">
        <v>262</v>
      </c>
      <c r="G93" s="35"/>
      <c r="H93" s="35"/>
      <c r="I93" s="35"/>
      <c r="J93" s="35"/>
      <c r="K93" s="35"/>
      <c r="L93" s="33">
        <v>0</v>
      </c>
      <c r="M93" s="33">
        <v>150000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33">
        <v>0</v>
      </c>
      <c r="Z93" s="33">
        <v>0</v>
      </c>
      <c r="AA93" s="33">
        <v>0</v>
      </c>
      <c r="AB93" s="33">
        <v>0</v>
      </c>
      <c r="AC93" s="33">
        <v>0</v>
      </c>
      <c r="AD93" s="33">
        <v>0</v>
      </c>
      <c r="AE93" s="33">
        <v>0</v>
      </c>
      <c r="AF93" s="33">
        <v>0</v>
      </c>
      <c r="AG93" s="34">
        <v>0</v>
      </c>
      <c r="AH93" s="33">
        <v>0</v>
      </c>
      <c r="AI93" s="34">
        <v>0</v>
      </c>
      <c r="AJ93" s="33">
        <v>0</v>
      </c>
    </row>
    <row r="94" spans="1:36" ht="14.25" customHeight="1">
      <c r="A94" s="36" t="s">
        <v>304</v>
      </c>
      <c r="B94" s="35" t="s">
        <v>242</v>
      </c>
      <c r="C94" s="35" t="s">
        <v>303</v>
      </c>
      <c r="D94" s="35" t="s">
        <v>243</v>
      </c>
      <c r="E94" s="35" t="s">
        <v>242</v>
      </c>
      <c r="F94" s="35" t="s">
        <v>242</v>
      </c>
      <c r="G94" s="35"/>
      <c r="H94" s="35"/>
      <c r="I94" s="35"/>
      <c r="J94" s="35"/>
      <c r="K94" s="35"/>
      <c r="L94" s="33">
        <v>0</v>
      </c>
      <c r="M94" s="33">
        <v>147657844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3">
        <v>0</v>
      </c>
      <c r="Z94" s="33">
        <v>0</v>
      </c>
      <c r="AA94" s="33">
        <v>0</v>
      </c>
      <c r="AB94" s="33">
        <v>0</v>
      </c>
      <c r="AC94" s="33">
        <v>0</v>
      </c>
      <c r="AD94" s="33">
        <v>84050806.97</v>
      </c>
      <c r="AE94" s="33">
        <v>84050806.97</v>
      </c>
      <c r="AF94" s="33">
        <v>-84050806.97</v>
      </c>
      <c r="AG94" s="34">
        <v>0.5692268334217314</v>
      </c>
      <c r="AH94" s="33">
        <v>0</v>
      </c>
      <c r="AI94" s="34">
        <v>0</v>
      </c>
      <c r="AJ94" s="33">
        <v>0</v>
      </c>
    </row>
    <row r="95" spans="1:36" ht="14.25" customHeight="1" outlineLevel="1">
      <c r="A95" s="36" t="s">
        <v>302</v>
      </c>
      <c r="B95" s="35" t="s">
        <v>242</v>
      </c>
      <c r="C95" s="35" t="s">
        <v>301</v>
      </c>
      <c r="D95" s="35" t="s">
        <v>243</v>
      </c>
      <c r="E95" s="35" t="s">
        <v>242</v>
      </c>
      <c r="F95" s="35" t="s">
        <v>242</v>
      </c>
      <c r="G95" s="35"/>
      <c r="H95" s="35"/>
      <c r="I95" s="35"/>
      <c r="J95" s="35"/>
      <c r="K95" s="35"/>
      <c r="L95" s="33">
        <v>0</v>
      </c>
      <c r="M95" s="33">
        <v>28662300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33">
        <v>0</v>
      </c>
      <c r="Z95" s="33">
        <v>0</v>
      </c>
      <c r="AA95" s="33">
        <v>0</v>
      </c>
      <c r="AB95" s="33">
        <v>0</v>
      </c>
      <c r="AC95" s="33">
        <v>0</v>
      </c>
      <c r="AD95" s="33">
        <v>15330855</v>
      </c>
      <c r="AE95" s="33">
        <v>15330855</v>
      </c>
      <c r="AF95" s="33">
        <v>-15330855</v>
      </c>
      <c r="AG95" s="34">
        <v>0.5348787431573879</v>
      </c>
      <c r="AH95" s="33">
        <v>0</v>
      </c>
      <c r="AI95" s="34">
        <v>0</v>
      </c>
      <c r="AJ95" s="33">
        <v>0</v>
      </c>
    </row>
    <row r="96" spans="1:36" ht="37.5" customHeight="1" outlineLevel="2">
      <c r="A96" s="36" t="s">
        <v>277</v>
      </c>
      <c r="B96" s="35" t="s">
        <v>242</v>
      </c>
      <c r="C96" s="35" t="s">
        <v>301</v>
      </c>
      <c r="D96" s="35" t="s">
        <v>243</v>
      </c>
      <c r="E96" s="35" t="s">
        <v>242</v>
      </c>
      <c r="F96" s="35" t="s">
        <v>276</v>
      </c>
      <c r="G96" s="35"/>
      <c r="H96" s="35"/>
      <c r="I96" s="35"/>
      <c r="J96" s="35"/>
      <c r="K96" s="35"/>
      <c r="L96" s="33">
        <v>0</v>
      </c>
      <c r="M96" s="33">
        <v>28662300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>
        <v>0</v>
      </c>
      <c r="V96" s="33">
        <v>0</v>
      </c>
      <c r="W96" s="33">
        <v>0</v>
      </c>
      <c r="X96" s="33">
        <v>0</v>
      </c>
      <c r="Y96" s="33">
        <v>0</v>
      </c>
      <c r="Z96" s="33">
        <v>0</v>
      </c>
      <c r="AA96" s="33">
        <v>0</v>
      </c>
      <c r="AB96" s="33">
        <v>0</v>
      </c>
      <c r="AC96" s="33">
        <v>0</v>
      </c>
      <c r="AD96" s="33">
        <v>15330855</v>
      </c>
      <c r="AE96" s="33">
        <v>15330855</v>
      </c>
      <c r="AF96" s="33">
        <v>-15330855</v>
      </c>
      <c r="AG96" s="34">
        <v>0.5348787431573879</v>
      </c>
      <c r="AH96" s="33">
        <v>0</v>
      </c>
      <c r="AI96" s="34">
        <v>0</v>
      </c>
      <c r="AJ96" s="33">
        <v>0</v>
      </c>
    </row>
    <row r="97" spans="1:36" ht="14.25" customHeight="1" outlineLevel="1">
      <c r="A97" s="36" t="s">
        <v>300</v>
      </c>
      <c r="B97" s="35" t="s">
        <v>242</v>
      </c>
      <c r="C97" s="35" t="s">
        <v>299</v>
      </c>
      <c r="D97" s="35" t="s">
        <v>243</v>
      </c>
      <c r="E97" s="35" t="s">
        <v>242</v>
      </c>
      <c r="F97" s="35" t="s">
        <v>242</v>
      </c>
      <c r="G97" s="35"/>
      <c r="H97" s="35"/>
      <c r="I97" s="35"/>
      <c r="J97" s="35"/>
      <c r="K97" s="35"/>
      <c r="L97" s="33">
        <v>0</v>
      </c>
      <c r="M97" s="33">
        <v>103577244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33">
        <v>0</v>
      </c>
      <c r="Z97" s="33">
        <v>0</v>
      </c>
      <c r="AA97" s="33">
        <v>0</v>
      </c>
      <c r="AB97" s="33">
        <v>0</v>
      </c>
      <c r="AC97" s="33">
        <v>0</v>
      </c>
      <c r="AD97" s="33">
        <v>60464485.66</v>
      </c>
      <c r="AE97" s="33">
        <v>60464485.66</v>
      </c>
      <c r="AF97" s="33">
        <v>-60464485.66</v>
      </c>
      <c r="AG97" s="34">
        <v>0.5837622563118208</v>
      </c>
      <c r="AH97" s="33">
        <v>0</v>
      </c>
      <c r="AI97" s="34">
        <v>0</v>
      </c>
      <c r="AJ97" s="33">
        <v>0</v>
      </c>
    </row>
    <row r="98" spans="1:36" ht="37.5" customHeight="1" outlineLevel="2">
      <c r="A98" s="36" t="s">
        <v>277</v>
      </c>
      <c r="B98" s="35" t="s">
        <v>242</v>
      </c>
      <c r="C98" s="35" t="s">
        <v>299</v>
      </c>
      <c r="D98" s="35" t="s">
        <v>243</v>
      </c>
      <c r="E98" s="35" t="s">
        <v>242</v>
      </c>
      <c r="F98" s="35" t="s">
        <v>276</v>
      </c>
      <c r="G98" s="35"/>
      <c r="H98" s="35"/>
      <c r="I98" s="35"/>
      <c r="J98" s="35"/>
      <c r="K98" s="35"/>
      <c r="L98" s="33">
        <v>0</v>
      </c>
      <c r="M98" s="33">
        <v>103577244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>
        <v>0</v>
      </c>
      <c r="V98" s="33">
        <v>0</v>
      </c>
      <c r="W98" s="33">
        <v>0</v>
      </c>
      <c r="X98" s="33">
        <v>0</v>
      </c>
      <c r="Y98" s="33">
        <v>0</v>
      </c>
      <c r="Z98" s="33">
        <v>0</v>
      </c>
      <c r="AA98" s="33">
        <v>0</v>
      </c>
      <c r="AB98" s="33">
        <v>0</v>
      </c>
      <c r="AC98" s="33">
        <v>0</v>
      </c>
      <c r="AD98" s="33">
        <v>60464485.66</v>
      </c>
      <c r="AE98" s="33">
        <v>60464485.66</v>
      </c>
      <c r="AF98" s="33">
        <v>-60464485.66</v>
      </c>
      <c r="AG98" s="34">
        <v>0.5837622563118208</v>
      </c>
      <c r="AH98" s="33">
        <v>0</v>
      </c>
      <c r="AI98" s="34">
        <v>0</v>
      </c>
      <c r="AJ98" s="33">
        <v>0</v>
      </c>
    </row>
    <row r="99" spans="1:36" ht="14.25" customHeight="1" outlineLevel="1">
      <c r="A99" s="36" t="s">
        <v>298</v>
      </c>
      <c r="B99" s="35" t="s">
        <v>242</v>
      </c>
      <c r="C99" s="35" t="s">
        <v>297</v>
      </c>
      <c r="D99" s="35" t="s">
        <v>243</v>
      </c>
      <c r="E99" s="35" t="s">
        <v>242</v>
      </c>
      <c r="F99" s="35" t="s">
        <v>242</v>
      </c>
      <c r="G99" s="35"/>
      <c r="H99" s="35"/>
      <c r="I99" s="35"/>
      <c r="J99" s="35"/>
      <c r="K99" s="35"/>
      <c r="L99" s="33">
        <v>0</v>
      </c>
      <c r="M99" s="33">
        <v>7371900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33">
        <v>0</v>
      </c>
      <c r="Y99" s="33">
        <v>0</v>
      </c>
      <c r="Z99" s="33">
        <v>0</v>
      </c>
      <c r="AA99" s="33">
        <v>0</v>
      </c>
      <c r="AB99" s="33">
        <v>0</v>
      </c>
      <c r="AC99" s="33">
        <v>0</v>
      </c>
      <c r="AD99" s="33">
        <v>4015600</v>
      </c>
      <c r="AE99" s="33">
        <v>4015600</v>
      </c>
      <c r="AF99" s="33">
        <v>-4015600</v>
      </c>
      <c r="AG99" s="34">
        <v>0.544717101425684</v>
      </c>
      <c r="AH99" s="33">
        <v>0</v>
      </c>
      <c r="AI99" s="34">
        <v>0</v>
      </c>
      <c r="AJ99" s="33">
        <v>0</v>
      </c>
    </row>
    <row r="100" spans="1:36" ht="37.5" customHeight="1" outlineLevel="2">
      <c r="A100" s="36" t="s">
        <v>277</v>
      </c>
      <c r="B100" s="35" t="s">
        <v>242</v>
      </c>
      <c r="C100" s="35" t="s">
        <v>297</v>
      </c>
      <c r="D100" s="35" t="s">
        <v>243</v>
      </c>
      <c r="E100" s="35" t="s">
        <v>242</v>
      </c>
      <c r="F100" s="35" t="s">
        <v>276</v>
      </c>
      <c r="G100" s="35"/>
      <c r="H100" s="35"/>
      <c r="I100" s="35"/>
      <c r="J100" s="35"/>
      <c r="K100" s="35"/>
      <c r="L100" s="33">
        <v>0</v>
      </c>
      <c r="M100" s="33">
        <v>7371900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33">
        <v>0</v>
      </c>
      <c r="AA100" s="33">
        <v>0</v>
      </c>
      <c r="AB100" s="33">
        <v>0</v>
      </c>
      <c r="AC100" s="33">
        <v>0</v>
      </c>
      <c r="AD100" s="33">
        <v>4015600</v>
      </c>
      <c r="AE100" s="33">
        <v>4015600</v>
      </c>
      <c r="AF100" s="33">
        <v>-4015600</v>
      </c>
      <c r="AG100" s="34">
        <v>0.544717101425684</v>
      </c>
      <c r="AH100" s="33">
        <v>0</v>
      </c>
      <c r="AI100" s="34">
        <v>0</v>
      </c>
      <c r="AJ100" s="33">
        <v>0</v>
      </c>
    </row>
    <row r="101" spans="1:36" ht="37.5" customHeight="1" outlineLevel="1">
      <c r="A101" s="36" t="s">
        <v>296</v>
      </c>
      <c r="B101" s="35" t="s">
        <v>242</v>
      </c>
      <c r="C101" s="35" t="s">
        <v>295</v>
      </c>
      <c r="D101" s="35" t="s">
        <v>243</v>
      </c>
      <c r="E101" s="35" t="s">
        <v>242</v>
      </c>
      <c r="F101" s="35" t="s">
        <v>242</v>
      </c>
      <c r="G101" s="35"/>
      <c r="H101" s="35"/>
      <c r="I101" s="35"/>
      <c r="J101" s="35"/>
      <c r="K101" s="35"/>
      <c r="L101" s="33">
        <v>0</v>
      </c>
      <c r="M101" s="33">
        <v>37000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33">
        <v>0</v>
      </c>
      <c r="AA101" s="33">
        <v>0</v>
      </c>
      <c r="AB101" s="33">
        <v>0</v>
      </c>
      <c r="AC101" s="33">
        <v>0</v>
      </c>
      <c r="AD101" s="33">
        <v>5600</v>
      </c>
      <c r="AE101" s="33">
        <v>5600</v>
      </c>
      <c r="AF101" s="33">
        <v>-5600</v>
      </c>
      <c r="AG101" s="34">
        <v>0.15135135135135136</v>
      </c>
      <c r="AH101" s="33">
        <v>0</v>
      </c>
      <c r="AI101" s="34">
        <v>0</v>
      </c>
      <c r="AJ101" s="33">
        <v>0</v>
      </c>
    </row>
    <row r="102" spans="1:36" ht="14.25" customHeight="1" outlineLevel="2">
      <c r="A102" s="36" t="s">
        <v>263</v>
      </c>
      <c r="B102" s="35" t="s">
        <v>242</v>
      </c>
      <c r="C102" s="35" t="s">
        <v>295</v>
      </c>
      <c r="D102" s="35" t="s">
        <v>243</v>
      </c>
      <c r="E102" s="35" t="s">
        <v>242</v>
      </c>
      <c r="F102" s="35" t="s">
        <v>262</v>
      </c>
      <c r="G102" s="35"/>
      <c r="H102" s="35"/>
      <c r="I102" s="35"/>
      <c r="J102" s="35"/>
      <c r="K102" s="35"/>
      <c r="L102" s="33">
        <v>0</v>
      </c>
      <c r="M102" s="33">
        <v>37000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>
        <v>0</v>
      </c>
      <c r="AA102" s="33">
        <v>0</v>
      </c>
      <c r="AB102" s="33">
        <v>0</v>
      </c>
      <c r="AC102" s="33">
        <v>0</v>
      </c>
      <c r="AD102" s="33">
        <v>5600</v>
      </c>
      <c r="AE102" s="33">
        <v>5600</v>
      </c>
      <c r="AF102" s="33">
        <v>-5600</v>
      </c>
      <c r="AG102" s="34">
        <v>0.15135135135135136</v>
      </c>
      <c r="AH102" s="33">
        <v>0</v>
      </c>
      <c r="AI102" s="34">
        <v>0</v>
      </c>
      <c r="AJ102" s="33">
        <v>0</v>
      </c>
    </row>
    <row r="103" spans="1:36" ht="14.25" customHeight="1" outlineLevel="1">
      <c r="A103" s="36" t="s">
        <v>294</v>
      </c>
      <c r="B103" s="35" t="s">
        <v>242</v>
      </c>
      <c r="C103" s="35" t="s">
        <v>293</v>
      </c>
      <c r="D103" s="35" t="s">
        <v>243</v>
      </c>
      <c r="E103" s="35" t="s">
        <v>242</v>
      </c>
      <c r="F103" s="35" t="s">
        <v>242</v>
      </c>
      <c r="G103" s="35"/>
      <c r="H103" s="35"/>
      <c r="I103" s="35"/>
      <c r="J103" s="35"/>
      <c r="K103" s="35"/>
      <c r="L103" s="33">
        <v>0</v>
      </c>
      <c r="M103" s="33">
        <v>1315000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33">
        <v>0</v>
      </c>
      <c r="X103" s="33">
        <v>0</v>
      </c>
      <c r="Y103" s="33">
        <v>0</v>
      </c>
      <c r="Z103" s="33">
        <v>0</v>
      </c>
      <c r="AA103" s="33">
        <v>0</v>
      </c>
      <c r="AB103" s="33">
        <v>0</v>
      </c>
      <c r="AC103" s="33">
        <v>0</v>
      </c>
      <c r="AD103" s="33">
        <v>847164.7</v>
      </c>
      <c r="AE103" s="33">
        <v>847164.7</v>
      </c>
      <c r="AF103" s="33">
        <v>-847164.7</v>
      </c>
      <c r="AG103" s="34">
        <v>0.6442317110266159</v>
      </c>
      <c r="AH103" s="33">
        <v>0</v>
      </c>
      <c r="AI103" s="34">
        <v>0</v>
      </c>
      <c r="AJ103" s="33">
        <v>0</v>
      </c>
    </row>
    <row r="104" spans="1:36" ht="14.25" customHeight="1" outlineLevel="2">
      <c r="A104" s="36" t="s">
        <v>263</v>
      </c>
      <c r="B104" s="35" t="s">
        <v>242</v>
      </c>
      <c r="C104" s="35" t="s">
        <v>293</v>
      </c>
      <c r="D104" s="35" t="s">
        <v>243</v>
      </c>
      <c r="E104" s="35" t="s">
        <v>242</v>
      </c>
      <c r="F104" s="35" t="s">
        <v>262</v>
      </c>
      <c r="G104" s="35"/>
      <c r="H104" s="35"/>
      <c r="I104" s="35"/>
      <c r="J104" s="35"/>
      <c r="K104" s="35"/>
      <c r="L104" s="33">
        <v>0</v>
      </c>
      <c r="M104" s="33">
        <v>11200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33">
        <v>0</v>
      </c>
      <c r="AA104" s="33">
        <v>0</v>
      </c>
      <c r="AB104" s="33">
        <v>0</v>
      </c>
      <c r="AC104" s="33">
        <v>0</v>
      </c>
      <c r="AD104" s="33">
        <v>5154.24</v>
      </c>
      <c r="AE104" s="33">
        <v>5154.24</v>
      </c>
      <c r="AF104" s="33">
        <v>-5154.24</v>
      </c>
      <c r="AG104" s="34">
        <v>0.4602</v>
      </c>
      <c r="AH104" s="33">
        <v>0</v>
      </c>
      <c r="AI104" s="34">
        <v>0</v>
      </c>
      <c r="AJ104" s="33">
        <v>0</v>
      </c>
    </row>
    <row r="105" spans="1:36" ht="37.5" customHeight="1" outlineLevel="2">
      <c r="A105" s="36" t="s">
        <v>277</v>
      </c>
      <c r="B105" s="35" t="s">
        <v>242</v>
      </c>
      <c r="C105" s="35" t="s">
        <v>293</v>
      </c>
      <c r="D105" s="35" t="s">
        <v>243</v>
      </c>
      <c r="E105" s="35" t="s">
        <v>242</v>
      </c>
      <c r="F105" s="35" t="s">
        <v>276</v>
      </c>
      <c r="G105" s="35"/>
      <c r="H105" s="35"/>
      <c r="I105" s="35"/>
      <c r="J105" s="35"/>
      <c r="K105" s="35"/>
      <c r="L105" s="33">
        <v>0</v>
      </c>
      <c r="M105" s="33">
        <v>700000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33">
        <v>0</v>
      </c>
      <c r="AA105" s="33">
        <v>0</v>
      </c>
      <c r="AB105" s="33">
        <v>0</v>
      </c>
      <c r="AC105" s="33">
        <v>0</v>
      </c>
      <c r="AD105" s="33">
        <v>636047.46</v>
      </c>
      <c r="AE105" s="33">
        <v>636047.46</v>
      </c>
      <c r="AF105" s="33">
        <v>-636047.46</v>
      </c>
      <c r="AG105" s="34">
        <v>0.9086392285714285</v>
      </c>
      <c r="AH105" s="33">
        <v>0</v>
      </c>
      <c r="AI105" s="34">
        <v>0</v>
      </c>
      <c r="AJ105" s="33">
        <v>0</v>
      </c>
    </row>
    <row r="106" spans="1:36" ht="24.75" customHeight="1" outlineLevel="2">
      <c r="A106" s="36" t="s">
        <v>261</v>
      </c>
      <c r="B106" s="35" t="s">
        <v>242</v>
      </c>
      <c r="C106" s="35" t="s">
        <v>293</v>
      </c>
      <c r="D106" s="35" t="s">
        <v>243</v>
      </c>
      <c r="E106" s="35" t="s">
        <v>242</v>
      </c>
      <c r="F106" s="35" t="s">
        <v>260</v>
      </c>
      <c r="G106" s="35"/>
      <c r="H106" s="35"/>
      <c r="I106" s="35"/>
      <c r="J106" s="35"/>
      <c r="K106" s="35"/>
      <c r="L106" s="33">
        <v>0</v>
      </c>
      <c r="M106" s="33">
        <v>450000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0</v>
      </c>
      <c r="AA106" s="33">
        <v>0</v>
      </c>
      <c r="AB106" s="33">
        <v>0</v>
      </c>
      <c r="AC106" s="33">
        <v>0</v>
      </c>
      <c r="AD106" s="33">
        <v>141897</v>
      </c>
      <c r="AE106" s="33">
        <v>141897</v>
      </c>
      <c r="AF106" s="33">
        <v>-141897</v>
      </c>
      <c r="AG106" s="34">
        <v>0.31532666666666664</v>
      </c>
      <c r="AH106" s="33">
        <v>0</v>
      </c>
      <c r="AI106" s="34">
        <v>0</v>
      </c>
      <c r="AJ106" s="33">
        <v>0</v>
      </c>
    </row>
    <row r="107" spans="1:36" ht="14.25" customHeight="1" outlineLevel="2">
      <c r="A107" s="36" t="s">
        <v>245</v>
      </c>
      <c r="B107" s="35" t="s">
        <v>242</v>
      </c>
      <c r="C107" s="35" t="s">
        <v>293</v>
      </c>
      <c r="D107" s="35" t="s">
        <v>243</v>
      </c>
      <c r="E107" s="35" t="s">
        <v>242</v>
      </c>
      <c r="F107" s="35" t="s">
        <v>241</v>
      </c>
      <c r="G107" s="35"/>
      <c r="H107" s="35"/>
      <c r="I107" s="35"/>
      <c r="J107" s="35"/>
      <c r="K107" s="35"/>
      <c r="L107" s="33">
        <v>0</v>
      </c>
      <c r="M107" s="33">
        <v>125000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0</v>
      </c>
      <c r="X107" s="33">
        <v>0</v>
      </c>
      <c r="Y107" s="33">
        <v>0</v>
      </c>
      <c r="Z107" s="33">
        <v>0</v>
      </c>
      <c r="AA107" s="33">
        <v>0</v>
      </c>
      <c r="AB107" s="33">
        <v>0</v>
      </c>
      <c r="AC107" s="33">
        <v>0</v>
      </c>
      <c r="AD107" s="33">
        <v>64066</v>
      </c>
      <c r="AE107" s="33">
        <v>64066</v>
      </c>
      <c r="AF107" s="33">
        <v>-64066</v>
      </c>
      <c r="AG107" s="34">
        <v>0.512528</v>
      </c>
      <c r="AH107" s="33">
        <v>0</v>
      </c>
      <c r="AI107" s="34">
        <v>0</v>
      </c>
      <c r="AJ107" s="33">
        <v>0</v>
      </c>
    </row>
    <row r="108" spans="1:36" ht="24.75" customHeight="1" outlineLevel="2">
      <c r="A108" s="36" t="s">
        <v>251</v>
      </c>
      <c r="B108" s="35" t="s">
        <v>242</v>
      </c>
      <c r="C108" s="35" t="s">
        <v>293</v>
      </c>
      <c r="D108" s="35" t="s">
        <v>243</v>
      </c>
      <c r="E108" s="35" t="s">
        <v>242</v>
      </c>
      <c r="F108" s="35" t="s">
        <v>249</v>
      </c>
      <c r="G108" s="35"/>
      <c r="H108" s="35"/>
      <c r="I108" s="35"/>
      <c r="J108" s="35"/>
      <c r="K108" s="35"/>
      <c r="L108" s="33">
        <v>0</v>
      </c>
      <c r="M108" s="33">
        <v>28800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0</v>
      </c>
      <c r="Y108" s="33">
        <v>0</v>
      </c>
      <c r="Z108" s="33">
        <v>0</v>
      </c>
      <c r="AA108" s="33">
        <v>0</v>
      </c>
      <c r="AB108" s="33">
        <v>0</v>
      </c>
      <c r="AC108" s="33">
        <v>0</v>
      </c>
      <c r="AD108" s="33">
        <v>0</v>
      </c>
      <c r="AE108" s="33">
        <v>0</v>
      </c>
      <c r="AF108" s="33">
        <v>0</v>
      </c>
      <c r="AG108" s="34">
        <v>0</v>
      </c>
      <c r="AH108" s="33">
        <v>0</v>
      </c>
      <c r="AI108" s="34">
        <v>0</v>
      </c>
      <c r="AJ108" s="33">
        <v>0</v>
      </c>
    </row>
    <row r="109" spans="1:36" ht="24.75" customHeight="1" outlineLevel="1">
      <c r="A109" s="36" t="s">
        <v>292</v>
      </c>
      <c r="B109" s="35" t="s">
        <v>242</v>
      </c>
      <c r="C109" s="35" t="s">
        <v>289</v>
      </c>
      <c r="D109" s="35" t="s">
        <v>243</v>
      </c>
      <c r="E109" s="35" t="s">
        <v>242</v>
      </c>
      <c r="F109" s="35" t="s">
        <v>242</v>
      </c>
      <c r="G109" s="35"/>
      <c r="H109" s="35"/>
      <c r="I109" s="35"/>
      <c r="J109" s="35"/>
      <c r="K109" s="35"/>
      <c r="L109" s="33">
        <v>0</v>
      </c>
      <c r="M109" s="33">
        <v>6694400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0</v>
      </c>
      <c r="Y109" s="33">
        <v>0</v>
      </c>
      <c r="Z109" s="33">
        <v>0</v>
      </c>
      <c r="AA109" s="33">
        <v>0</v>
      </c>
      <c r="AB109" s="33">
        <v>0</v>
      </c>
      <c r="AC109" s="33">
        <v>0</v>
      </c>
      <c r="AD109" s="33">
        <v>3387101.61</v>
      </c>
      <c r="AE109" s="33">
        <v>3387101.61</v>
      </c>
      <c r="AF109" s="33">
        <v>-3387101.61</v>
      </c>
      <c r="AG109" s="34">
        <v>0.5059604460444551</v>
      </c>
      <c r="AH109" s="33">
        <v>0</v>
      </c>
      <c r="AI109" s="34">
        <v>0</v>
      </c>
      <c r="AJ109" s="33">
        <v>0</v>
      </c>
    </row>
    <row r="110" spans="1:36" ht="14.25" customHeight="1" outlineLevel="2">
      <c r="A110" s="36" t="s">
        <v>255</v>
      </c>
      <c r="B110" s="35" t="s">
        <v>242</v>
      </c>
      <c r="C110" s="35" t="s">
        <v>289</v>
      </c>
      <c r="D110" s="35" t="s">
        <v>243</v>
      </c>
      <c r="E110" s="35" t="s">
        <v>242</v>
      </c>
      <c r="F110" s="35" t="s">
        <v>254</v>
      </c>
      <c r="G110" s="35"/>
      <c r="H110" s="35"/>
      <c r="I110" s="35"/>
      <c r="J110" s="35"/>
      <c r="K110" s="35"/>
      <c r="L110" s="33">
        <v>0</v>
      </c>
      <c r="M110" s="33">
        <v>1503300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33">
        <v>0</v>
      </c>
      <c r="Z110" s="33">
        <v>0</v>
      </c>
      <c r="AA110" s="33">
        <v>0</v>
      </c>
      <c r="AB110" s="33">
        <v>0</v>
      </c>
      <c r="AC110" s="33">
        <v>0</v>
      </c>
      <c r="AD110" s="33">
        <v>738428.89</v>
      </c>
      <c r="AE110" s="33">
        <v>738428.89</v>
      </c>
      <c r="AF110" s="33">
        <v>-738428.89</v>
      </c>
      <c r="AG110" s="34">
        <v>0.4912052750615313</v>
      </c>
      <c r="AH110" s="33">
        <v>0</v>
      </c>
      <c r="AI110" s="34">
        <v>0</v>
      </c>
      <c r="AJ110" s="33">
        <v>0</v>
      </c>
    </row>
    <row r="111" spans="1:36" ht="14.25" customHeight="1" outlineLevel="2">
      <c r="A111" s="36" t="s">
        <v>291</v>
      </c>
      <c r="B111" s="35" t="s">
        <v>242</v>
      </c>
      <c r="C111" s="35" t="s">
        <v>289</v>
      </c>
      <c r="D111" s="35" t="s">
        <v>243</v>
      </c>
      <c r="E111" s="35" t="s">
        <v>242</v>
      </c>
      <c r="F111" s="35" t="s">
        <v>290</v>
      </c>
      <c r="G111" s="35"/>
      <c r="H111" s="35"/>
      <c r="I111" s="35"/>
      <c r="J111" s="35"/>
      <c r="K111" s="35"/>
      <c r="L111" s="33">
        <v>0</v>
      </c>
      <c r="M111" s="33">
        <v>3000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>
        <v>0</v>
      </c>
      <c r="V111" s="33">
        <v>0</v>
      </c>
      <c r="W111" s="33">
        <v>0</v>
      </c>
      <c r="X111" s="33">
        <v>0</v>
      </c>
      <c r="Y111" s="33">
        <v>0</v>
      </c>
      <c r="Z111" s="33">
        <v>0</v>
      </c>
      <c r="AA111" s="33">
        <v>0</v>
      </c>
      <c r="AB111" s="33">
        <v>0</v>
      </c>
      <c r="AC111" s="33">
        <v>0</v>
      </c>
      <c r="AD111" s="33">
        <v>0</v>
      </c>
      <c r="AE111" s="33">
        <v>0</v>
      </c>
      <c r="AF111" s="33">
        <v>0</v>
      </c>
      <c r="AG111" s="34">
        <v>0</v>
      </c>
      <c r="AH111" s="33">
        <v>0</v>
      </c>
      <c r="AI111" s="34">
        <v>0</v>
      </c>
      <c r="AJ111" s="33">
        <v>0</v>
      </c>
    </row>
    <row r="112" spans="1:36" ht="24.75" customHeight="1" outlineLevel="2">
      <c r="A112" s="36" t="s">
        <v>253</v>
      </c>
      <c r="B112" s="35" t="s">
        <v>242</v>
      </c>
      <c r="C112" s="35" t="s">
        <v>289</v>
      </c>
      <c r="D112" s="35" t="s">
        <v>243</v>
      </c>
      <c r="E112" s="35" t="s">
        <v>242</v>
      </c>
      <c r="F112" s="35" t="s">
        <v>252</v>
      </c>
      <c r="G112" s="35"/>
      <c r="H112" s="35"/>
      <c r="I112" s="35"/>
      <c r="J112" s="35"/>
      <c r="K112" s="35"/>
      <c r="L112" s="33">
        <v>0</v>
      </c>
      <c r="M112" s="33">
        <v>454000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>
        <v>0</v>
      </c>
      <c r="V112" s="33">
        <v>0</v>
      </c>
      <c r="W112" s="33">
        <v>0</v>
      </c>
      <c r="X112" s="33">
        <v>0</v>
      </c>
      <c r="Y112" s="33">
        <v>0</v>
      </c>
      <c r="Z112" s="33">
        <v>0</v>
      </c>
      <c r="AA112" s="33">
        <v>0</v>
      </c>
      <c r="AB112" s="33">
        <v>0</v>
      </c>
      <c r="AC112" s="33">
        <v>0</v>
      </c>
      <c r="AD112" s="33">
        <v>226464</v>
      </c>
      <c r="AE112" s="33">
        <v>226464</v>
      </c>
      <c r="AF112" s="33">
        <v>-226464</v>
      </c>
      <c r="AG112" s="34">
        <v>0.4988193832599119</v>
      </c>
      <c r="AH112" s="33">
        <v>0</v>
      </c>
      <c r="AI112" s="34">
        <v>0</v>
      </c>
      <c r="AJ112" s="33">
        <v>0</v>
      </c>
    </row>
    <row r="113" spans="1:36" ht="14.25" customHeight="1" outlineLevel="2">
      <c r="A113" s="36" t="s">
        <v>285</v>
      </c>
      <c r="B113" s="35" t="s">
        <v>242</v>
      </c>
      <c r="C113" s="35" t="s">
        <v>289</v>
      </c>
      <c r="D113" s="35" t="s">
        <v>243</v>
      </c>
      <c r="E113" s="35" t="s">
        <v>242</v>
      </c>
      <c r="F113" s="35" t="s">
        <v>284</v>
      </c>
      <c r="G113" s="35"/>
      <c r="H113" s="35"/>
      <c r="I113" s="35"/>
      <c r="J113" s="35"/>
      <c r="K113" s="35"/>
      <c r="L113" s="33">
        <v>0</v>
      </c>
      <c r="M113" s="33">
        <v>60000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>
        <v>0</v>
      </c>
      <c r="V113" s="33">
        <v>0</v>
      </c>
      <c r="W113" s="33">
        <v>0</v>
      </c>
      <c r="X113" s="33">
        <v>0</v>
      </c>
      <c r="Y113" s="33">
        <v>0</v>
      </c>
      <c r="Z113" s="33">
        <v>0</v>
      </c>
      <c r="AA113" s="33">
        <v>0</v>
      </c>
      <c r="AB113" s="33">
        <v>0</v>
      </c>
      <c r="AC113" s="33">
        <v>0</v>
      </c>
      <c r="AD113" s="33">
        <v>27250.13</v>
      </c>
      <c r="AE113" s="33">
        <v>27250.13</v>
      </c>
      <c r="AF113" s="33">
        <v>-27250.13</v>
      </c>
      <c r="AG113" s="34">
        <v>0.45416883333333335</v>
      </c>
      <c r="AH113" s="33">
        <v>0</v>
      </c>
      <c r="AI113" s="34">
        <v>0</v>
      </c>
      <c r="AJ113" s="33">
        <v>0</v>
      </c>
    </row>
    <row r="114" spans="1:36" ht="14.25" customHeight="1" outlineLevel="2">
      <c r="A114" s="36" t="s">
        <v>281</v>
      </c>
      <c r="B114" s="35" t="s">
        <v>242</v>
      </c>
      <c r="C114" s="35" t="s">
        <v>289</v>
      </c>
      <c r="D114" s="35" t="s">
        <v>243</v>
      </c>
      <c r="E114" s="35" t="s">
        <v>242</v>
      </c>
      <c r="F114" s="35" t="s">
        <v>280</v>
      </c>
      <c r="G114" s="35"/>
      <c r="H114" s="35"/>
      <c r="I114" s="35"/>
      <c r="J114" s="35"/>
      <c r="K114" s="35"/>
      <c r="L114" s="33">
        <v>0</v>
      </c>
      <c r="M114" s="33">
        <v>175000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>
        <v>0</v>
      </c>
      <c r="V114" s="33">
        <v>0</v>
      </c>
      <c r="W114" s="33">
        <v>0</v>
      </c>
      <c r="X114" s="33">
        <v>0</v>
      </c>
      <c r="Y114" s="33">
        <v>0</v>
      </c>
      <c r="Z114" s="33">
        <v>0</v>
      </c>
      <c r="AA114" s="33">
        <v>0</v>
      </c>
      <c r="AB114" s="33">
        <v>0</v>
      </c>
      <c r="AC114" s="33">
        <v>0</v>
      </c>
      <c r="AD114" s="33">
        <v>107499.23</v>
      </c>
      <c r="AE114" s="33">
        <v>107499.23</v>
      </c>
      <c r="AF114" s="33">
        <v>-107499.23</v>
      </c>
      <c r="AG114" s="34">
        <v>0.6142813142857143</v>
      </c>
      <c r="AH114" s="33">
        <v>0</v>
      </c>
      <c r="AI114" s="34">
        <v>0</v>
      </c>
      <c r="AJ114" s="33">
        <v>0</v>
      </c>
    </row>
    <row r="115" spans="1:36" ht="24.75" customHeight="1" outlineLevel="2">
      <c r="A115" s="36" t="s">
        <v>279</v>
      </c>
      <c r="B115" s="35" t="s">
        <v>242</v>
      </c>
      <c r="C115" s="35" t="s">
        <v>289</v>
      </c>
      <c r="D115" s="35" t="s">
        <v>243</v>
      </c>
      <c r="E115" s="35" t="s">
        <v>242</v>
      </c>
      <c r="F115" s="35" t="s">
        <v>278</v>
      </c>
      <c r="G115" s="35"/>
      <c r="H115" s="35"/>
      <c r="I115" s="35"/>
      <c r="J115" s="35"/>
      <c r="K115" s="35"/>
      <c r="L115" s="33">
        <v>0</v>
      </c>
      <c r="M115" s="33">
        <v>25000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3">
        <v>0</v>
      </c>
      <c r="Y115" s="33">
        <v>0</v>
      </c>
      <c r="Z115" s="33">
        <v>0</v>
      </c>
      <c r="AA115" s="33">
        <v>0</v>
      </c>
      <c r="AB115" s="33">
        <v>0</v>
      </c>
      <c r="AC115" s="33">
        <v>0</v>
      </c>
      <c r="AD115" s="33">
        <v>16581.2</v>
      </c>
      <c r="AE115" s="33">
        <v>16581.2</v>
      </c>
      <c r="AF115" s="33">
        <v>-16581.2</v>
      </c>
      <c r="AG115" s="34">
        <v>0.663248</v>
      </c>
      <c r="AH115" s="33">
        <v>0</v>
      </c>
      <c r="AI115" s="34">
        <v>0</v>
      </c>
      <c r="AJ115" s="33">
        <v>0</v>
      </c>
    </row>
    <row r="116" spans="1:36" ht="14.25" customHeight="1" outlineLevel="2">
      <c r="A116" s="36" t="s">
        <v>263</v>
      </c>
      <c r="B116" s="35" t="s">
        <v>242</v>
      </c>
      <c r="C116" s="35" t="s">
        <v>289</v>
      </c>
      <c r="D116" s="35" t="s">
        <v>243</v>
      </c>
      <c r="E116" s="35" t="s">
        <v>242</v>
      </c>
      <c r="F116" s="35" t="s">
        <v>262</v>
      </c>
      <c r="G116" s="35"/>
      <c r="H116" s="35"/>
      <c r="I116" s="35"/>
      <c r="J116" s="35"/>
      <c r="K116" s="35"/>
      <c r="L116" s="33">
        <v>0</v>
      </c>
      <c r="M116" s="33">
        <v>92000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>
        <v>0</v>
      </c>
      <c r="V116" s="33">
        <v>0</v>
      </c>
      <c r="W116" s="33">
        <v>0</v>
      </c>
      <c r="X116" s="33">
        <v>0</v>
      </c>
      <c r="Y116" s="33">
        <v>0</v>
      </c>
      <c r="Z116" s="33">
        <v>0</v>
      </c>
      <c r="AA116" s="33">
        <v>0</v>
      </c>
      <c r="AB116" s="33">
        <v>0</v>
      </c>
      <c r="AC116" s="33">
        <v>0</v>
      </c>
      <c r="AD116" s="33">
        <v>66584.16</v>
      </c>
      <c r="AE116" s="33">
        <v>66584.16</v>
      </c>
      <c r="AF116" s="33">
        <v>-66584.16</v>
      </c>
      <c r="AG116" s="34">
        <v>0.7237408695652174</v>
      </c>
      <c r="AH116" s="33">
        <v>0</v>
      </c>
      <c r="AI116" s="34">
        <v>0</v>
      </c>
      <c r="AJ116" s="33">
        <v>0</v>
      </c>
    </row>
    <row r="117" spans="1:36" ht="37.5" customHeight="1" outlineLevel="2">
      <c r="A117" s="36" t="s">
        <v>277</v>
      </c>
      <c r="B117" s="35" t="s">
        <v>242</v>
      </c>
      <c r="C117" s="35" t="s">
        <v>289</v>
      </c>
      <c r="D117" s="35" t="s">
        <v>243</v>
      </c>
      <c r="E117" s="35" t="s">
        <v>242</v>
      </c>
      <c r="F117" s="35" t="s">
        <v>276</v>
      </c>
      <c r="G117" s="35"/>
      <c r="H117" s="35"/>
      <c r="I117" s="35"/>
      <c r="J117" s="35"/>
      <c r="K117" s="35"/>
      <c r="L117" s="33">
        <v>0</v>
      </c>
      <c r="M117" s="33">
        <v>4132400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33">
        <v>0</v>
      </c>
      <c r="X117" s="33">
        <v>0</v>
      </c>
      <c r="Y117" s="33">
        <v>0</v>
      </c>
      <c r="Z117" s="33">
        <v>0</v>
      </c>
      <c r="AA117" s="33">
        <v>0</v>
      </c>
      <c r="AB117" s="33">
        <v>0</v>
      </c>
      <c r="AC117" s="33">
        <v>0</v>
      </c>
      <c r="AD117" s="33">
        <v>2065000</v>
      </c>
      <c r="AE117" s="33">
        <v>2065000</v>
      </c>
      <c r="AF117" s="33">
        <v>-2065000</v>
      </c>
      <c r="AG117" s="34">
        <v>0.49970961184783663</v>
      </c>
      <c r="AH117" s="33">
        <v>0</v>
      </c>
      <c r="AI117" s="34">
        <v>0</v>
      </c>
      <c r="AJ117" s="33">
        <v>0</v>
      </c>
    </row>
    <row r="118" spans="1:36" ht="14.25" customHeight="1" outlineLevel="2">
      <c r="A118" s="36" t="s">
        <v>245</v>
      </c>
      <c r="B118" s="35" t="s">
        <v>242</v>
      </c>
      <c r="C118" s="35" t="s">
        <v>289</v>
      </c>
      <c r="D118" s="35" t="s">
        <v>243</v>
      </c>
      <c r="E118" s="35" t="s">
        <v>242</v>
      </c>
      <c r="F118" s="35" t="s">
        <v>241</v>
      </c>
      <c r="G118" s="35"/>
      <c r="H118" s="35"/>
      <c r="I118" s="35"/>
      <c r="J118" s="35"/>
      <c r="K118" s="35"/>
      <c r="L118" s="33">
        <v>0</v>
      </c>
      <c r="M118" s="33">
        <v>58700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>
        <v>0</v>
      </c>
      <c r="V118" s="33">
        <v>0</v>
      </c>
      <c r="W118" s="33">
        <v>0</v>
      </c>
      <c r="X118" s="33">
        <v>0</v>
      </c>
      <c r="Y118" s="33">
        <v>0</v>
      </c>
      <c r="Z118" s="33">
        <v>0</v>
      </c>
      <c r="AA118" s="33">
        <v>0</v>
      </c>
      <c r="AB118" s="33">
        <v>0</v>
      </c>
      <c r="AC118" s="33">
        <v>0</v>
      </c>
      <c r="AD118" s="33">
        <v>17687</v>
      </c>
      <c r="AE118" s="33">
        <v>17687</v>
      </c>
      <c r="AF118" s="33">
        <v>-17687</v>
      </c>
      <c r="AG118" s="34">
        <v>0.3013117546848382</v>
      </c>
      <c r="AH118" s="33">
        <v>0</v>
      </c>
      <c r="AI118" s="34">
        <v>0</v>
      </c>
      <c r="AJ118" s="33">
        <v>0</v>
      </c>
    </row>
    <row r="119" spans="1:36" ht="24.75" customHeight="1" outlineLevel="2">
      <c r="A119" s="36" t="s">
        <v>259</v>
      </c>
      <c r="B119" s="35" t="s">
        <v>242</v>
      </c>
      <c r="C119" s="35" t="s">
        <v>289</v>
      </c>
      <c r="D119" s="35" t="s">
        <v>243</v>
      </c>
      <c r="E119" s="35" t="s">
        <v>242</v>
      </c>
      <c r="F119" s="35" t="s">
        <v>257</v>
      </c>
      <c r="G119" s="35"/>
      <c r="H119" s="35"/>
      <c r="I119" s="35"/>
      <c r="J119" s="35"/>
      <c r="K119" s="35"/>
      <c r="L119" s="33">
        <v>0</v>
      </c>
      <c r="M119" s="33">
        <v>500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>
        <v>0</v>
      </c>
      <c r="V119" s="33">
        <v>0</v>
      </c>
      <c r="W119" s="33">
        <v>0</v>
      </c>
      <c r="X119" s="33">
        <v>0</v>
      </c>
      <c r="Y119" s="33">
        <v>0</v>
      </c>
      <c r="Z119" s="33">
        <v>0</v>
      </c>
      <c r="AA119" s="33">
        <v>0</v>
      </c>
      <c r="AB119" s="33">
        <v>0</v>
      </c>
      <c r="AC119" s="33">
        <v>0</v>
      </c>
      <c r="AD119" s="33">
        <v>0</v>
      </c>
      <c r="AE119" s="33">
        <v>0</v>
      </c>
      <c r="AF119" s="33">
        <v>0</v>
      </c>
      <c r="AG119" s="34">
        <v>0</v>
      </c>
      <c r="AH119" s="33">
        <v>0</v>
      </c>
      <c r="AI119" s="34">
        <v>0</v>
      </c>
      <c r="AJ119" s="33">
        <v>0</v>
      </c>
    </row>
    <row r="120" spans="1:36" ht="24.75" customHeight="1" outlineLevel="2">
      <c r="A120" s="36" t="s">
        <v>251</v>
      </c>
      <c r="B120" s="35" t="s">
        <v>242</v>
      </c>
      <c r="C120" s="35" t="s">
        <v>289</v>
      </c>
      <c r="D120" s="35" t="s">
        <v>243</v>
      </c>
      <c r="E120" s="35" t="s">
        <v>242</v>
      </c>
      <c r="F120" s="35" t="s">
        <v>249</v>
      </c>
      <c r="G120" s="35"/>
      <c r="H120" s="35"/>
      <c r="I120" s="35"/>
      <c r="J120" s="35"/>
      <c r="K120" s="35"/>
      <c r="L120" s="33">
        <v>0</v>
      </c>
      <c r="M120" s="33">
        <v>190500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>
        <v>0</v>
      </c>
      <c r="V120" s="33">
        <v>0</v>
      </c>
      <c r="W120" s="33">
        <v>0</v>
      </c>
      <c r="X120" s="33">
        <v>0</v>
      </c>
      <c r="Y120" s="33">
        <v>0</v>
      </c>
      <c r="Z120" s="33">
        <v>0</v>
      </c>
      <c r="AA120" s="33">
        <v>0</v>
      </c>
      <c r="AB120" s="33">
        <v>0</v>
      </c>
      <c r="AC120" s="33">
        <v>0</v>
      </c>
      <c r="AD120" s="33">
        <v>121607</v>
      </c>
      <c r="AE120" s="33">
        <v>121607</v>
      </c>
      <c r="AF120" s="33">
        <v>-121607</v>
      </c>
      <c r="AG120" s="34">
        <v>0.6383569553805775</v>
      </c>
      <c r="AH120" s="33">
        <v>0</v>
      </c>
      <c r="AI120" s="34">
        <v>0</v>
      </c>
      <c r="AJ120" s="33">
        <v>0</v>
      </c>
    </row>
    <row r="121" spans="1:36" ht="14.25" customHeight="1">
      <c r="A121" s="36" t="s">
        <v>288</v>
      </c>
      <c r="B121" s="35" t="s">
        <v>242</v>
      </c>
      <c r="C121" s="35" t="s">
        <v>287</v>
      </c>
      <c r="D121" s="35" t="s">
        <v>243</v>
      </c>
      <c r="E121" s="35" t="s">
        <v>242</v>
      </c>
      <c r="F121" s="35" t="s">
        <v>242</v>
      </c>
      <c r="G121" s="35"/>
      <c r="H121" s="35"/>
      <c r="I121" s="35"/>
      <c r="J121" s="35"/>
      <c r="K121" s="35"/>
      <c r="L121" s="33">
        <v>0</v>
      </c>
      <c r="M121" s="33">
        <v>19616317.49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3">
        <v>0</v>
      </c>
      <c r="V121" s="33">
        <v>0</v>
      </c>
      <c r="W121" s="33">
        <v>0</v>
      </c>
      <c r="X121" s="33">
        <v>0</v>
      </c>
      <c r="Y121" s="33">
        <v>0</v>
      </c>
      <c r="Z121" s="33">
        <v>0</v>
      </c>
      <c r="AA121" s="33">
        <v>0</v>
      </c>
      <c r="AB121" s="33">
        <v>0</v>
      </c>
      <c r="AC121" s="33">
        <v>0</v>
      </c>
      <c r="AD121" s="33">
        <v>6415403.9</v>
      </c>
      <c r="AE121" s="33">
        <v>6415403.9</v>
      </c>
      <c r="AF121" s="33">
        <v>-6415403.9</v>
      </c>
      <c r="AG121" s="34">
        <v>0.32704425299348067</v>
      </c>
      <c r="AH121" s="33">
        <v>0</v>
      </c>
      <c r="AI121" s="34">
        <v>0</v>
      </c>
      <c r="AJ121" s="33">
        <v>0</v>
      </c>
    </row>
    <row r="122" spans="1:36" ht="14.25" customHeight="1" outlineLevel="1">
      <c r="A122" s="36" t="s">
        <v>286</v>
      </c>
      <c r="B122" s="35" t="s">
        <v>242</v>
      </c>
      <c r="C122" s="35" t="s">
        <v>275</v>
      </c>
      <c r="D122" s="35" t="s">
        <v>243</v>
      </c>
      <c r="E122" s="35" t="s">
        <v>242</v>
      </c>
      <c r="F122" s="35" t="s">
        <v>242</v>
      </c>
      <c r="G122" s="35"/>
      <c r="H122" s="35"/>
      <c r="I122" s="35"/>
      <c r="J122" s="35"/>
      <c r="K122" s="35"/>
      <c r="L122" s="33">
        <v>0</v>
      </c>
      <c r="M122" s="33">
        <v>17522097.89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>
        <v>0</v>
      </c>
      <c r="V122" s="33">
        <v>0</v>
      </c>
      <c r="W122" s="33">
        <v>0</v>
      </c>
      <c r="X122" s="33">
        <v>0</v>
      </c>
      <c r="Y122" s="33">
        <v>0</v>
      </c>
      <c r="Z122" s="33">
        <v>0</v>
      </c>
      <c r="AA122" s="33">
        <v>0</v>
      </c>
      <c r="AB122" s="33">
        <v>0</v>
      </c>
      <c r="AC122" s="33">
        <v>0</v>
      </c>
      <c r="AD122" s="33">
        <v>5637908.45</v>
      </c>
      <c r="AE122" s="33">
        <v>5637908.45</v>
      </c>
      <c r="AF122" s="33">
        <v>-5637908.45</v>
      </c>
      <c r="AG122" s="34">
        <v>0.32175989915098</v>
      </c>
      <c r="AH122" s="33">
        <v>0</v>
      </c>
      <c r="AI122" s="34">
        <v>0</v>
      </c>
      <c r="AJ122" s="33">
        <v>0</v>
      </c>
    </row>
    <row r="123" spans="1:36" ht="14.25" customHeight="1" outlineLevel="2">
      <c r="A123" s="36" t="s">
        <v>255</v>
      </c>
      <c r="B123" s="35" t="s">
        <v>242</v>
      </c>
      <c r="C123" s="35" t="s">
        <v>275</v>
      </c>
      <c r="D123" s="35" t="s">
        <v>243</v>
      </c>
      <c r="E123" s="35" t="s">
        <v>242</v>
      </c>
      <c r="F123" s="35" t="s">
        <v>254</v>
      </c>
      <c r="G123" s="35"/>
      <c r="H123" s="35"/>
      <c r="I123" s="35"/>
      <c r="J123" s="35"/>
      <c r="K123" s="35"/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</v>
      </c>
      <c r="U123" s="33">
        <v>0</v>
      </c>
      <c r="V123" s="33">
        <v>0</v>
      </c>
      <c r="W123" s="33">
        <v>0</v>
      </c>
      <c r="X123" s="33">
        <v>0</v>
      </c>
      <c r="Y123" s="33">
        <v>0</v>
      </c>
      <c r="Z123" s="33">
        <v>0</v>
      </c>
      <c r="AA123" s="33">
        <v>0</v>
      </c>
      <c r="AB123" s="33">
        <v>0</v>
      </c>
      <c r="AC123" s="33">
        <v>0</v>
      </c>
      <c r="AD123" s="33">
        <v>0</v>
      </c>
      <c r="AE123" s="33">
        <v>0</v>
      </c>
      <c r="AF123" s="33">
        <v>0</v>
      </c>
      <c r="AG123" s="34">
        <v>0</v>
      </c>
      <c r="AH123" s="33">
        <v>0</v>
      </c>
      <c r="AI123" s="34">
        <v>0</v>
      </c>
      <c r="AJ123" s="33">
        <v>0</v>
      </c>
    </row>
    <row r="124" spans="1:36" ht="24.75" customHeight="1" outlineLevel="2">
      <c r="A124" s="36" t="s">
        <v>253</v>
      </c>
      <c r="B124" s="35" t="s">
        <v>242</v>
      </c>
      <c r="C124" s="35" t="s">
        <v>275</v>
      </c>
      <c r="D124" s="35" t="s">
        <v>243</v>
      </c>
      <c r="E124" s="35" t="s">
        <v>242</v>
      </c>
      <c r="F124" s="35" t="s">
        <v>252</v>
      </c>
      <c r="G124" s="35"/>
      <c r="H124" s="35"/>
      <c r="I124" s="35"/>
      <c r="J124" s="35"/>
      <c r="K124" s="35"/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>
        <v>0</v>
      </c>
      <c r="V124" s="33">
        <v>0</v>
      </c>
      <c r="W124" s="33">
        <v>0</v>
      </c>
      <c r="X124" s="33">
        <v>0</v>
      </c>
      <c r="Y124" s="33">
        <v>0</v>
      </c>
      <c r="Z124" s="33">
        <v>0</v>
      </c>
      <c r="AA124" s="33">
        <v>0</v>
      </c>
      <c r="AB124" s="33">
        <v>0</v>
      </c>
      <c r="AC124" s="33">
        <v>0</v>
      </c>
      <c r="AD124" s="33">
        <v>0</v>
      </c>
      <c r="AE124" s="33">
        <v>0</v>
      </c>
      <c r="AF124" s="33">
        <v>0</v>
      </c>
      <c r="AG124" s="34">
        <v>0</v>
      </c>
      <c r="AH124" s="33">
        <v>0</v>
      </c>
      <c r="AI124" s="34">
        <v>0</v>
      </c>
      <c r="AJ124" s="33">
        <v>0</v>
      </c>
    </row>
    <row r="125" spans="1:36" ht="14.25" customHeight="1" outlineLevel="2">
      <c r="A125" s="36" t="s">
        <v>285</v>
      </c>
      <c r="B125" s="35" t="s">
        <v>242</v>
      </c>
      <c r="C125" s="35" t="s">
        <v>275</v>
      </c>
      <c r="D125" s="35" t="s">
        <v>243</v>
      </c>
      <c r="E125" s="35" t="s">
        <v>242</v>
      </c>
      <c r="F125" s="35" t="s">
        <v>284</v>
      </c>
      <c r="G125" s="35"/>
      <c r="H125" s="35"/>
      <c r="I125" s="35"/>
      <c r="J125" s="35"/>
      <c r="K125" s="35"/>
      <c r="L125" s="33">
        <v>0</v>
      </c>
      <c r="M125" s="33">
        <v>165092.75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>
        <v>0</v>
      </c>
      <c r="V125" s="33">
        <v>0</v>
      </c>
      <c r="W125" s="33">
        <v>0</v>
      </c>
      <c r="X125" s="33">
        <v>0</v>
      </c>
      <c r="Y125" s="33">
        <v>0</v>
      </c>
      <c r="Z125" s="33">
        <v>0</v>
      </c>
      <c r="AA125" s="33">
        <v>0</v>
      </c>
      <c r="AB125" s="33">
        <v>0</v>
      </c>
      <c r="AC125" s="33">
        <v>0</v>
      </c>
      <c r="AD125" s="33">
        <v>37781.74</v>
      </c>
      <c r="AE125" s="33">
        <v>37781.74</v>
      </c>
      <c r="AF125" s="33">
        <v>-37781.74</v>
      </c>
      <c r="AG125" s="34">
        <v>0.22885160008540653</v>
      </c>
      <c r="AH125" s="33">
        <v>0</v>
      </c>
      <c r="AI125" s="34">
        <v>0</v>
      </c>
      <c r="AJ125" s="33">
        <v>0</v>
      </c>
    </row>
    <row r="126" spans="1:36" ht="14.25" customHeight="1" outlineLevel="2">
      <c r="A126" s="36" t="s">
        <v>283</v>
      </c>
      <c r="B126" s="35" t="s">
        <v>242</v>
      </c>
      <c r="C126" s="35" t="s">
        <v>275</v>
      </c>
      <c r="D126" s="35" t="s">
        <v>243</v>
      </c>
      <c r="E126" s="35" t="s">
        <v>242</v>
      </c>
      <c r="F126" s="35" t="s">
        <v>282</v>
      </c>
      <c r="G126" s="35"/>
      <c r="H126" s="35"/>
      <c r="I126" s="35"/>
      <c r="J126" s="35"/>
      <c r="K126" s="35"/>
      <c r="L126" s="33">
        <v>0</v>
      </c>
      <c r="M126" s="33">
        <v>7181.2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>
        <v>0</v>
      </c>
      <c r="V126" s="33">
        <v>0</v>
      </c>
      <c r="W126" s="33">
        <v>0</v>
      </c>
      <c r="X126" s="33">
        <v>0</v>
      </c>
      <c r="Y126" s="33">
        <v>0</v>
      </c>
      <c r="Z126" s="33">
        <v>0</v>
      </c>
      <c r="AA126" s="33">
        <v>0</v>
      </c>
      <c r="AB126" s="33">
        <v>0</v>
      </c>
      <c r="AC126" s="33">
        <v>0</v>
      </c>
      <c r="AD126" s="33">
        <v>4181.2</v>
      </c>
      <c r="AE126" s="33">
        <v>4181.2</v>
      </c>
      <c r="AF126" s="33">
        <v>-4181.2</v>
      </c>
      <c r="AG126" s="34">
        <v>0.5822425221411464</v>
      </c>
      <c r="AH126" s="33">
        <v>0</v>
      </c>
      <c r="AI126" s="34">
        <v>0</v>
      </c>
      <c r="AJ126" s="33">
        <v>0</v>
      </c>
    </row>
    <row r="127" spans="1:36" ht="14.25" customHeight="1" outlineLevel="2">
      <c r="A127" s="36" t="s">
        <v>281</v>
      </c>
      <c r="B127" s="35" t="s">
        <v>242</v>
      </c>
      <c r="C127" s="35" t="s">
        <v>275</v>
      </c>
      <c r="D127" s="35" t="s">
        <v>243</v>
      </c>
      <c r="E127" s="35" t="s">
        <v>242</v>
      </c>
      <c r="F127" s="35" t="s">
        <v>280</v>
      </c>
      <c r="G127" s="35"/>
      <c r="H127" s="35"/>
      <c r="I127" s="35"/>
      <c r="J127" s="35"/>
      <c r="K127" s="35"/>
      <c r="L127" s="33">
        <v>0</v>
      </c>
      <c r="M127" s="33">
        <v>3990368.5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33">
        <v>0</v>
      </c>
      <c r="X127" s="33">
        <v>0</v>
      </c>
      <c r="Y127" s="33">
        <v>0</v>
      </c>
      <c r="Z127" s="33">
        <v>0</v>
      </c>
      <c r="AA127" s="33">
        <v>0</v>
      </c>
      <c r="AB127" s="33">
        <v>0</v>
      </c>
      <c r="AC127" s="33">
        <v>0</v>
      </c>
      <c r="AD127" s="33">
        <v>2196345.7</v>
      </c>
      <c r="AE127" s="33">
        <v>2196345.7</v>
      </c>
      <c r="AF127" s="33">
        <v>-2196345.7</v>
      </c>
      <c r="AG127" s="34">
        <v>0.5504117476869618</v>
      </c>
      <c r="AH127" s="33">
        <v>0</v>
      </c>
      <c r="AI127" s="34">
        <v>0</v>
      </c>
      <c r="AJ127" s="33">
        <v>0</v>
      </c>
    </row>
    <row r="128" spans="1:36" ht="24.75" customHeight="1" outlineLevel="2">
      <c r="A128" s="36" t="s">
        <v>279</v>
      </c>
      <c r="B128" s="35" t="s">
        <v>242</v>
      </c>
      <c r="C128" s="35" t="s">
        <v>275</v>
      </c>
      <c r="D128" s="35" t="s">
        <v>243</v>
      </c>
      <c r="E128" s="35" t="s">
        <v>242</v>
      </c>
      <c r="F128" s="35" t="s">
        <v>278</v>
      </c>
      <c r="G128" s="35"/>
      <c r="H128" s="35"/>
      <c r="I128" s="35"/>
      <c r="J128" s="35"/>
      <c r="K128" s="35"/>
      <c r="L128" s="33">
        <v>0</v>
      </c>
      <c r="M128" s="33">
        <v>1631860.11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>
        <v>0</v>
      </c>
      <c r="V128" s="33">
        <v>0</v>
      </c>
      <c r="W128" s="33">
        <v>0</v>
      </c>
      <c r="X128" s="33">
        <v>0</v>
      </c>
      <c r="Y128" s="33">
        <v>0</v>
      </c>
      <c r="Z128" s="33">
        <v>0</v>
      </c>
      <c r="AA128" s="33">
        <v>0</v>
      </c>
      <c r="AB128" s="33">
        <v>0</v>
      </c>
      <c r="AC128" s="33">
        <v>0</v>
      </c>
      <c r="AD128" s="33">
        <v>54765.66</v>
      </c>
      <c r="AE128" s="33">
        <v>54765.66</v>
      </c>
      <c r="AF128" s="33">
        <v>-54765.66</v>
      </c>
      <c r="AG128" s="34">
        <v>0.03356026638827515</v>
      </c>
      <c r="AH128" s="33">
        <v>0</v>
      </c>
      <c r="AI128" s="34">
        <v>0</v>
      </c>
      <c r="AJ128" s="33">
        <v>0</v>
      </c>
    </row>
    <row r="129" spans="1:36" ht="14.25" customHeight="1" outlineLevel="2">
      <c r="A129" s="36" t="s">
        <v>263</v>
      </c>
      <c r="B129" s="35" t="s">
        <v>242</v>
      </c>
      <c r="C129" s="35" t="s">
        <v>275</v>
      </c>
      <c r="D129" s="35" t="s">
        <v>243</v>
      </c>
      <c r="E129" s="35" t="s">
        <v>242</v>
      </c>
      <c r="F129" s="35" t="s">
        <v>262</v>
      </c>
      <c r="G129" s="35"/>
      <c r="H129" s="35"/>
      <c r="I129" s="35"/>
      <c r="J129" s="35"/>
      <c r="K129" s="35"/>
      <c r="L129" s="33">
        <v>0</v>
      </c>
      <c r="M129" s="33">
        <v>76722.18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>
        <v>0</v>
      </c>
      <c r="X129" s="33">
        <v>0</v>
      </c>
      <c r="Y129" s="33">
        <v>0</v>
      </c>
      <c r="Z129" s="33">
        <v>0</v>
      </c>
      <c r="AA129" s="33">
        <v>0</v>
      </c>
      <c r="AB129" s="33">
        <v>0</v>
      </c>
      <c r="AC129" s="33">
        <v>0</v>
      </c>
      <c r="AD129" s="33">
        <v>0</v>
      </c>
      <c r="AE129" s="33">
        <v>0</v>
      </c>
      <c r="AF129" s="33">
        <v>0</v>
      </c>
      <c r="AG129" s="34">
        <v>0</v>
      </c>
      <c r="AH129" s="33">
        <v>0</v>
      </c>
      <c r="AI129" s="34">
        <v>0</v>
      </c>
      <c r="AJ129" s="33">
        <v>0</v>
      </c>
    </row>
    <row r="130" spans="1:36" ht="37.5" customHeight="1" outlineLevel="2">
      <c r="A130" s="36" t="s">
        <v>277</v>
      </c>
      <c r="B130" s="35" t="s">
        <v>242</v>
      </c>
      <c r="C130" s="35" t="s">
        <v>275</v>
      </c>
      <c r="D130" s="35" t="s">
        <v>243</v>
      </c>
      <c r="E130" s="35" t="s">
        <v>242</v>
      </c>
      <c r="F130" s="35" t="s">
        <v>276</v>
      </c>
      <c r="G130" s="35"/>
      <c r="H130" s="35"/>
      <c r="I130" s="35"/>
      <c r="J130" s="35"/>
      <c r="K130" s="35"/>
      <c r="L130" s="33">
        <v>0</v>
      </c>
      <c r="M130" s="33">
        <v>10567457.15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33">
        <v>0</v>
      </c>
      <c r="V130" s="33">
        <v>0</v>
      </c>
      <c r="W130" s="33">
        <v>0</v>
      </c>
      <c r="X130" s="33">
        <v>0</v>
      </c>
      <c r="Y130" s="33">
        <v>0</v>
      </c>
      <c r="Z130" s="33">
        <v>0</v>
      </c>
      <c r="AA130" s="33">
        <v>0</v>
      </c>
      <c r="AB130" s="33">
        <v>0</v>
      </c>
      <c r="AC130" s="33">
        <v>0</v>
      </c>
      <c r="AD130" s="33">
        <v>3052657.15</v>
      </c>
      <c r="AE130" s="33">
        <v>3052657.15</v>
      </c>
      <c r="AF130" s="33">
        <v>-3052657.15</v>
      </c>
      <c r="AG130" s="34">
        <v>0.2888733880505964</v>
      </c>
      <c r="AH130" s="33">
        <v>0</v>
      </c>
      <c r="AI130" s="34">
        <v>0</v>
      </c>
      <c r="AJ130" s="33">
        <v>0</v>
      </c>
    </row>
    <row r="131" spans="1:36" ht="14.25" customHeight="1" outlineLevel="2">
      <c r="A131" s="36" t="s">
        <v>245</v>
      </c>
      <c r="B131" s="35" t="s">
        <v>242</v>
      </c>
      <c r="C131" s="35" t="s">
        <v>275</v>
      </c>
      <c r="D131" s="35" t="s">
        <v>243</v>
      </c>
      <c r="E131" s="35" t="s">
        <v>242</v>
      </c>
      <c r="F131" s="35" t="s">
        <v>241</v>
      </c>
      <c r="G131" s="35"/>
      <c r="H131" s="35"/>
      <c r="I131" s="35"/>
      <c r="J131" s="35"/>
      <c r="K131" s="35"/>
      <c r="L131" s="33">
        <v>0</v>
      </c>
      <c r="M131" s="33">
        <v>463300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3">
        <v>0</v>
      </c>
      <c r="X131" s="33">
        <v>0</v>
      </c>
      <c r="Y131" s="33">
        <v>0</v>
      </c>
      <c r="Z131" s="33">
        <v>0</v>
      </c>
      <c r="AA131" s="33">
        <v>0</v>
      </c>
      <c r="AB131" s="33">
        <v>0</v>
      </c>
      <c r="AC131" s="33">
        <v>0</v>
      </c>
      <c r="AD131" s="33">
        <v>218731</v>
      </c>
      <c r="AE131" s="33">
        <v>218731</v>
      </c>
      <c r="AF131" s="33">
        <v>-218731</v>
      </c>
      <c r="AG131" s="34">
        <v>0.472115260090654</v>
      </c>
      <c r="AH131" s="33">
        <v>0</v>
      </c>
      <c r="AI131" s="34">
        <v>0</v>
      </c>
      <c r="AJ131" s="33">
        <v>0</v>
      </c>
    </row>
    <row r="132" spans="1:36" ht="24.75" customHeight="1" outlineLevel="2">
      <c r="A132" s="36" t="s">
        <v>259</v>
      </c>
      <c r="B132" s="35" t="s">
        <v>242</v>
      </c>
      <c r="C132" s="35" t="s">
        <v>275</v>
      </c>
      <c r="D132" s="35" t="s">
        <v>243</v>
      </c>
      <c r="E132" s="35" t="s">
        <v>242</v>
      </c>
      <c r="F132" s="35" t="s">
        <v>257</v>
      </c>
      <c r="G132" s="35"/>
      <c r="H132" s="35"/>
      <c r="I132" s="35"/>
      <c r="J132" s="35"/>
      <c r="K132" s="35"/>
      <c r="L132" s="33">
        <v>0</v>
      </c>
      <c r="M132" s="33">
        <v>525116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>
        <v>0</v>
      </c>
      <c r="V132" s="33">
        <v>0</v>
      </c>
      <c r="W132" s="33">
        <v>0</v>
      </c>
      <c r="X132" s="33">
        <v>0</v>
      </c>
      <c r="Y132" s="33">
        <v>0</v>
      </c>
      <c r="Z132" s="33">
        <v>0</v>
      </c>
      <c r="AA132" s="33">
        <v>0</v>
      </c>
      <c r="AB132" s="33">
        <v>0</v>
      </c>
      <c r="AC132" s="33">
        <v>0</v>
      </c>
      <c r="AD132" s="33">
        <v>8446</v>
      </c>
      <c r="AE132" s="33">
        <v>8446</v>
      </c>
      <c r="AF132" s="33">
        <v>-8446</v>
      </c>
      <c r="AG132" s="34">
        <v>0.016084065235109957</v>
      </c>
      <c r="AH132" s="33">
        <v>0</v>
      </c>
      <c r="AI132" s="34">
        <v>0</v>
      </c>
      <c r="AJ132" s="33">
        <v>0</v>
      </c>
    </row>
    <row r="133" spans="1:36" ht="24.75" customHeight="1" outlineLevel="2">
      <c r="A133" s="36" t="s">
        <v>251</v>
      </c>
      <c r="B133" s="35" t="s">
        <v>242</v>
      </c>
      <c r="C133" s="35" t="s">
        <v>275</v>
      </c>
      <c r="D133" s="35" t="s">
        <v>243</v>
      </c>
      <c r="E133" s="35" t="s">
        <v>242</v>
      </c>
      <c r="F133" s="35" t="s">
        <v>249</v>
      </c>
      <c r="G133" s="35"/>
      <c r="H133" s="35"/>
      <c r="I133" s="35"/>
      <c r="J133" s="35"/>
      <c r="K133" s="35"/>
      <c r="L133" s="33">
        <v>0</v>
      </c>
      <c r="M133" s="33">
        <v>95000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33">
        <v>0</v>
      </c>
      <c r="X133" s="33">
        <v>0</v>
      </c>
      <c r="Y133" s="33">
        <v>0</v>
      </c>
      <c r="Z133" s="33">
        <v>0</v>
      </c>
      <c r="AA133" s="33">
        <v>0</v>
      </c>
      <c r="AB133" s="33">
        <v>0</v>
      </c>
      <c r="AC133" s="33">
        <v>0</v>
      </c>
      <c r="AD133" s="33">
        <v>65000</v>
      </c>
      <c r="AE133" s="33">
        <v>65000</v>
      </c>
      <c r="AF133" s="33">
        <v>-65000</v>
      </c>
      <c r="AG133" s="34">
        <v>0.6842105263157895</v>
      </c>
      <c r="AH133" s="33">
        <v>0</v>
      </c>
      <c r="AI133" s="34">
        <v>0</v>
      </c>
      <c r="AJ133" s="33">
        <v>0</v>
      </c>
    </row>
    <row r="134" spans="1:36" ht="24.75" customHeight="1" outlineLevel="1">
      <c r="A134" s="36" t="s">
        <v>274</v>
      </c>
      <c r="B134" s="35" t="s">
        <v>242</v>
      </c>
      <c r="C134" s="35" t="s">
        <v>273</v>
      </c>
      <c r="D134" s="35" t="s">
        <v>243</v>
      </c>
      <c r="E134" s="35" t="s">
        <v>242</v>
      </c>
      <c r="F134" s="35" t="s">
        <v>242</v>
      </c>
      <c r="G134" s="35"/>
      <c r="H134" s="35"/>
      <c r="I134" s="35"/>
      <c r="J134" s="35"/>
      <c r="K134" s="35"/>
      <c r="L134" s="33">
        <v>0</v>
      </c>
      <c r="M134" s="33">
        <v>2094219.6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>
        <v>0</v>
      </c>
      <c r="V134" s="33">
        <v>0</v>
      </c>
      <c r="W134" s="33">
        <v>0</v>
      </c>
      <c r="X134" s="33">
        <v>0</v>
      </c>
      <c r="Y134" s="33">
        <v>0</v>
      </c>
      <c r="Z134" s="33">
        <v>0</v>
      </c>
      <c r="AA134" s="33">
        <v>0</v>
      </c>
      <c r="AB134" s="33">
        <v>0</v>
      </c>
      <c r="AC134" s="33">
        <v>0</v>
      </c>
      <c r="AD134" s="33">
        <v>777495.45</v>
      </c>
      <c r="AE134" s="33">
        <v>777495.45</v>
      </c>
      <c r="AF134" s="33">
        <v>-777495.45</v>
      </c>
      <c r="AG134" s="34">
        <v>0.3712578423007788</v>
      </c>
      <c r="AH134" s="33">
        <v>0</v>
      </c>
      <c r="AI134" s="34">
        <v>0</v>
      </c>
      <c r="AJ134" s="33">
        <v>0</v>
      </c>
    </row>
    <row r="135" spans="1:36" ht="14.25" customHeight="1" outlineLevel="2">
      <c r="A135" s="36" t="s">
        <v>255</v>
      </c>
      <c r="B135" s="35" t="s">
        <v>242</v>
      </c>
      <c r="C135" s="35" t="s">
        <v>273</v>
      </c>
      <c r="D135" s="35" t="s">
        <v>243</v>
      </c>
      <c r="E135" s="35" t="s">
        <v>242</v>
      </c>
      <c r="F135" s="35" t="s">
        <v>254</v>
      </c>
      <c r="G135" s="35"/>
      <c r="H135" s="35"/>
      <c r="I135" s="35"/>
      <c r="J135" s="35"/>
      <c r="K135" s="35"/>
      <c r="L135" s="33">
        <v>0</v>
      </c>
      <c r="M135" s="33">
        <v>1564800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>
        <v>0</v>
      </c>
      <c r="V135" s="33">
        <v>0</v>
      </c>
      <c r="W135" s="33">
        <v>0</v>
      </c>
      <c r="X135" s="33">
        <v>0</v>
      </c>
      <c r="Y135" s="33">
        <v>0</v>
      </c>
      <c r="Z135" s="33">
        <v>0</v>
      </c>
      <c r="AA135" s="33">
        <v>0</v>
      </c>
      <c r="AB135" s="33">
        <v>0</v>
      </c>
      <c r="AC135" s="33">
        <v>0</v>
      </c>
      <c r="AD135" s="33">
        <v>546795.97</v>
      </c>
      <c r="AE135" s="33">
        <v>546795.97</v>
      </c>
      <c r="AF135" s="33">
        <v>-546795.97</v>
      </c>
      <c r="AG135" s="34">
        <v>0.349435052402863</v>
      </c>
      <c r="AH135" s="33">
        <v>0</v>
      </c>
      <c r="AI135" s="34">
        <v>0</v>
      </c>
      <c r="AJ135" s="33">
        <v>0</v>
      </c>
    </row>
    <row r="136" spans="1:36" ht="24.75" customHeight="1" outlineLevel="2">
      <c r="A136" s="36" t="s">
        <v>253</v>
      </c>
      <c r="B136" s="35" t="s">
        <v>242</v>
      </c>
      <c r="C136" s="35" t="s">
        <v>273</v>
      </c>
      <c r="D136" s="35" t="s">
        <v>243</v>
      </c>
      <c r="E136" s="35" t="s">
        <v>242</v>
      </c>
      <c r="F136" s="35" t="s">
        <v>252</v>
      </c>
      <c r="G136" s="35"/>
      <c r="H136" s="35"/>
      <c r="I136" s="35"/>
      <c r="J136" s="35"/>
      <c r="K136" s="35"/>
      <c r="L136" s="33">
        <v>0</v>
      </c>
      <c r="M136" s="33">
        <v>472635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33">
        <v>0</v>
      </c>
      <c r="X136" s="33">
        <v>0</v>
      </c>
      <c r="Y136" s="33">
        <v>0</v>
      </c>
      <c r="Z136" s="33">
        <v>0</v>
      </c>
      <c r="AA136" s="33">
        <v>0</v>
      </c>
      <c r="AB136" s="33">
        <v>0</v>
      </c>
      <c r="AC136" s="33">
        <v>0</v>
      </c>
      <c r="AD136" s="33">
        <v>210727.48</v>
      </c>
      <c r="AE136" s="33">
        <v>210727.48</v>
      </c>
      <c r="AF136" s="33">
        <v>-210727.48</v>
      </c>
      <c r="AG136" s="34">
        <v>0.4458566970283623</v>
      </c>
      <c r="AH136" s="33">
        <v>0</v>
      </c>
      <c r="AI136" s="34">
        <v>0</v>
      </c>
      <c r="AJ136" s="33">
        <v>0</v>
      </c>
    </row>
    <row r="137" spans="1:36" ht="14.25" customHeight="1" outlineLevel="2">
      <c r="A137" s="36" t="s">
        <v>263</v>
      </c>
      <c r="B137" s="35" t="s">
        <v>242</v>
      </c>
      <c r="C137" s="35" t="s">
        <v>273</v>
      </c>
      <c r="D137" s="35" t="s">
        <v>243</v>
      </c>
      <c r="E137" s="35" t="s">
        <v>242</v>
      </c>
      <c r="F137" s="35" t="s">
        <v>262</v>
      </c>
      <c r="G137" s="35"/>
      <c r="H137" s="35"/>
      <c r="I137" s="35"/>
      <c r="J137" s="35"/>
      <c r="K137" s="35"/>
      <c r="L137" s="33">
        <v>0</v>
      </c>
      <c r="M137" s="33">
        <v>7000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33">
        <v>0</v>
      </c>
      <c r="Y137" s="33">
        <v>0</v>
      </c>
      <c r="Z137" s="33">
        <v>0</v>
      </c>
      <c r="AA137" s="33">
        <v>0</v>
      </c>
      <c r="AB137" s="33">
        <v>0</v>
      </c>
      <c r="AC137" s="33">
        <v>0</v>
      </c>
      <c r="AD137" s="33">
        <v>2000</v>
      </c>
      <c r="AE137" s="33">
        <v>2000</v>
      </c>
      <c r="AF137" s="33">
        <v>-2000</v>
      </c>
      <c r="AG137" s="34">
        <v>0.2857142857142857</v>
      </c>
      <c r="AH137" s="33">
        <v>0</v>
      </c>
      <c r="AI137" s="34">
        <v>0</v>
      </c>
      <c r="AJ137" s="33">
        <v>0</v>
      </c>
    </row>
    <row r="138" spans="1:36" ht="14.25" customHeight="1" outlineLevel="2">
      <c r="A138" s="36" t="s">
        <v>245</v>
      </c>
      <c r="B138" s="35" t="s">
        <v>242</v>
      </c>
      <c r="C138" s="35" t="s">
        <v>273</v>
      </c>
      <c r="D138" s="35" t="s">
        <v>243</v>
      </c>
      <c r="E138" s="35" t="s">
        <v>242</v>
      </c>
      <c r="F138" s="35" t="s">
        <v>241</v>
      </c>
      <c r="G138" s="35"/>
      <c r="H138" s="35"/>
      <c r="I138" s="35"/>
      <c r="J138" s="35"/>
      <c r="K138" s="35"/>
      <c r="L138" s="33">
        <v>0</v>
      </c>
      <c r="M138" s="33">
        <v>1954.6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>
        <v>0</v>
      </c>
      <c r="V138" s="33">
        <v>0</v>
      </c>
      <c r="W138" s="33">
        <v>0</v>
      </c>
      <c r="X138" s="33">
        <v>0</v>
      </c>
      <c r="Y138" s="33">
        <v>0</v>
      </c>
      <c r="Z138" s="33">
        <v>0</v>
      </c>
      <c r="AA138" s="33">
        <v>0</v>
      </c>
      <c r="AB138" s="33">
        <v>0</v>
      </c>
      <c r="AC138" s="33">
        <v>0</v>
      </c>
      <c r="AD138" s="33">
        <v>962</v>
      </c>
      <c r="AE138" s="33">
        <v>962</v>
      </c>
      <c r="AF138" s="33">
        <v>-962</v>
      </c>
      <c r="AG138" s="34">
        <v>0.49217231147037754</v>
      </c>
      <c r="AH138" s="33">
        <v>0</v>
      </c>
      <c r="AI138" s="34">
        <v>0</v>
      </c>
      <c r="AJ138" s="33">
        <v>0</v>
      </c>
    </row>
    <row r="139" spans="1:36" ht="24.75" customHeight="1" outlineLevel="2">
      <c r="A139" s="36" t="s">
        <v>259</v>
      </c>
      <c r="B139" s="35" t="s">
        <v>242</v>
      </c>
      <c r="C139" s="35" t="s">
        <v>273</v>
      </c>
      <c r="D139" s="35" t="s">
        <v>243</v>
      </c>
      <c r="E139" s="35" t="s">
        <v>242</v>
      </c>
      <c r="F139" s="35" t="s">
        <v>257</v>
      </c>
      <c r="G139" s="35"/>
      <c r="H139" s="35"/>
      <c r="I139" s="35"/>
      <c r="J139" s="35"/>
      <c r="K139" s="35"/>
      <c r="L139" s="33">
        <v>0</v>
      </c>
      <c r="M139" s="33">
        <v>21800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33">
        <v>0</v>
      </c>
      <c r="X139" s="33">
        <v>0</v>
      </c>
      <c r="Y139" s="33">
        <v>0</v>
      </c>
      <c r="Z139" s="33">
        <v>0</v>
      </c>
      <c r="AA139" s="33">
        <v>0</v>
      </c>
      <c r="AB139" s="33">
        <v>0</v>
      </c>
      <c r="AC139" s="33">
        <v>0</v>
      </c>
      <c r="AD139" s="33">
        <v>17010</v>
      </c>
      <c r="AE139" s="33">
        <v>17010</v>
      </c>
      <c r="AF139" s="33">
        <v>-17010</v>
      </c>
      <c r="AG139" s="34">
        <v>0.7802752293577981</v>
      </c>
      <c r="AH139" s="33">
        <v>0</v>
      </c>
      <c r="AI139" s="34">
        <v>0</v>
      </c>
      <c r="AJ139" s="33">
        <v>0</v>
      </c>
    </row>
    <row r="140" spans="1:36" ht="24.75" customHeight="1" outlineLevel="2">
      <c r="A140" s="36" t="s">
        <v>251</v>
      </c>
      <c r="B140" s="35" t="s">
        <v>242</v>
      </c>
      <c r="C140" s="35" t="s">
        <v>273</v>
      </c>
      <c r="D140" s="35" t="s">
        <v>243</v>
      </c>
      <c r="E140" s="35" t="s">
        <v>242</v>
      </c>
      <c r="F140" s="35" t="s">
        <v>249</v>
      </c>
      <c r="G140" s="35"/>
      <c r="H140" s="35"/>
      <c r="I140" s="35"/>
      <c r="J140" s="35"/>
      <c r="K140" s="35"/>
      <c r="L140" s="33">
        <v>0</v>
      </c>
      <c r="M140" s="33">
        <v>26030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>
        <v>0</v>
      </c>
      <c r="V140" s="33">
        <v>0</v>
      </c>
      <c r="W140" s="33">
        <v>0</v>
      </c>
      <c r="X140" s="33">
        <v>0</v>
      </c>
      <c r="Y140" s="33">
        <v>0</v>
      </c>
      <c r="Z140" s="33">
        <v>0</v>
      </c>
      <c r="AA140" s="33">
        <v>0</v>
      </c>
      <c r="AB140" s="33">
        <v>0</v>
      </c>
      <c r="AC140" s="33">
        <v>0</v>
      </c>
      <c r="AD140" s="33">
        <v>0</v>
      </c>
      <c r="AE140" s="33">
        <v>0</v>
      </c>
      <c r="AF140" s="33">
        <v>0</v>
      </c>
      <c r="AG140" s="34">
        <v>0</v>
      </c>
      <c r="AH140" s="33">
        <v>0</v>
      </c>
      <c r="AI140" s="34">
        <v>0</v>
      </c>
      <c r="AJ140" s="33">
        <v>0</v>
      </c>
    </row>
    <row r="141" spans="1:36" ht="14.25" customHeight="1">
      <c r="A141" s="36" t="s">
        <v>272</v>
      </c>
      <c r="B141" s="35" t="s">
        <v>242</v>
      </c>
      <c r="C141" s="35" t="s">
        <v>271</v>
      </c>
      <c r="D141" s="35" t="s">
        <v>243</v>
      </c>
      <c r="E141" s="35" t="s">
        <v>242</v>
      </c>
      <c r="F141" s="35" t="s">
        <v>242</v>
      </c>
      <c r="G141" s="35"/>
      <c r="H141" s="35"/>
      <c r="I141" s="35"/>
      <c r="J141" s="35"/>
      <c r="K141" s="35"/>
      <c r="L141" s="33">
        <v>0</v>
      </c>
      <c r="M141" s="33">
        <v>13624860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>
        <v>0</v>
      </c>
      <c r="V141" s="33">
        <v>0</v>
      </c>
      <c r="W141" s="33">
        <v>0</v>
      </c>
      <c r="X141" s="33">
        <v>0</v>
      </c>
      <c r="Y141" s="33">
        <v>0</v>
      </c>
      <c r="Z141" s="33">
        <v>0</v>
      </c>
      <c r="AA141" s="33">
        <v>0</v>
      </c>
      <c r="AB141" s="33">
        <v>0</v>
      </c>
      <c r="AC141" s="33">
        <v>0</v>
      </c>
      <c r="AD141" s="33">
        <v>7912326.88</v>
      </c>
      <c r="AE141" s="33">
        <v>7912326.88</v>
      </c>
      <c r="AF141" s="33">
        <v>-7912326.88</v>
      </c>
      <c r="AG141" s="34">
        <v>0.5807272060043186</v>
      </c>
      <c r="AH141" s="33">
        <v>0</v>
      </c>
      <c r="AI141" s="34">
        <v>0</v>
      </c>
      <c r="AJ141" s="33">
        <v>0</v>
      </c>
    </row>
    <row r="142" spans="1:36" ht="14.25" customHeight="1" outlineLevel="1">
      <c r="A142" s="36" t="s">
        <v>270</v>
      </c>
      <c r="B142" s="35" t="s">
        <v>242</v>
      </c>
      <c r="C142" s="35" t="s">
        <v>268</v>
      </c>
      <c r="D142" s="35" t="s">
        <v>243</v>
      </c>
      <c r="E142" s="35" t="s">
        <v>242</v>
      </c>
      <c r="F142" s="35" t="s">
        <v>242</v>
      </c>
      <c r="G142" s="35"/>
      <c r="H142" s="35"/>
      <c r="I142" s="35"/>
      <c r="J142" s="35"/>
      <c r="K142" s="35"/>
      <c r="L142" s="33">
        <v>0</v>
      </c>
      <c r="M142" s="33">
        <v>155000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33">
        <v>0</v>
      </c>
      <c r="X142" s="33">
        <v>0</v>
      </c>
      <c r="Y142" s="33">
        <v>0</v>
      </c>
      <c r="Z142" s="33">
        <v>0</v>
      </c>
      <c r="AA142" s="33">
        <v>0</v>
      </c>
      <c r="AB142" s="33">
        <v>0</v>
      </c>
      <c r="AC142" s="33">
        <v>0</v>
      </c>
      <c r="AD142" s="33">
        <v>66399.74</v>
      </c>
      <c r="AE142" s="33">
        <v>66399.74</v>
      </c>
      <c r="AF142" s="33">
        <v>-66399.74</v>
      </c>
      <c r="AG142" s="34">
        <v>0.4283854193548387</v>
      </c>
      <c r="AH142" s="33">
        <v>0</v>
      </c>
      <c r="AI142" s="34">
        <v>0</v>
      </c>
      <c r="AJ142" s="33">
        <v>0</v>
      </c>
    </row>
    <row r="143" spans="1:36" ht="37.5" customHeight="1" outlineLevel="2">
      <c r="A143" s="36" t="s">
        <v>269</v>
      </c>
      <c r="B143" s="35" t="s">
        <v>242</v>
      </c>
      <c r="C143" s="35" t="s">
        <v>268</v>
      </c>
      <c r="D143" s="35" t="s">
        <v>243</v>
      </c>
      <c r="E143" s="35" t="s">
        <v>242</v>
      </c>
      <c r="F143" s="35" t="s">
        <v>267</v>
      </c>
      <c r="G143" s="35"/>
      <c r="H143" s="35"/>
      <c r="I143" s="35"/>
      <c r="J143" s="35"/>
      <c r="K143" s="35"/>
      <c r="L143" s="33">
        <v>0</v>
      </c>
      <c r="M143" s="33">
        <v>155000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3">
        <v>0</v>
      </c>
      <c r="V143" s="33">
        <v>0</v>
      </c>
      <c r="W143" s="33">
        <v>0</v>
      </c>
      <c r="X143" s="33">
        <v>0</v>
      </c>
      <c r="Y143" s="33">
        <v>0</v>
      </c>
      <c r="Z143" s="33">
        <v>0</v>
      </c>
      <c r="AA143" s="33">
        <v>0</v>
      </c>
      <c r="AB143" s="33">
        <v>0</v>
      </c>
      <c r="AC143" s="33">
        <v>0</v>
      </c>
      <c r="AD143" s="33">
        <v>66399.74</v>
      </c>
      <c r="AE143" s="33">
        <v>66399.74</v>
      </c>
      <c r="AF143" s="33">
        <v>-66399.74</v>
      </c>
      <c r="AG143" s="34">
        <v>0.4283854193548387</v>
      </c>
      <c r="AH143" s="33">
        <v>0</v>
      </c>
      <c r="AI143" s="34">
        <v>0</v>
      </c>
      <c r="AJ143" s="33">
        <v>0</v>
      </c>
    </row>
    <row r="144" spans="1:36" ht="14.25" customHeight="1" outlineLevel="1">
      <c r="A144" s="36" t="s">
        <v>266</v>
      </c>
      <c r="B144" s="35" t="s">
        <v>242</v>
      </c>
      <c r="C144" s="35" t="s">
        <v>265</v>
      </c>
      <c r="D144" s="35" t="s">
        <v>243</v>
      </c>
      <c r="E144" s="35" t="s">
        <v>242</v>
      </c>
      <c r="F144" s="35" t="s">
        <v>242</v>
      </c>
      <c r="G144" s="35"/>
      <c r="H144" s="35"/>
      <c r="I144" s="35"/>
      <c r="J144" s="35"/>
      <c r="K144" s="35"/>
      <c r="L144" s="33">
        <v>0</v>
      </c>
      <c r="M144" s="33">
        <v>11160220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>
        <v>0</v>
      </c>
      <c r="V144" s="33">
        <v>0</v>
      </c>
      <c r="W144" s="33">
        <v>0</v>
      </c>
      <c r="X144" s="33">
        <v>0</v>
      </c>
      <c r="Y144" s="33">
        <v>0</v>
      </c>
      <c r="Z144" s="33">
        <v>0</v>
      </c>
      <c r="AA144" s="33">
        <v>0</v>
      </c>
      <c r="AB144" s="33">
        <v>0</v>
      </c>
      <c r="AC144" s="33">
        <v>0</v>
      </c>
      <c r="AD144" s="33">
        <v>5824059.08</v>
      </c>
      <c r="AE144" s="33">
        <v>5824059.08</v>
      </c>
      <c r="AF144" s="33">
        <v>-5824059.08</v>
      </c>
      <c r="AG144" s="34">
        <v>0.5218588056507847</v>
      </c>
      <c r="AH144" s="33">
        <v>0</v>
      </c>
      <c r="AI144" s="34">
        <v>0</v>
      </c>
      <c r="AJ144" s="33">
        <v>0</v>
      </c>
    </row>
    <row r="145" spans="1:36" ht="14.25" customHeight="1" outlineLevel="2">
      <c r="A145" s="36" t="s">
        <v>263</v>
      </c>
      <c r="B145" s="35" t="s">
        <v>242</v>
      </c>
      <c r="C145" s="35" t="s">
        <v>265</v>
      </c>
      <c r="D145" s="35" t="s">
        <v>243</v>
      </c>
      <c r="E145" s="35" t="s">
        <v>242</v>
      </c>
      <c r="F145" s="35" t="s">
        <v>262</v>
      </c>
      <c r="G145" s="35"/>
      <c r="H145" s="35"/>
      <c r="I145" s="35"/>
      <c r="J145" s="35"/>
      <c r="K145" s="35"/>
      <c r="L145" s="33">
        <v>0</v>
      </c>
      <c r="M145" s="33">
        <v>10000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>
        <v>0</v>
      </c>
      <c r="V145" s="33">
        <v>0</v>
      </c>
      <c r="W145" s="33">
        <v>0</v>
      </c>
      <c r="X145" s="33">
        <v>0</v>
      </c>
      <c r="Y145" s="33">
        <v>0</v>
      </c>
      <c r="Z145" s="33">
        <v>0</v>
      </c>
      <c r="AA145" s="33">
        <v>0</v>
      </c>
      <c r="AB145" s="33">
        <v>0</v>
      </c>
      <c r="AC145" s="33">
        <v>0</v>
      </c>
      <c r="AD145" s="33">
        <v>713</v>
      </c>
      <c r="AE145" s="33">
        <v>713</v>
      </c>
      <c r="AF145" s="33">
        <v>-713</v>
      </c>
      <c r="AG145" s="34">
        <v>0.0713</v>
      </c>
      <c r="AH145" s="33">
        <v>0</v>
      </c>
      <c r="AI145" s="34">
        <v>0</v>
      </c>
      <c r="AJ145" s="33">
        <v>0</v>
      </c>
    </row>
    <row r="146" spans="1:36" ht="24.75" customHeight="1" outlineLevel="2">
      <c r="A146" s="36" t="s">
        <v>261</v>
      </c>
      <c r="B146" s="35" t="s">
        <v>242</v>
      </c>
      <c r="C146" s="35" t="s">
        <v>265</v>
      </c>
      <c r="D146" s="35" t="s">
        <v>243</v>
      </c>
      <c r="E146" s="35" t="s">
        <v>242</v>
      </c>
      <c r="F146" s="35" t="s">
        <v>260</v>
      </c>
      <c r="G146" s="35"/>
      <c r="H146" s="35"/>
      <c r="I146" s="35"/>
      <c r="J146" s="35"/>
      <c r="K146" s="35"/>
      <c r="L146" s="33">
        <v>0</v>
      </c>
      <c r="M146" s="33">
        <v>11150220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>
        <v>0</v>
      </c>
      <c r="V146" s="33">
        <v>0</v>
      </c>
      <c r="W146" s="33">
        <v>0</v>
      </c>
      <c r="X146" s="33">
        <v>0</v>
      </c>
      <c r="Y146" s="33">
        <v>0</v>
      </c>
      <c r="Z146" s="33">
        <v>0</v>
      </c>
      <c r="AA146" s="33">
        <v>0</v>
      </c>
      <c r="AB146" s="33">
        <v>0</v>
      </c>
      <c r="AC146" s="33">
        <v>0</v>
      </c>
      <c r="AD146" s="33">
        <v>5823346.08</v>
      </c>
      <c r="AE146" s="33">
        <v>5823346.08</v>
      </c>
      <c r="AF146" s="33">
        <v>-5823346.08</v>
      </c>
      <c r="AG146" s="34">
        <v>0.5222628862928265</v>
      </c>
      <c r="AH146" s="33">
        <v>0</v>
      </c>
      <c r="AI146" s="34">
        <v>0</v>
      </c>
      <c r="AJ146" s="33">
        <v>0</v>
      </c>
    </row>
    <row r="147" spans="1:36" ht="14.25" customHeight="1" outlineLevel="1">
      <c r="A147" s="36" t="s">
        <v>264</v>
      </c>
      <c r="B147" s="35" t="s">
        <v>242</v>
      </c>
      <c r="C147" s="35" t="s">
        <v>258</v>
      </c>
      <c r="D147" s="35" t="s">
        <v>243</v>
      </c>
      <c r="E147" s="35" t="s">
        <v>242</v>
      </c>
      <c r="F147" s="35" t="s">
        <v>242</v>
      </c>
      <c r="G147" s="35"/>
      <c r="H147" s="35"/>
      <c r="I147" s="35"/>
      <c r="J147" s="35"/>
      <c r="K147" s="35"/>
      <c r="L147" s="33">
        <v>0</v>
      </c>
      <c r="M147" s="33">
        <v>2256840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>
        <v>0</v>
      </c>
      <c r="V147" s="33">
        <v>0</v>
      </c>
      <c r="W147" s="33">
        <v>0</v>
      </c>
      <c r="X147" s="33">
        <v>0</v>
      </c>
      <c r="Y147" s="33">
        <v>0</v>
      </c>
      <c r="Z147" s="33">
        <v>0</v>
      </c>
      <c r="AA147" s="33">
        <v>0</v>
      </c>
      <c r="AB147" s="33">
        <v>0</v>
      </c>
      <c r="AC147" s="33">
        <v>0</v>
      </c>
      <c r="AD147" s="33">
        <v>2002068.06</v>
      </c>
      <c r="AE147" s="33">
        <v>2002068.06</v>
      </c>
      <c r="AF147" s="33">
        <v>-2002068.06</v>
      </c>
      <c r="AG147" s="34">
        <v>0.8871112085925453</v>
      </c>
      <c r="AH147" s="33">
        <v>0</v>
      </c>
      <c r="AI147" s="34">
        <v>0</v>
      </c>
      <c r="AJ147" s="33">
        <v>0</v>
      </c>
    </row>
    <row r="148" spans="1:36" ht="14.25" customHeight="1" outlineLevel="2">
      <c r="A148" s="36" t="s">
        <v>263</v>
      </c>
      <c r="B148" s="35" t="s">
        <v>242</v>
      </c>
      <c r="C148" s="35" t="s">
        <v>258</v>
      </c>
      <c r="D148" s="35" t="s">
        <v>243</v>
      </c>
      <c r="E148" s="35" t="s">
        <v>242</v>
      </c>
      <c r="F148" s="35" t="s">
        <v>262</v>
      </c>
      <c r="G148" s="35"/>
      <c r="H148" s="35"/>
      <c r="I148" s="35"/>
      <c r="J148" s="35"/>
      <c r="K148" s="35"/>
      <c r="L148" s="33">
        <v>0</v>
      </c>
      <c r="M148" s="33">
        <v>300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  <c r="Y148" s="33">
        <v>0</v>
      </c>
      <c r="Z148" s="33">
        <v>0</v>
      </c>
      <c r="AA148" s="33">
        <v>0</v>
      </c>
      <c r="AB148" s="33">
        <v>0</v>
      </c>
      <c r="AC148" s="33">
        <v>0</v>
      </c>
      <c r="AD148" s="33">
        <v>109.31</v>
      </c>
      <c r="AE148" s="33">
        <v>109.31</v>
      </c>
      <c r="AF148" s="33">
        <v>-109.31</v>
      </c>
      <c r="AG148" s="34">
        <v>0.36436666666666667</v>
      </c>
      <c r="AH148" s="33">
        <v>0</v>
      </c>
      <c r="AI148" s="34">
        <v>0</v>
      </c>
      <c r="AJ148" s="33">
        <v>0</v>
      </c>
    </row>
    <row r="149" spans="1:36" ht="24.75" customHeight="1" outlineLevel="2">
      <c r="A149" s="36" t="s">
        <v>261</v>
      </c>
      <c r="B149" s="35" t="s">
        <v>242</v>
      </c>
      <c r="C149" s="35" t="s">
        <v>258</v>
      </c>
      <c r="D149" s="35" t="s">
        <v>243</v>
      </c>
      <c r="E149" s="35" t="s">
        <v>242</v>
      </c>
      <c r="F149" s="35" t="s">
        <v>260</v>
      </c>
      <c r="G149" s="35"/>
      <c r="H149" s="35"/>
      <c r="I149" s="35"/>
      <c r="J149" s="35"/>
      <c r="K149" s="35"/>
      <c r="L149" s="33">
        <v>0</v>
      </c>
      <c r="M149" s="33">
        <v>399300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  <c r="U149" s="33">
        <v>0</v>
      </c>
      <c r="V149" s="33">
        <v>0</v>
      </c>
      <c r="W149" s="33">
        <v>0</v>
      </c>
      <c r="X149" s="33">
        <v>0</v>
      </c>
      <c r="Y149" s="33">
        <v>0</v>
      </c>
      <c r="Z149" s="33">
        <v>0</v>
      </c>
      <c r="AA149" s="33">
        <v>0</v>
      </c>
      <c r="AB149" s="33">
        <v>0</v>
      </c>
      <c r="AC149" s="33">
        <v>0</v>
      </c>
      <c r="AD149" s="33">
        <v>144718.75</v>
      </c>
      <c r="AE149" s="33">
        <v>144718.75</v>
      </c>
      <c r="AF149" s="33">
        <v>-144718.75</v>
      </c>
      <c r="AG149" s="34">
        <v>0.362431129476584</v>
      </c>
      <c r="AH149" s="33">
        <v>0</v>
      </c>
      <c r="AI149" s="34">
        <v>0</v>
      </c>
      <c r="AJ149" s="33">
        <v>0</v>
      </c>
    </row>
    <row r="150" spans="1:36" ht="24.75" customHeight="1" outlineLevel="2">
      <c r="A150" s="36" t="s">
        <v>259</v>
      </c>
      <c r="B150" s="35" t="s">
        <v>242</v>
      </c>
      <c r="C150" s="35" t="s">
        <v>258</v>
      </c>
      <c r="D150" s="35" t="s">
        <v>243</v>
      </c>
      <c r="E150" s="35" t="s">
        <v>242</v>
      </c>
      <c r="F150" s="35" t="s">
        <v>257</v>
      </c>
      <c r="G150" s="35"/>
      <c r="H150" s="35"/>
      <c r="I150" s="35"/>
      <c r="J150" s="35"/>
      <c r="K150" s="35"/>
      <c r="L150" s="33">
        <v>0</v>
      </c>
      <c r="M150" s="33">
        <v>1857240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>
        <v>0</v>
      </c>
      <c r="V150" s="33">
        <v>0</v>
      </c>
      <c r="W150" s="33">
        <v>0</v>
      </c>
      <c r="X150" s="33">
        <v>0</v>
      </c>
      <c r="Y150" s="33">
        <v>0</v>
      </c>
      <c r="Z150" s="33">
        <v>0</v>
      </c>
      <c r="AA150" s="33">
        <v>0</v>
      </c>
      <c r="AB150" s="33">
        <v>0</v>
      </c>
      <c r="AC150" s="33">
        <v>0</v>
      </c>
      <c r="AD150" s="33">
        <v>1857240</v>
      </c>
      <c r="AE150" s="33">
        <v>1857240</v>
      </c>
      <c r="AF150" s="33">
        <v>-1857240</v>
      </c>
      <c r="AG150" s="34">
        <v>1</v>
      </c>
      <c r="AH150" s="33">
        <v>0</v>
      </c>
      <c r="AI150" s="34">
        <v>0</v>
      </c>
      <c r="AJ150" s="33">
        <v>0</v>
      </c>
    </row>
    <row r="151" spans="1:36" ht="24.75" customHeight="1" outlineLevel="1">
      <c r="A151" s="36" t="s">
        <v>256</v>
      </c>
      <c r="B151" s="35" t="s">
        <v>242</v>
      </c>
      <c r="C151" s="35" t="s">
        <v>250</v>
      </c>
      <c r="D151" s="35" t="s">
        <v>243</v>
      </c>
      <c r="E151" s="35" t="s">
        <v>242</v>
      </c>
      <c r="F151" s="35" t="s">
        <v>242</v>
      </c>
      <c r="G151" s="35"/>
      <c r="H151" s="35"/>
      <c r="I151" s="35"/>
      <c r="J151" s="35"/>
      <c r="K151" s="35"/>
      <c r="L151" s="33">
        <v>0</v>
      </c>
      <c r="M151" s="33">
        <v>52800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>
        <v>0</v>
      </c>
      <c r="V151" s="33">
        <v>0</v>
      </c>
      <c r="W151" s="33">
        <v>0</v>
      </c>
      <c r="X151" s="33">
        <v>0</v>
      </c>
      <c r="Y151" s="33">
        <v>0</v>
      </c>
      <c r="Z151" s="33">
        <v>0</v>
      </c>
      <c r="AA151" s="33">
        <v>0</v>
      </c>
      <c r="AB151" s="33">
        <v>0</v>
      </c>
      <c r="AC151" s="33">
        <v>0</v>
      </c>
      <c r="AD151" s="33">
        <v>19800</v>
      </c>
      <c r="AE151" s="33">
        <v>19800</v>
      </c>
      <c r="AF151" s="33">
        <v>-19800</v>
      </c>
      <c r="AG151" s="34">
        <v>0.375</v>
      </c>
      <c r="AH151" s="33">
        <v>0</v>
      </c>
      <c r="AI151" s="34">
        <v>0</v>
      </c>
      <c r="AJ151" s="33">
        <v>0</v>
      </c>
    </row>
    <row r="152" spans="1:36" ht="14.25" customHeight="1" outlineLevel="2">
      <c r="A152" s="36" t="s">
        <v>255</v>
      </c>
      <c r="B152" s="35" t="s">
        <v>242</v>
      </c>
      <c r="C152" s="35" t="s">
        <v>250</v>
      </c>
      <c r="D152" s="35" t="s">
        <v>243</v>
      </c>
      <c r="E152" s="35" t="s">
        <v>242</v>
      </c>
      <c r="F152" s="35" t="s">
        <v>254</v>
      </c>
      <c r="G152" s="35"/>
      <c r="H152" s="35"/>
      <c r="I152" s="35"/>
      <c r="J152" s="35"/>
      <c r="K152" s="35"/>
      <c r="L152" s="33">
        <v>0</v>
      </c>
      <c r="M152" s="33">
        <v>39000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33">
        <v>0</v>
      </c>
      <c r="V152" s="33">
        <v>0</v>
      </c>
      <c r="W152" s="33">
        <v>0</v>
      </c>
      <c r="X152" s="33">
        <v>0</v>
      </c>
      <c r="Y152" s="33">
        <v>0</v>
      </c>
      <c r="Z152" s="33">
        <v>0</v>
      </c>
      <c r="AA152" s="33">
        <v>0</v>
      </c>
      <c r="AB152" s="33">
        <v>0</v>
      </c>
      <c r="AC152" s="33">
        <v>0</v>
      </c>
      <c r="AD152" s="33">
        <v>15691.9</v>
      </c>
      <c r="AE152" s="33">
        <v>15691.9</v>
      </c>
      <c r="AF152" s="33">
        <v>-15691.9</v>
      </c>
      <c r="AG152" s="34">
        <v>0.4023564102564103</v>
      </c>
      <c r="AH152" s="33">
        <v>0</v>
      </c>
      <c r="AI152" s="34">
        <v>0</v>
      </c>
      <c r="AJ152" s="33">
        <v>0</v>
      </c>
    </row>
    <row r="153" spans="1:36" ht="24.75" customHeight="1" outlineLevel="2">
      <c r="A153" s="36" t="s">
        <v>253</v>
      </c>
      <c r="B153" s="35" t="s">
        <v>242</v>
      </c>
      <c r="C153" s="35" t="s">
        <v>250</v>
      </c>
      <c r="D153" s="35" t="s">
        <v>243</v>
      </c>
      <c r="E153" s="35" t="s">
        <v>242</v>
      </c>
      <c r="F153" s="35" t="s">
        <v>252</v>
      </c>
      <c r="G153" s="35"/>
      <c r="H153" s="35"/>
      <c r="I153" s="35"/>
      <c r="J153" s="35"/>
      <c r="K153" s="35"/>
      <c r="L153" s="33">
        <v>0</v>
      </c>
      <c r="M153" s="33">
        <v>11800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>
        <v>0</v>
      </c>
      <c r="V153" s="33">
        <v>0</v>
      </c>
      <c r="W153" s="33">
        <v>0</v>
      </c>
      <c r="X153" s="33">
        <v>0</v>
      </c>
      <c r="Y153" s="33">
        <v>0</v>
      </c>
      <c r="Z153" s="33">
        <v>0</v>
      </c>
      <c r="AA153" s="33">
        <v>0</v>
      </c>
      <c r="AB153" s="33">
        <v>0</v>
      </c>
      <c r="AC153" s="33">
        <v>0</v>
      </c>
      <c r="AD153" s="33">
        <v>4108.1</v>
      </c>
      <c r="AE153" s="33">
        <v>4108.1</v>
      </c>
      <c r="AF153" s="33">
        <v>-4108.1</v>
      </c>
      <c r="AG153" s="34">
        <v>0.34814406779661017</v>
      </c>
      <c r="AH153" s="33">
        <v>0</v>
      </c>
      <c r="AI153" s="34">
        <v>0</v>
      </c>
      <c r="AJ153" s="33">
        <v>0</v>
      </c>
    </row>
    <row r="154" spans="1:36" ht="24.75" customHeight="1" outlineLevel="2">
      <c r="A154" s="36" t="s">
        <v>251</v>
      </c>
      <c r="B154" s="35" t="s">
        <v>242</v>
      </c>
      <c r="C154" s="35" t="s">
        <v>250</v>
      </c>
      <c r="D154" s="35" t="s">
        <v>243</v>
      </c>
      <c r="E154" s="35" t="s">
        <v>242</v>
      </c>
      <c r="F154" s="35" t="s">
        <v>249</v>
      </c>
      <c r="G154" s="35"/>
      <c r="H154" s="35"/>
      <c r="I154" s="35"/>
      <c r="J154" s="35"/>
      <c r="K154" s="35"/>
      <c r="L154" s="33">
        <v>0</v>
      </c>
      <c r="M154" s="33">
        <v>2000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3">
        <v>0</v>
      </c>
      <c r="V154" s="33">
        <v>0</v>
      </c>
      <c r="W154" s="33">
        <v>0</v>
      </c>
      <c r="X154" s="33">
        <v>0</v>
      </c>
      <c r="Y154" s="33">
        <v>0</v>
      </c>
      <c r="Z154" s="33">
        <v>0</v>
      </c>
      <c r="AA154" s="33">
        <v>0</v>
      </c>
      <c r="AB154" s="33">
        <v>0</v>
      </c>
      <c r="AC154" s="33">
        <v>0</v>
      </c>
      <c r="AD154" s="33">
        <v>0</v>
      </c>
      <c r="AE154" s="33">
        <v>0</v>
      </c>
      <c r="AF154" s="33">
        <v>0</v>
      </c>
      <c r="AG154" s="34">
        <v>0</v>
      </c>
      <c r="AH154" s="33">
        <v>0</v>
      </c>
      <c r="AI154" s="34">
        <v>0</v>
      </c>
      <c r="AJ154" s="33">
        <v>0</v>
      </c>
    </row>
    <row r="155" spans="1:36" ht="14.25" customHeight="1">
      <c r="A155" s="36" t="s">
        <v>248</v>
      </c>
      <c r="B155" s="35" t="s">
        <v>242</v>
      </c>
      <c r="C155" s="35" t="s">
        <v>247</v>
      </c>
      <c r="D155" s="35" t="s">
        <v>243</v>
      </c>
      <c r="E155" s="35" t="s">
        <v>242</v>
      </c>
      <c r="F155" s="35" t="s">
        <v>242</v>
      </c>
      <c r="G155" s="35"/>
      <c r="H155" s="35"/>
      <c r="I155" s="35"/>
      <c r="J155" s="35"/>
      <c r="K155" s="35"/>
      <c r="L155" s="33">
        <v>0</v>
      </c>
      <c r="M155" s="33">
        <v>380000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0</v>
      </c>
      <c r="U155" s="33">
        <v>0</v>
      </c>
      <c r="V155" s="33">
        <v>0</v>
      </c>
      <c r="W155" s="33">
        <v>0</v>
      </c>
      <c r="X155" s="33">
        <v>0</v>
      </c>
      <c r="Y155" s="33">
        <v>0</v>
      </c>
      <c r="Z155" s="33">
        <v>0</v>
      </c>
      <c r="AA155" s="33">
        <v>0</v>
      </c>
      <c r="AB155" s="33">
        <v>0</v>
      </c>
      <c r="AC155" s="33">
        <v>0</v>
      </c>
      <c r="AD155" s="33">
        <v>217906</v>
      </c>
      <c r="AE155" s="33">
        <v>217906</v>
      </c>
      <c r="AF155" s="33">
        <v>-217906</v>
      </c>
      <c r="AG155" s="34">
        <v>0.5734368421052631</v>
      </c>
      <c r="AH155" s="33">
        <v>0</v>
      </c>
      <c r="AI155" s="34">
        <v>0</v>
      </c>
      <c r="AJ155" s="33">
        <v>0</v>
      </c>
    </row>
    <row r="156" spans="1:36" ht="24.75" customHeight="1" outlineLevel="1">
      <c r="A156" s="36" t="s">
        <v>246</v>
      </c>
      <c r="B156" s="35" t="s">
        <v>242</v>
      </c>
      <c r="C156" s="35" t="s">
        <v>244</v>
      </c>
      <c r="D156" s="35" t="s">
        <v>243</v>
      </c>
      <c r="E156" s="35" t="s">
        <v>242</v>
      </c>
      <c r="F156" s="35" t="s">
        <v>242</v>
      </c>
      <c r="G156" s="35"/>
      <c r="H156" s="35"/>
      <c r="I156" s="35"/>
      <c r="J156" s="35"/>
      <c r="K156" s="35"/>
      <c r="L156" s="33">
        <v>0</v>
      </c>
      <c r="M156" s="33">
        <v>380000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0</v>
      </c>
      <c r="U156" s="33">
        <v>0</v>
      </c>
      <c r="V156" s="33">
        <v>0</v>
      </c>
      <c r="W156" s="33">
        <v>0</v>
      </c>
      <c r="X156" s="33">
        <v>0</v>
      </c>
      <c r="Y156" s="33">
        <v>0</v>
      </c>
      <c r="Z156" s="33">
        <v>0</v>
      </c>
      <c r="AA156" s="33">
        <v>0</v>
      </c>
      <c r="AB156" s="33">
        <v>0</v>
      </c>
      <c r="AC156" s="33">
        <v>0</v>
      </c>
      <c r="AD156" s="33">
        <v>217906</v>
      </c>
      <c r="AE156" s="33">
        <v>217906</v>
      </c>
      <c r="AF156" s="33">
        <v>-217906</v>
      </c>
      <c r="AG156" s="34">
        <v>0.5734368421052631</v>
      </c>
      <c r="AH156" s="33">
        <v>0</v>
      </c>
      <c r="AI156" s="34">
        <v>0</v>
      </c>
      <c r="AJ156" s="33">
        <v>0</v>
      </c>
    </row>
    <row r="157" spans="1:36" ht="14.25" customHeight="1" outlineLevel="2">
      <c r="A157" s="36" t="s">
        <v>245</v>
      </c>
      <c r="B157" s="35" t="s">
        <v>242</v>
      </c>
      <c r="C157" s="35" t="s">
        <v>244</v>
      </c>
      <c r="D157" s="35" t="s">
        <v>243</v>
      </c>
      <c r="E157" s="35" t="s">
        <v>242</v>
      </c>
      <c r="F157" s="35" t="s">
        <v>241</v>
      </c>
      <c r="G157" s="35"/>
      <c r="H157" s="35"/>
      <c r="I157" s="35"/>
      <c r="J157" s="35"/>
      <c r="K157" s="35"/>
      <c r="L157" s="33">
        <v>0</v>
      </c>
      <c r="M157" s="33">
        <v>380000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>
        <v>0</v>
      </c>
      <c r="V157" s="33">
        <v>0</v>
      </c>
      <c r="W157" s="33">
        <v>0</v>
      </c>
      <c r="X157" s="33">
        <v>0</v>
      </c>
      <c r="Y157" s="33">
        <v>0</v>
      </c>
      <c r="Z157" s="33">
        <v>0</v>
      </c>
      <c r="AA157" s="33">
        <v>0</v>
      </c>
      <c r="AB157" s="33">
        <v>0</v>
      </c>
      <c r="AC157" s="33">
        <v>0</v>
      </c>
      <c r="AD157" s="33">
        <v>217906</v>
      </c>
      <c r="AE157" s="33">
        <v>217906</v>
      </c>
      <c r="AF157" s="33">
        <v>-217906</v>
      </c>
      <c r="AG157" s="34">
        <v>0.5734368421052631</v>
      </c>
      <c r="AH157" s="33">
        <v>0</v>
      </c>
      <c r="AI157" s="34">
        <v>0</v>
      </c>
      <c r="AJ157" s="33">
        <v>0</v>
      </c>
    </row>
    <row r="158" spans="1:36" ht="12.75" customHeight="1">
      <c r="A158" s="32" t="s">
        <v>240</v>
      </c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29">
        <v>0</v>
      </c>
      <c r="M158" s="29">
        <v>270438916.15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>
        <v>0</v>
      </c>
      <c r="V158" s="29">
        <v>0</v>
      </c>
      <c r="W158" s="29">
        <v>0</v>
      </c>
      <c r="X158" s="29">
        <v>0</v>
      </c>
      <c r="Y158" s="29">
        <v>0</v>
      </c>
      <c r="Z158" s="29">
        <v>0</v>
      </c>
      <c r="AA158" s="29">
        <v>0</v>
      </c>
      <c r="AB158" s="29">
        <v>0</v>
      </c>
      <c r="AC158" s="29">
        <v>0</v>
      </c>
      <c r="AD158" s="29">
        <f>129500992.02-155200</f>
        <v>129345792.02</v>
      </c>
      <c r="AE158" s="29">
        <v>129500992.02</v>
      </c>
      <c r="AF158" s="29">
        <v>-129500992.02</v>
      </c>
      <c r="AG158" s="30">
        <f>AD158/M158</f>
        <v>0.4782809880374534</v>
      </c>
      <c r="AH158" s="29">
        <v>0</v>
      </c>
      <c r="AI158" s="30">
        <v>0</v>
      </c>
      <c r="AJ158" s="29">
        <v>0</v>
      </c>
    </row>
    <row r="159" spans="1:36" ht="12.7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 t="s">
        <v>2</v>
      </c>
      <c r="X159" s="28"/>
      <c r="Y159" s="28"/>
      <c r="Z159" s="28"/>
      <c r="AA159" s="28"/>
      <c r="AB159" s="28"/>
      <c r="AC159" s="28" t="s">
        <v>2</v>
      </c>
      <c r="AD159" s="28"/>
      <c r="AE159" s="28" t="s">
        <v>2</v>
      </c>
      <c r="AF159" s="28"/>
      <c r="AG159" s="28"/>
      <c r="AH159" s="28"/>
      <c r="AI159" s="28"/>
      <c r="AJ159" s="28"/>
    </row>
  </sheetData>
  <sheetProtection/>
  <mergeCells count="39">
    <mergeCell ref="A6:A7"/>
    <mergeCell ref="B6:B7"/>
    <mergeCell ref="C6:C7"/>
    <mergeCell ref="D6:D7"/>
    <mergeCell ref="E6:E7"/>
    <mergeCell ref="A1:M1"/>
    <mergeCell ref="A2:M2"/>
    <mergeCell ref="A3:AH3"/>
    <mergeCell ref="A4:AH4"/>
    <mergeCell ref="A5:AJ5"/>
    <mergeCell ref="K6:K7"/>
    <mergeCell ref="L6:L7"/>
    <mergeCell ref="M6:M7"/>
    <mergeCell ref="N6:N7"/>
    <mergeCell ref="O6:O7"/>
    <mergeCell ref="F6:F7"/>
    <mergeCell ref="G6:G7"/>
    <mergeCell ref="H6:H7"/>
    <mergeCell ref="I6:I7"/>
    <mergeCell ref="J6:J7"/>
    <mergeCell ref="V6:V7"/>
    <mergeCell ref="X6:X7"/>
    <mergeCell ref="Y6:Y7"/>
    <mergeCell ref="Z6:Z7"/>
    <mergeCell ref="P6:P7"/>
    <mergeCell ref="Q6:Q7"/>
    <mergeCell ref="R6:R7"/>
    <mergeCell ref="S6:S7"/>
    <mergeCell ref="T6:T7"/>
    <mergeCell ref="AG6:AG7"/>
    <mergeCell ref="AH6:AH7"/>
    <mergeCell ref="AI6:AI7"/>
    <mergeCell ref="AJ6:AJ7"/>
    <mergeCell ref="A158:K158"/>
    <mergeCell ref="AA6:AA7"/>
    <mergeCell ref="AB6:AB7"/>
    <mergeCell ref="AD6:AD7"/>
    <mergeCell ref="AF6:AF7"/>
    <mergeCell ref="U6:U7"/>
  </mergeCells>
  <printOptions/>
  <pageMargins left="0.5902778" right="0.5902778" top="0.5902778" bottom="0.5902778" header="0.39375" footer="0.39375"/>
  <pageSetup blackAndWhite="1" fitToHeight="2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workbookViewId="0" topLeftCell="A1">
      <selection activeCell="C15" sqref="C15"/>
    </sheetView>
  </sheetViews>
  <sheetFormatPr defaultColWidth="9.140625" defaultRowHeight="15"/>
  <cols>
    <col min="1" max="1" width="52.28125" style="50" customWidth="1"/>
    <col min="2" max="2" width="7.140625" style="50" customWidth="1"/>
    <col min="3" max="3" width="25.421875" style="50" customWidth="1"/>
    <col min="4" max="5" width="15.28125" style="50" customWidth="1"/>
    <col min="6" max="6" width="9.7109375" style="50" customWidth="1"/>
    <col min="7" max="16384" width="9.140625" style="50" customWidth="1"/>
  </cols>
  <sheetData>
    <row r="1" spans="1:6" ht="10.5" customHeight="1">
      <c r="A1" s="85"/>
      <c r="B1" s="84"/>
      <c r="C1" s="83"/>
      <c r="D1" s="82"/>
      <c r="E1" s="82"/>
      <c r="F1" s="51"/>
    </row>
    <row r="2" spans="1:6" ht="13.5" customHeight="1">
      <c r="A2" s="81" t="s">
        <v>399</v>
      </c>
      <c r="B2" s="81"/>
      <c r="C2" s="81"/>
      <c r="D2" s="81"/>
      <c r="E2" s="81"/>
      <c r="F2" s="51"/>
    </row>
    <row r="3" spans="1:6" ht="13.5" customHeight="1">
      <c r="A3" s="80"/>
      <c r="B3" s="79"/>
      <c r="C3" s="78"/>
      <c r="D3" s="77"/>
      <c r="E3" s="77"/>
      <c r="F3" s="51"/>
    </row>
    <row r="4" spans="1:6" ht="60" customHeight="1">
      <c r="A4" s="76" t="s">
        <v>398</v>
      </c>
      <c r="B4" s="76" t="s">
        <v>397</v>
      </c>
      <c r="C4" s="76" t="s">
        <v>396</v>
      </c>
      <c r="D4" s="75" t="s">
        <v>395</v>
      </c>
      <c r="E4" s="75" t="s">
        <v>394</v>
      </c>
      <c r="F4" s="72"/>
    </row>
    <row r="5" spans="1:6" ht="11.25" customHeight="1">
      <c r="A5" s="74" t="s">
        <v>393</v>
      </c>
      <c r="B5" s="74" t="s">
        <v>392</v>
      </c>
      <c r="C5" s="74" t="s">
        <v>391</v>
      </c>
      <c r="D5" s="73" t="s">
        <v>390</v>
      </c>
      <c r="E5" s="73" t="s">
        <v>389</v>
      </c>
      <c r="F5" s="72"/>
    </row>
    <row r="6" spans="1:6" ht="38.25" customHeight="1">
      <c r="A6" s="71" t="s">
        <v>388</v>
      </c>
      <c r="B6" s="70" t="s">
        <v>387</v>
      </c>
      <c r="C6" s="69" t="s">
        <v>365</v>
      </c>
      <c r="D6" s="68">
        <v>4435817.6</v>
      </c>
      <c r="E6" s="68">
        <v>-1948544.1</v>
      </c>
      <c r="F6" s="56"/>
    </row>
    <row r="7" spans="1:6" ht="19.5" customHeight="1">
      <c r="A7" s="67" t="s">
        <v>386</v>
      </c>
      <c r="B7" s="65"/>
      <c r="C7" s="64"/>
      <c r="D7" s="64"/>
      <c r="E7" s="64"/>
      <c r="F7" s="56"/>
    </row>
    <row r="8" spans="1:6" ht="24.75" customHeight="1">
      <c r="A8" s="63" t="s">
        <v>385</v>
      </c>
      <c r="B8" s="62" t="s">
        <v>384</v>
      </c>
      <c r="C8" s="61" t="s">
        <v>365</v>
      </c>
      <c r="D8" s="57">
        <v>0</v>
      </c>
      <c r="E8" s="57">
        <v>0</v>
      </c>
      <c r="F8" s="56"/>
    </row>
    <row r="9" spans="1:6" ht="12.75" customHeight="1">
      <c r="A9" s="66" t="s">
        <v>381</v>
      </c>
      <c r="B9" s="65"/>
      <c r="C9" s="64"/>
      <c r="D9" s="64"/>
      <c r="E9" s="64"/>
      <c r="F9" s="56"/>
    </row>
    <row r="10" spans="1:6" ht="24.75" customHeight="1">
      <c r="A10" s="63" t="s">
        <v>383</v>
      </c>
      <c r="B10" s="62" t="s">
        <v>382</v>
      </c>
      <c r="C10" s="61" t="s">
        <v>365</v>
      </c>
      <c r="D10" s="57">
        <v>0</v>
      </c>
      <c r="E10" s="57">
        <v>0</v>
      </c>
      <c r="F10" s="56"/>
    </row>
    <row r="11" spans="1:6" ht="15" customHeight="1">
      <c r="A11" s="66" t="s">
        <v>381</v>
      </c>
      <c r="B11" s="65"/>
      <c r="C11" s="64"/>
      <c r="D11" s="64"/>
      <c r="E11" s="64"/>
      <c r="F11" s="56"/>
    </row>
    <row r="12" spans="1:6" ht="24.75" customHeight="1">
      <c r="A12" s="63" t="s">
        <v>380</v>
      </c>
      <c r="B12" s="62" t="s">
        <v>378</v>
      </c>
      <c r="C12" s="61" t="s">
        <v>365</v>
      </c>
      <c r="D12" s="57">
        <v>4435817.6</v>
      </c>
      <c r="E12" s="57">
        <v>-1948544.1</v>
      </c>
      <c r="F12" s="56"/>
    </row>
    <row r="13" spans="1:6" ht="25.5" customHeight="1">
      <c r="A13" s="60" t="s">
        <v>379</v>
      </c>
      <c r="B13" s="59" t="s">
        <v>378</v>
      </c>
      <c r="C13" s="58" t="s">
        <v>377</v>
      </c>
      <c r="D13" s="57">
        <v>4435817.6</v>
      </c>
      <c r="E13" s="57">
        <v>-1948544.1</v>
      </c>
      <c r="F13" s="56"/>
    </row>
    <row r="14" spans="1:6" ht="24.75" customHeight="1">
      <c r="A14" s="63" t="s">
        <v>376</v>
      </c>
      <c r="B14" s="62" t="s">
        <v>368</v>
      </c>
      <c r="C14" s="61" t="s">
        <v>365</v>
      </c>
      <c r="D14" s="57">
        <v>-266003098.55</v>
      </c>
      <c r="E14" s="57">
        <v>-131967534.67</v>
      </c>
      <c r="F14" s="56"/>
    </row>
    <row r="15" spans="1:6" ht="15" customHeight="1">
      <c r="A15" s="60" t="s">
        <v>375</v>
      </c>
      <c r="B15" s="59" t="s">
        <v>368</v>
      </c>
      <c r="C15" s="58" t="s">
        <v>374</v>
      </c>
      <c r="D15" s="57">
        <v>-266003098.55</v>
      </c>
      <c r="E15" s="57">
        <v>-131967534.67</v>
      </c>
      <c r="F15" s="56"/>
    </row>
    <row r="16" spans="1:6" ht="25.5" customHeight="1">
      <c r="A16" s="60" t="s">
        <v>373</v>
      </c>
      <c r="B16" s="59" t="s">
        <v>368</v>
      </c>
      <c r="C16" s="58" t="s">
        <v>372</v>
      </c>
      <c r="D16" s="57">
        <v>-266003098.55</v>
      </c>
      <c r="E16" s="57">
        <v>-131967534.67</v>
      </c>
      <c r="F16" s="56"/>
    </row>
    <row r="17" spans="1:6" ht="25.5" customHeight="1">
      <c r="A17" s="60" t="s">
        <v>371</v>
      </c>
      <c r="B17" s="59" t="s">
        <v>368</v>
      </c>
      <c r="C17" s="58" t="s">
        <v>370</v>
      </c>
      <c r="D17" s="57">
        <v>-249801098.55</v>
      </c>
      <c r="E17" s="57">
        <v>-126095521.09</v>
      </c>
      <c r="F17" s="56"/>
    </row>
    <row r="18" spans="1:6" ht="25.5" customHeight="1">
      <c r="A18" s="60" t="s">
        <v>369</v>
      </c>
      <c r="B18" s="59" t="s">
        <v>368</v>
      </c>
      <c r="C18" s="58" t="s">
        <v>367</v>
      </c>
      <c r="D18" s="57">
        <v>-16202000</v>
      </c>
      <c r="E18" s="57">
        <v>-5872013.58</v>
      </c>
      <c r="F18" s="56"/>
    </row>
    <row r="19" spans="1:6" ht="24.75" customHeight="1">
      <c r="A19" s="63" t="s">
        <v>366</v>
      </c>
      <c r="B19" s="62" t="s">
        <v>357</v>
      </c>
      <c r="C19" s="61" t="s">
        <v>365</v>
      </c>
      <c r="D19" s="57">
        <v>270438916.15</v>
      </c>
      <c r="E19" s="57">
        <v>130018990.57</v>
      </c>
      <c r="F19" s="56"/>
    </row>
    <row r="20" spans="1:6" ht="15" customHeight="1">
      <c r="A20" s="60" t="s">
        <v>364</v>
      </c>
      <c r="B20" s="59" t="s">
        <v>357</v>
      </c>
      <c r="C20" s="58" t="s">
        <v>363</v>
      </c>
      <c r="D20" s="57">
        <v>270438916.15</v>
      </c>
      <c r="E20" s="57">
        <v>130018990.57</v>
      </c>
      <c r="F20" s="56"/>
    </row>
    <row r="21" spans="1:6" ht="25.5" customHeight="1">
      <c r="A21" s="60" t="s">
        <v>362</v>
      </c>
      <c r="B21" s="59" t="s">
        <v>357</v>
      </c>
      <c r="C21" s="58" t="s">
        <v>361</v>
      </c>
      <c r="D21" s="57">
        <v>270438916.15</v>
      </c>
      <c r="E21" s="57">
        <v>130018990.57</v>
      </c>
      <c r="F21" s="56"/>
    </row>
    <row r="22" spans="1:6" ht="25.5" customHeight="1">
      <c r="A22" s="60" t="s">
        <v>360</v>
      </c>
      <c r="B22" s="59" t="s">
        <v>357</v>
      </c>
      <c r="C22" s="58" t="s">
        <v>359</v>
      </c>
      <c r="D22" s="57">
        <v>230343521.15</v>
      </c>
      <c r="E22" s="57">
        <v>114969866.31</v>
      </c>
      <c r="F22" s="56"/>
    </row>
    <row r="23" spans="1:6" ht="25.5" customHeight="1">
      <c r="A23" s="60" t="s">
        <v>358</v>
      </c>
      <c r="B23" s="59" t="s">
        <v>357</v>
      </c>
      <c r="C23" s="58" t="s">
        <v>356</v>
      </c>
      <c r="D23" s="57">
        <v>40095395</v>
      </c>
      <c r="E23" s="57">
        <v>15049124.26</v>
      </c>
      <c r="F23" s="56"/>
    </row>
    <row r="24" spans="1:6" ht="12.75" customHeight="1">
      <c r="A24" s="55"/>
      <c r="B24" s="54"/>
      <c r="C24" s="54"/>
      <c r="D24" s="54"/>
      <c r="E24" s="54"/>
      <c r="F24" s="51"/>
    </row>
    <row r="25" spans="1:6" ht="14.25" hidden="1">
      <c r="A25" s="53"/>
      <c r="B25" s="53"/>
      <c r="C25" s="53"/>
      <c r="D25" s="52"/>
      <c r="E25" s="52"/>
      <c r="F25" s="51" t="s">
        <v>355</v>
      </c>
    </row>
  </sheetData>
  <sheetProtection/>
  <mergeCells count="1">
    <mergeCell ref="A2:E2"/>
  </mergeCells>
  <printOptions/>
  <pageMargins left="0.7875" right="0.5902778" top="0.5902778" bottom="0.39375" header="0" footer="0"/>
  <pageSetup fitToHeight="0" fitToWidth="1" horizontalDpi="600" verticalDpi="600" orientation="portrait" paperSize="9" scale="76" r:id="rId1"/>
  <headerFooter>
    <oddFooter>&amp;R
</odd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K54\User</dc:creator>
  <cp:keywords/>
  <dc:description/>
  <cp:lastModifiedBy>User</cp:lastModifiedBy>
  <dcterms:created xsi:type="dcterms:W3CDTF">2017-07-05T05:09:14Z</dcterms:created>
  <dcterms:modified xsi:type="dcterms:W3CDTF">2017-07-12T08:26:25Z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c:\Temp\ks\BudgetSmart2017\ReportManager\Аналитический отчет по исполнению доходов с произвольной группировкой_7.xlsx</vt:lpwstr>
  </property>
  <property fmtid="{D5CDD505-2E9C-101B-9397-08002B2CF9AE}" pid="3" name="Report Name">
    <vt:lpwstr>c__Temp_ks_BudgetSmart2017_ReportManager_Аналитический отчет по исполнению доходов с произвольной группировкой_7.xlsx</vt:lpwstr>
  </property>
</Properties>
</file>