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<sst xmlns="http://schemas.openxmlformats.org/spreadsheetml/2006/main" count="761" uniqueCount="434">
  <si>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</si>
  <si>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</si>
  <si>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</si>
  <si>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</si>
  <si>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</si>
  <si>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</si>
  <si>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</si>
  <si>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</si>
  <si>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</si>
  <si>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</si>
  <si>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</si>
  <si>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</si>
  <si>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</si>
  <si>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</si>
  <si>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</si>
  <si>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</si>
  <si>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00010102040010000110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</si>
  <si>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</si>
  <si>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</si>
  <si>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</si>
  <si>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</si>
  <si>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</si>
  <si>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</si>
  <si>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</si>
  <si>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</si>
  <si>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</si>
  <si>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</si>
  <si>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</si>
  <si>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</si>
  <si>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</si>
  <si>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</si>
  <si>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</si>
  <si>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</si>
  <si>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Транспортный налог с организаций</t>
  </si>
  <si>
    <t>00010604011020000110</t>
  </si>
  <si>
    <t>Транспортный налог с физических лиц</t>
  </si>
  <si>
    <t>00010604012020000110</t>
  </si>
  <si>
    <t>Налог на добычу прочих полезных ископаемых (за исключением полезных ископаемых в виде природных алмазов)</t>
  </si>
  <si>
    <t>00010701030010000110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</si>
  <si>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</si>
  <si>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</si>
  <si>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</si>
  <si>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</si>
  <si>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</si>
  <si>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00010807020010000110</t>
  </si>
  <si>
    <t>Государственная пошлина за выдачу и обмен паспорта гражданина Российской Федерации</t>
  </si>
  <si>
    <t>00010807100010000110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</si>
  <si>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</si>
  <si>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</si>
  <si>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Прочие местные налоги и сборы, мобилизуемые на территориях муниципальных районов</t>
  </si>
  <si>
    <t>00010907053050000110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</si>
  <si>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</si>
  <si>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</si>
  <si>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</si>
  <si>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</si>
  <si>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</si>
  <si>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</si>
  <si>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</si>
  <si>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</si>
  <si>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</si>
  <si>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</si>
  <si>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</si>
  <si>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</si>
  <si>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</si>
  <si>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</si>
  <si>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</si>
  <si>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</si>
  <si>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</si>
  <si>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</si>
  <si>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Прочие доходы от компенсации затрат бюджетов муниципальных районов</t>
  </si>
  <si>
    <t>00011302995050000130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</si>
  <si>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</si>
  <si>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</si>
  <si>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</si>
  <si>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</si>
  <si>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</si>
  <si>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</si>
  <si>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</si>
  <si>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</si>
  <si>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</si>
  <si>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</si>
  <si>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</si>
  <si>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</si>
  <si>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налогах и сборах, предусмотренные статьей 129 6 Налогового кодекса Российской Федерации</t>
  </si>
  <si>
    <t>00011603050010000140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</si>
  <si>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</si>
  <si>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</si>
  <si>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</si>
  <si>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</si>
  <si>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</si>
  <si>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</si>
  <si>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</si>
  <si>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</si>
  <si>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</si>
  <si>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</si>
  <si>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</si>
  <si>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</si>
  <si>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</si>
  <si>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</si>
  <si>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</si>
  <si>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</si>
  <si>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</si>
  <si>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</si>
  <si>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</si>
  <si>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</si>
  <si>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</si>
  <si>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</si>
  <si>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</si>
  <si>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</si>
  <si>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</si>
  <si>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</si>
  <si>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</si>
  <si>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</si>
  <si>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</si>
  <si>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</si>
  <si>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 бюджетов муниципальных районов</t>
  </si>
  <si>
    <t>00011705050050000180</t>
  </si>
  <si>
    <t>Прочие дотации бюджетам муниципальных районов</t>
  </si>
  <si>
    <t>00020219999050000151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</si>
  <si>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</si>
  <si>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</si>
  <si>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</si>
  <si>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00020220216050000151</t>
  </si>
  <si>
    <t>Субсидии бюджетам муниципальных районов на поддержку региональных проектов в сфере информационных технологий</t>
  </si>
  <si>
    <t>00020225028050000151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</si>
  <si>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</si>
  <si>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</si>
  <si>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</si>
  <si>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</si>
  <si>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</si>
  <si>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</si>
  <si>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Субсидии бюджетам муниципальных районов на поддержку региональных проектов в области обращения с отходами и ликвидации накопленного экологического ущерба</t>
  </si>
  <si>
    <t>00020225507050000151</t>
  </si>
  <si>
    <t>Субсидия бюджетам муниципальных районов на поддержку отрасли культуры</t>
  </si>
  <si>
    <t>00020225519050000151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</si>
  <si>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</si>
  <si>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00020225552050000151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</si>
  <si>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</si>
  <si>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00020225555050000151</t>
  </si>
  <si>
    <t>Субсидии бюджетам муниципальных районов на реализацию мероприятий по устойчивому развитию сельских территорий</t>
  </si>
  <si>
    <t>00020225567050000151</t>
  </si>
  <si>
    <t>Прочие субсидии бюджетам муниципальных районов</t>
  </si>
  <si>
    <t>00020229999050000151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</si>
  <si>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</si>
  <si>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</si>
  <si>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</si>
  <si>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</si>
  <si>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</si>
  <si>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</si>
  <si>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</si>
  <si>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</si>
  <si>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</si>
  <si>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</si>
  <si>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</si>
  <si>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00020235260050000151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</si>
  <si>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</si>
  <si>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</si>
  <si>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</si>
  <si>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</si>
  <si>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 муниципальных районов</t>
  </si>
  <si>
    <t>00020249999050000151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</si>
  <si>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</si>
  <si>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</si>
  <si>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</si>
  <si>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</si>
  <si>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</si>
  <si>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</si>
  <si>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2. РАСХОДЫ БЮДЖЕТА</t>
  </si>
  <si>
    <t>Наименование показателя</t>
  </si>
  <si>
    <t>Код расхода по бюджетной классификации</t>
  </si>
  <si>
    <t>Расходы бюджета - всего
в том числе:</t>
  </si>
  <si>
    <t>200</t>
  </si>
  <si>
    <t>Фонд оплаты труда государственных (муниципальных) органов</t>
  </si>
  <si>
    <t>00001040000000000121</t>
  </si>
  <si>
    <t>Иные выплаты персоналу государственных (муниципальных) органов, за исключением фонда оплаты труда</t>
  </si>
  <si>
    <t>00001040000000000122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</si>
  <si>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</si>
  <si>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00001040000000000129</t>
  </si>
  <si>
    <t>Закупка товаров, работ, услуг в сфере информационно-коммуникационных технологий</t>
  </si>
  <si>
    <t>00001040000000000242</t>
  </si>
  <si>
    <t>Прочая закупка товаров, работ и услуг</t>
  </si>
  <si>
    <t>00001040000000000244</t>
  </si>
  <si>
    <t>Пособия, компенсации и иные социальные выплаты гражданам, кроме публичных нормативных обязательств</t>
  </si>
  <si>
    <t>00001040000000000321</t>
  </si>
  <si>
    <t>Субвенции</t>
  </si>
  <si>
    <t>00001040000000000530</t>
  </si>
  <si>
    <t>Уплата налога на имущество организаций и земельного налога</t>
  </si>
  <si>
    <t>00001040000000000851</t>
  </si>
  <si>
    <t>Уплата прочих налогов, сборов</t>
  </si>
  <si>
    <t>00001040000000000852</t>
  </si>
  <si>
    <t>Уплата иных платежей</t>
  </si>
  <si>
    <t>00001040000000000853</t>
  </si>
  <si>
    <t>00001050000000000244</t>
  </si>
  <si>
    <t>00001060000000000121</t>
  </si>
  <si>
    <t>00001060000000000129</t>
  </si>
  <si>
    <t>00001060000000000242</t>
  </si>
  <si>
    <t>00001060000000000244</t>
  </si>
  <si>
    <t>00001060000000000851</t>
  </si>
  <si>
    <t>00001060000000000853</t>
  </si>
  <si>
    <t>Резервные средства</t>
  </si>
  <si>
    <t>00001110000000000870</t>
  </si>
  <si>
    <t>00001130000000000242</t>
  </si>
  <si>
    <t>00001130000000000244</t>
  </si>
  <si>
    <t>Иные выплаты населению</t>
  </si>
  <si>
    <t>00001130000000000360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</si>
  <si>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</si>
  <si>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00001130000000000611</t>
  </si>
  <si>
    <t>Субсидии бюджетным учреждениям на иные цели</t>
  </si>
  <si>
    <t>00001130000000000612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</si>
  <si>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</si>
  <si>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00001130000000000621</t>
  </si>
  <si>
    <t>00001130000000000853</t>
  </si>
  <si>
    <t>00002030000000000530</t>
  </si>
  <si>
    <t>00003040000000000121</t>
  </si>
  <si>
    <t>00003040000000000129</t>
  </si>
  <si>
    <t>00003040000000000242</t>
  </si>
  <si>
    <t>00003040000000000244</t>
  </si>
  <si>
    <t>00003090000000000121</t>
  </si>
  <si>
    <t>00003090000000000129</t>
  </si>
  <si>
    <t>00003090000000000242</t>
  </si>
  <si>
    <t>00003090000000000244</t>
  </si>
  <si>
    <t>00003140000000000242</t>
  </si>
  <si>
    <t>00003140000000000244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</si>
  <si>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</si>
  <si>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00003140000000000521</t>
  </si>
  <si>
    <t>00004050000000000121</t>
  </si>
  <si>
    <t>00004050000000000129</t>
  </si>
  <si>
    <t>00004050000000000244</t>
  </si>
  <si>
    <t>00004050000000000530</t>
  </si>
  <si>
    <t>00004090000000000244</t>
  </si>
  <si>
    <t>00004090000000000521</t>
  </si>
  <si>
    <t>Субсидии на софинансирование капитальных вложений в объекты государственной (муниципальной) собственности</t>
  </si>
  <si>
    <t>00004090000000000522</t>
  </si>
  <si>
    <t>Иные межбюджетные трансферты</t>
  </si>
  <si>
    <t>00004090000000000540</t>
  </si>
  <si>
    <t>00004120000000000244</t>
  </si>
  <si>
    <t>00005010000000000244</t>
  </si>
  <si>
    <t>00005010000000000530</t>
  </si>
  <si>
    <t>00005020000000000244</t>
  </si>
  <si>
    <t>Бюджетные инвестиции в объекты капитального строительства государственной (муниципальной) собственности</t>
  </si>
  <si>
    <t>00005020000000000414</t>
  </si>
  <si>
    <t>00005020000000000540</t>
  </si>
  <si>
    <t>Исполнение судебных актов Российской Федерации и мировых соглашений по возмещению причиненного вреда</t>
  </si>
  <si>
    <t>00005020000000000831</t>
  </si>
  <si>
    <t>00005030000000000521</t>
  </si>
  <si>
    <t>00005050000000000540</t>
  </si>
  <si>
    <t>00006050000000000244</t>
  </si>
  <si>
    <t>00007010000000000414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</si>
  <si>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</si>
  <si>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00007010000000000464</t>
  </si>
  <si>
    <t>00007010000000000611</t>
  </si>
  <si>
    <t>00007010000000000612</t>
  </si>
  <si>
    <t>00007020000000000464</t>
  </si>
  <si>
    <t>00007020000000000611</t>
  </si>
  <si>
    <t>00007020000000000612</t>
  </si>
  <si>
    <t>00007030000000000611</t>
  </si>
  <si>
    <t>00007030000000000612</t>
  </si>
  <si>
    <t>00007030000000000621</t>
  </si>
  <si>
    <t>00007050000000000244</t>
  </si>
  <si>
    <t>00007070000000000244</t>
  </si>
  <si>
    <t>Приобретение товаров, работ, услуг в пользу граждан в целях их социального обеспечения</t>
  </si>
  <si>
    <t>00007070000000000323</t>
  </si>
  <si>
    <t>00007070000000000612</t>
  </si>
  <si>
    <t>00007090000000000121</t>
  </si>
  <si>
    <t>00007090000000000129</t>
  </si>
  <si>
    <t>00007090000000000242</t>
  </si>
  <si>
    <t>00007090000000000244</t>
  </si>
  <si>
    <t>00007090000000000612</t>
  </si>
  <si>
    <t>00007090000000000852</t>
  </si>
  <si>
    <t>00008010000000000244</t>
  </si>
  <si>
    <t>00008010000000000521</t>
  </si>
  <si>
    <t>00008010000000000611</t>
  </si>
  <si>
    <t>00008010000000000612</t>
  </si>
  <si>
    <t>00008040000000000121</t>
  </si>
  <si>
    <t>00008040000000000129</t>
  </si>
  <si>
    <t>00008040000000000242</t>
  </si>
  <si>
    <t>00008040000000000244</t>
  </si>
  <si>
    <t>00008040000000000851</t>
  </si>
  <si>
    <t>00008040000000000852</t>
  </si>
  <si>
    <t>Пособия, компенсации, меры социальной поддержки по публичным нормативным обязательствам</t>
  </si>
  <si>
    <t>00010010000000000313</t>
  </si>
  <si>
    <t>00010030000000000244</t>
  </si>
  <si>
    <t>00010030000000000313</t>
  </si>
  <si>
    <t>Субсидии гражданам на приобретение жилья</t>
  </si>
  <si>
    <t>00010030000000000322</t>
  </si>
  <si>
    <t>00010030000000000530</t>
  </si>
  <si>
    <t>00010030000000000540</t>
  </si>
  <si>
    <t>00010040000000000244</t>
  </si>
  <si>
    <t>00010040000000000313</t>
  </si>
  <si>
    <t>Бюджетные инвестиции на приобретение объектов недвижимого имущества в государственную (муниципальную) собственность</t>
  </si>
  <si>
    <t>00010040000000000412</t>
  </si>
  <si>
    <t>00010060000000000121</t>
  </si>
  <si>
    <t>00010060000000000129</t>
  </si>
  <si>
    <t>00010060000000000244</t>
  </si>
  <si>
    <t>Субсидии автономным учреждениям на иные цели</t>
  </si>
  <si>
    <t>00011010000000000622</t>
  </si>
  <si>
    <t>00011020000000000622</t>
  </si>
  <si>
    <t>Дотации на выравнивание бюджетной обеспеченности</t>
  </si>
  <si>
    <t>00014010000000000511</t>
  </si>
  <si>
    <t>Иные дотации</t>
  </si>
  <si>
    <t>00014020000000000512</t>
  </si>
  <si>
    <t>00014030000000000521</t>
  </si>
  <si>
    <t>00014030000000000540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</si>
  <si>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</si>
  <si>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</si>
  <si>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</si>
  <si>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</si>
  <si>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</si>
  <si>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 xml:space="preserve">  в том числе:
  источники внутреннего финансирования
  из них:</t>
  </si>
  <si>
    <t>520</t>
  </si>
  <si>
    <t xml:space="preserve">  источники внешнего финансирования 
  из них:</t>
  </si>
  <si>
    <t>620</t>
  </si>
  <si>
    <t>Изменение остатков средств</t>
  </si>
  <si>
    <t>700</t>
  </si>
  <si>
    <t xml:space="preserve">  увеличение остатков средств, всего 
  в том числе:</t>
  </si>
  <si>
    <t>710</t>
  </si>
  <si>
    <t>Увеличение прочих остатков денежных средств бюджетов муниципальных районов</t>
  </si>
  <si>
    <t>00001050201050000510</t>
  </si>
  <si>
    <t xml:space="preserve">  уменьшение остатков средств, всего 
  в том числе:</t>
  </si>
  <si>
    <t>720</t>
  </si>
  <si>
    <t>Уменьшение прочих остатков денежных средств бюджетов муниципальных районов</t>
  </si>
  <si>
    <t>00001050201050000610</t>
  </si>
  <si>
    <t>Приложение
к постановлению администрации Чебоксарского района Чувашской Республики
от ________________2018  №_______</t>
  </si>
  <si>
    <t>Единица измерения: руб.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</si>
  <si>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</si>
  <si>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</si>
  <si>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</si>
  <si>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</si>
  <si>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</si>
  <si>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</si>
  <si>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</si>
  <si>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</si>
  <si>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</si>
  <si>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</si>
  <si>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</si>
  <si>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</si>
  <si>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</si>
  <si>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</si>
  <si>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</si>
  <si>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</si>
  <si>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</si>
  <si>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</si>
  <si>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</si>
  <si>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</si>
  <si>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</si>
  <si>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</si>
  <si>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</si>
  <si>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</si>
  <si>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</si>
  <si>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</si>
  <si>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</si>
  <si>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</si>
  <si>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</si>
  <si>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</si>
  <si>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</si>
  <si>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00020210000000000000</t>
  </si>
  <si>
    <t>Субсидии бюджетам бюджетной системы Российской Федерации (межбюджетные субсидии)</t>
  </si>
  <si>
    <t>00020220000000000000</t>
  </si>
  <si>
    <t>Субвенции бюджетам субъектов Российской Федерации и муниципальных образований</t>
  </si>
  <si>
    <t>00020230000000000000</t>
  </si>
  <si>
    <t>00020240000000000000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</si>
  <si>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</si>
  <si>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</si>
  <si>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</si>
  <si>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</si>
  <si>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ОТЧЕТ ОБ ИСПОЛНЕНИИ  БЮДЖЕТА ЧЕБОКСАРСКОГО РАЙОНА ЧУВАШСКОЙ РЕСПУБЛИКИ 
ЗА 9 МЕСЯЦЕВ 2018 ГОДА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</si>
  <si>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</si>
  <si>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0000104000000000000000</t>
  </si>
  <si>
    <t>Судебная система</t>
  </si>
  <si>
    <t>0000105000000000000000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</si>
  <si>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</si>
  <si>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0000106000000000000000</t>
  </si>
  <si>
    <t>Резервные фонды</t>
  </si>
  <si>
    <t>000011100000000000000</t>
  </si>
  <si>
    <t>Другие общегосударственные вопросы</t>
  </si>
  <si>
    <t>000011300000000000000</t>
  </si>
  <si>
    <t>Мобилизационная и вневойсковая подготовка</t>
  </si>
  <si>
    <t>000020300000000000000</t>
  </si>
  <si>
    <t>Органы юстиции</t>
  </si>
  <si>
    <t>000030400000000000000</t>
  </si>
  <si>
    <t>Защита населения и территории от ЧС</t>
  </si>
  <si>
    <t>000030900000000000000</t>
  </si>
  <si>
    <t>Другие вопросы в области национальной безопасности</t>
  </si>
  <si>
    <t>000031400000000000000</t>
  </si>
  <si>
    <t>Сельское хозяйство и рыболовство</t>
  </si>
  <si>
    <t>000040500000000000000</t>
  </si>
  <si>
    <t>Дорожное хозяйство (дорожные фонды)</t>
  </si>
  <si>
    <t>000040900000000000000</t>
  </si>
  <si>
    <t>Другие вопросы в области национальной экономики</t>
  </si>
  <si>
    <t>000041200000000000000</t>
  </si>
  <si>
    <t>Жилищное хозяйство</t>
  </si>
  <si>
    <t>000050100000000000000</t>
  </si>
  <si>
    <t>Коммунальное хозяйство</t>
  </si>
  <si>
    <t>000050200000000000000</t>
  </si>
  <si>
    <t>Благоустройство</t>
  </si>
  <si>
    <t>000050300000000000000</t>
  </si>
  <si>
    <t>Другие вопросы в области жилищно-коммунального хозяйства</t>
  </si>
  <si>
    <t>000050500000000000000</t>
  </si>
  <si>
    <t>Другие вопросы в области охраны окружающей среды</t>
  </si>
  <si>
    <t>00006050000000000000</t>
  </si>
  <si>
    <t>Дошкольное образование</t>
  </si>
  <si>
    <t>000070100000000000000</t>
  </si>
  <si>
    <t>Общее образование</t>
  </si>
  <si>
    <t>000070200000000000000</t>
  </si>
  <si>
    <t>Начальное профессиональное образование</t>
  </si>
  <si>
    <t>000070300000000000000</t>
  </si>
  <si>
    <t>Профессиональная подготовка, переподготовка и повышение квалификации</t>
  </si>
  <si>
    <t>000070500000000000000</t>
  </si>
  <si>
    <t>Молодежная политика и оздоровление детей</t>
  </si>
  <si>
    <t>00007070000000000000</t>
  </si>
  <si>
    <t>Другие вопросы в области образования</t>
  </si>
  <si>
    <t>00007090000000000000</t>
  </si>
  <si>
    <t>Культура</t>
  </si>
  <si>
    <t>000080100000000000000</t>
  </si>
  <si>
    <t>Другие вопросы в области культуры, кинематографии</t>
  </si>
  <si>
    <t>000080400000000000000</t>
  </si>
  <si>
    <t>Пенсионное обеспечение</t>
  </si>
  <si>
    <t>000100100000000000000</t>
  </si>
  <si>
    <t>Социальное обеспечение населения</t>
  </si>
  <si>
    <t>000100300000000000000</t>
  </si>
  <si>
    <t>Охрана семьи и детства</t>
  </si>
  <si>
    <t>000100400000000000000</t>
  </si>
  <si>
    <t>Другие вопросы в области социальной политики</t>
  </si>
  <si>
    <t>000100600000000000000</t>
  </si>
  <si>
    <t>Физическая культура</t>
  </si>
  <si>
    <t>000110100000000000000</t>
  </si>
  <si>
    <t>Массовый спорт</t>
  </si>
  <si>
    <t>000110200000000000000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</si>
  <si>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</si>
  <si>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000140100000000000000</t>
  </si>
  <si>
    <t>000140200000000000000</t>
  </si>
  <si>
    <t>Прочие межбюджетные трансферты общего характера</t>
  </si>
  <si>
    <t>000140300000000000000</t>
  </si>
  <si>
    <t>Код источника финансирования дефицита бюджета по бюджетной классификации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</si>
</sst>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7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11"/>
      <color indexed="8"/>
      <name val="Cambria"/>
      <family val="0"/>
    </font>
    <font>
      <sz val="7"/>
      <color indexed="8"/>
      <name val="Cambria"/>
      <family val="0"/>
    </font>
    <font>
      <b/>
      <sz val="12"/>
      <color indexed="8"/>
      <name val="Cambria"/>
      <family val="0"/>
    </font>
    <font>
      <sz val="9"/>
      <color indexed="8"/>
      <name val="Cambria"/>
      <family val="0"/>
    </font>
    <font>
      <sz val="10"/>
      <color indexed="8"/>
      <name val="Cambria"/>
      <family val="0"/>
    </font>
    <font>
      <b/>
      <sz val="11"/>
      <color indexed="8"/>
      <name val="Cambria"/>
      <family val="0"/>
    </font>
    <font>
      <i/>
      <sz val="9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2"/>
      <color rgb="FF000000"/>
      <name val="Cambria"/>
      <family val="0"/>
    </font>
    <font>
      <sz val="8"/>
      <color rgb="FF000000"/>
      <name val="Cambria"/>
      <family val="0"/>
    </font>
    <font>
      <b/>
      <sz val="11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b/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4" fillId="20" borderId="0">
      <alignment vertical="center"/>
      <protection/>
    </xf>
    <xf numFmtId="0" fontId="45" fillId="0" borderId="0">
      <alignment horizontal="center" vertical="center"/>
      <protection/>
    </xf>
    <xf numFmtId="0" fontId="46" fillId="0" borderId="0">
      <alignment horizontal="center" vertical="center" wrapText="1"/>
      <protection/>
    </xf>
    <xf numFmtId="0" fontId="44" fillId="0" borderId="0">
      <alignment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4" fillId="0" borderId="0">
      <alignment vertical="center" wrapText="1"/>
      <protection/>
    </xf>
    <xf numFmtId="0" fontId="47" fillId="0" borderId="0">
      <alignment vertical="center"/>
      <protection/>
    </xf>
    <xf numFmtId="0" fontId="48" fillId="0" borderId="0">
      <alignment vertical="center" wrapText="1"/>
      <protection/>
    </xf>
    <xf numFmtId="0" fontId="47" fillId="0" borderId="1">
      <alignment vertical="center"/>
      <protection/>
    </xf>
    <xf numFmtId="0" fontId="47" fillId="0" borderId="2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4" fillId="20" borderId="3">
      <alignment vertical="center"/>
      <protection/>
    </xf>
    <xf numFmtId="49" fontId="49" fillId="0" borderId="4">
      <alignment vertical="center" wrapText="1"/>
      <protection/>
    </xf>
    <xf numFmtId="0" fontId="44" fillId="20" borderId="5">
      <alignment vertical="center"/>
      <protection/>
    </xf>
    <xf numFmtId="49" fontId="50" fillId="0" borderId="6">
      <alignment horizontal="left" vertical="center" wrapText="1" indent="1"/>
      <protection/>
    </xf>
    <xf numFmtId="0" fontId="44" fillId="20" borderId="7">
      <alignment vertical="center"/>
      <protection/>
    </xf>
    <xf numFmtId="0" fontId="49" fillId="0" borderId="0">
      <alignment horizontal="left" vertical="center" wrapText="1"/>
      <protection/>
    </xf>
    <xf numFmtId="0" fontId="45" fillId="0" borderId="0">
      <alignment vertical="center"/>
      <protection/>
    </xf>
    <xf numFmtId="0" fontId="44" fillId="0" borderId="1">
      <alignment horizontal="left" vertical="center" wrapText="1"/>
      <protection/>
    </xf>
    <xf numFmtId="0" fontId="44" fillId="0" borderId="3">
      <alignment horizontal="left" vertical="center" wrapText="1"/>
      <protection/>
    </xf>
    <xf numFmtId="0" fontId="44" fillId="0" borderId="5">
      <alignment vertical="center" wrapText="1"/>
      <protection/>
    </xf>
    <xf numFmtId="0" fontId="47" fillId="0" borderId="8">
      <alignment horizontal="center" vertical="center" wrapText="1"/>
      <protection/>
    </xf>
    <xf numFmtId="0" fontId="44" fillId="20" borderId="9">
      <alignment vertical="center"/>
      <protection/>
    </xf>
    <xf numFmtId="49" fontId="49" fillId="0" borderId="10">
      <alignment horizontal="center" vertical="center" shrinkToFit="1"/>
      <protection/>
    </xf>
    <xf numFmtId="49" fontId="50" fillId="0" borderId="10">
      <alignment horizontal="center" vertical="center" shrinkToFit="1"/>
      <protection/>
    </xf>
    <xf numFmtId="0" fontId="44" fillId="20" borderId="11">
      <alignment vertical="center"/>
      <protection/>
    </xf>
    <xf numFmtId="0" fontId="44" fillId="0" borderId="12">
      <alignment vertical="center"/>
      <protection/>
    </xf>
    <xf numFmtId="0" fontId="44" fillId="20" borderId="0">
      <alignment vertical="center" shrinkToFit="1"/>
      <protection/>
    </xf>
    <xf numFmtId="0" fontId="47" fillId="0" borderId="0">
      <alignment vertical="center" wrapText="1"/>
      <protection/>
    </xf>
    <xf numFmtId="1" fontId="49" fillId="0" borderId="2">
      <alignment horizontal="center" vertical="center" shrinkToFit="1"/>
      <protection/>
    </xf>
    <xf numFmtId="1" fontId="50" fillId="0" borderId="2">
      <alignment horizontal="center" vertical="center" shrinkToFit="1"/>
      <protection/>
    </xf>
    <xf numFmtId="49" fontId="47" fillId="0" borderId="0">
      <alignment vertical="center" wrapText="1"/>
      <protection/>
    </xf>
    <xf numFmtId="49" fontId="44" fillId="0" borderId="5">
      <alignment vertical="center" wrapText="1"/>
      <protection/>
    </xf>
    <xf numFmtId="49" fontId="44" fillId="0" borderId="0">
      <alignment vertical="center" wrapText="1"/>
      <protection/>
    </xf>
    <xf numFmtId="49" fontId="47" fillId="0" borderId="2">
      <alignment horizontal="center" vertical="center" wrapText="1"/>
      <protection/>
    </xf>
    <xf numFmtId="49" fontId="47" fillId="0" borderId="2">
      <alignment horizontal="center" vertical="center" wrapText="1"/>
      <protection/>
    </xf>
    <xf numFmtId="4" fontId="49" fillId="0" borderId="2">
      <alignment horizontal="right" vertical="center" shrinkToFit="1"/>
      <protection/>
    </xf>
    <xf numFmtId="4" fontId="50" fillId="0" borderId="2">
      <alignment horizontal="right" vertical="center" shrinkToFit="1"/>
      <protection/>
    </xf>
    <xf numFmtId="0" fontId="44" fillId="0" borderId="5">
      <alignment vertical="center"/>
      <protection/>
    </xf>
    <xf numFmtId="0" fontId="47" fillId="0" borderId="0">
      <alignment horizontal="right" vertical="center"/>
      <protection/>
    </xf>
    <xf numFmtId="0" fontId="49" fillId="0" borderId="0">
      <alignment horizontal="left" vertical="center" wrapText="1"/>
      <protection/>
    </xf>
    <xf numFmtId="0" fontId="51" fillId="0" borderId="0">
      <alignment vertical="center"/>
      <protection/>
    </xf>
    <xf numFmtId="0" fontId="51" fillId="0" borderId="1">
      <alignment vertical="center"/>
      <protection/>
    </xf>
    <xf numFmtId="0" fontId="51" fillId="0" borderId="5">
      <alignment vertical="center"/>
      <protection/>
    </xf>
    <xf numFmtId="0" fontId="47" fillId="0" borderId="2">
      <alignment horizontal="center" vertical="center" wrapText="1"/>
      <protection/>
    </xf>
    <xf numFmtId="0" fontId="52" fillId="0" borderId="0">
      <alignment horizontal="center" vertical="center" wrapText="1"/>
      <protection/>
    </xf>
    <xf numFmtId="0" fontId="47" fillId="0" borderId="13">
      <alignment vertical="center"/>
      <protection/>
    </xf>
    <xf numFmtId="0" fontId="47" fillId="0" borderId="14">
      <alignment horizontal="right" vertical="center"/>
      <protection/>
    </xf>
    <xf numFmtId="0" fontId="49" fillId="0" borderId="14">
      <alignment horizontal="right" vertical="center"/>
      <protection/>
    </xf>
    <xf numFmtId="0" fontId="49" fillId="0" borderId="8">
      <alignment horizontal="center" vertical="center"/>
      <protection/>
    </xf>
    <xf numFmtId="49" fontId="47" fillId="0" borderId="15">
      <alignment horizontal="center" vertical="center"/>
      <protection/>
    </xf>
    <xf numFmtId="0" fontId="47" fillId="0" borderId="16">
      <alignment horizontal="center" vertical="center" shrinkToFit="1"/>
      <protection/>
    </xf>
    <xf numFmtId="1" fontId="49" fillId="0" borderId="16">
      <alignment horizontal="center" vertical="center" shrinkToFit="1"/>
      <protection/>
    </xf>
    <xf numFmtId="0" fontId="49" fillId="0" borderId="16">
      <alignment vertical="center"/>
      <protection/>
    </xf>
    <xf numFmtId="49" fontId="49" fillId="0" borderId="16">
      <alignment horizontal="center" vertical="center"/>
      <protection/>
    </xf>
    <xf numFmtId="49" fontId="49" fillId="0" borderId="17">
      <alignment horizontal="center" vertical="center"/>
      <protection/>
    </xf>
    <xf numFmtId="0" fontId="51" fillId="0" borderId="12">
      <alignment vertical="center"/>
      <protection/>
    </xf>
    <xf numFmtId="4" fontId="49" fillId="0" borderId="4">
      <alignment horizontal="right" vertical="center" shrinkToFit="1"/>
      <protection/>
    </xf>
    <xf numFmtId="4" fontId="50" fillId="0" borderId="4">
      <alignment horizontal="right" vertical="center" shrinkToFit="1"/>
      <protection/>
    </xf>
    <xf numFmtId="0" fontId="47" fillId="0" borderId="10">
      <alignment horizontal="center" vertical="center" wrapText="1"/>
      <protection/>
    </xf>
    <xf numFmtId="0" fontId="47" fillId="0" borderId="2">
      <alignment horizontal="center" vertical="center" wrapText="1"/>
      <protection/>
    </xf>
    <xf numFmtId="0" fontId="48" fillId="0" borderId="0">
      <alignment horizontal="left" vertical="center" wrapText="1"/>
      <protection/>
    </xf>
    <xf numFmtId="0" fontId="47" fillId="0" borderId="10">
      <alignment horizontal="center" vertical="center" wrapText="1"/>
      <protection/>
    </xf>
    <xf numFmtId="49" fontId="44" fillId="20" borderId="5">
      <alignment vertical="center"/>
      <protection/>
    </xf>
    <xf numFmtId="1" fontId="49" fillId="0" borderId="10">
      <alignment horizontal="center" vertical="center" shrinkToFit="1"/>
      <protection/>
    </xf>
    <xf numFmtId="0" fontId="50" fillId="0" borderId="10">
      <alignment horizontal="center" vertical="center" shrinkToFit="1"/>
      <protection/>
    </xf>
    <xf numFmtId="0" fontId="47" fillId="0" borderId="2">
      <alignment horizontal="center" vertical="center" wrapText="1"/>
      <protection/>
    </xf>
    <xf numFmtId="0" fontId="46" fillId="0" borderId="0">
      <alignment vertical="center" wrapText="1"/>
      <protection/>
    </xf>
    <xf numFmtId="49" fontId="47" fillId="0" borderId="2">
      <alignment horizontal="center" vertical="center" wrapTex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53" fillId="27" borderId="18" applyNumberFormat="0" applyAlignment="0" applyProtection="0"/>
    <xf numFmtId="0" fontId="54" fillId="28" borderId="19" applyNumberFormat="0" applyAlignment="0" applyProtection="0"/>
    <xf numFmtId="0" fontId="55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0" fontId="60" fillId="29" borderId="24" applyNumberFormat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8" fillId="31" borderId="0">
      <alignment/>
      <protection/>
    </xf>
    <xf numFmtId="0" fontId="28" fillId="31" borderId="0">
      <alignment/>
      <protection/>
    </xf>
    <xf numFmtId="0" fontId="28" fillId="31" borderId="0">
      <alignment/>
      <protection/>
    </xf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5" fillId="0" borderId="26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4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41" applyNumberFormat="1" applyProtection="1">
      <alignment vertical="center"/>
      <protection/>
    </xf>
    <xf numFmtId="0" fontId="44" fillId="0" borderId="0" xfId="44" applyNumberFormat="1" applyProtection="1">
      <alignment vertical="center" wrapText="1"/>
      <protection/>
    </xf>
    <xf numFmtId="0" fontId="47" fillId="0" borderId="8" xfId="60" applyNumberFormat="1" applyProtection="1">
      <alignment horizontal="center" vertical="center" wrapText="1"/>
      <protection/>
    </xf>
    <xf numFmtId="1" fontId="50" fillId="0" borderId="2" xfId="69" applyNumberFormat="1" applyProtection="1">
      <alignment horizontal="center" vertical="center" shrinkToFit="1"/>
      <protection/>
    </xf>
    <xf numFmtId="4" fontId="50" fillId="0" borderId="2" xfId="76" applyProtection="1">
      <alignment horizontal="right" vertical="center" shrinkToFit="1"/>
      <protection/>
    </xf>
    <xf numFmtId="0" fontId="44" fillId="0" borderId="12" xfId="65" applyNumberFormat="1" applyProtection="1">
      <alignment vertical="center"/>
      <protection/>
    </xf>
    <xf numFmtId="0" fontId="49" fillId="0" borderId="0" xfId="55" applyNumberFormat="1" applyProtection="1">
      <alignment horizontal="left" vertical="center" wrapText="1"/>
      <protection/>
    </xf>
    <xf numFmtId="0" fontId="49" fillId="0" borderId="0" xfId="55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9" fillId="31" borderId="0" xfId="127" applyFont="1" applyAlignment="1">
      <alignment horizontal="left" vertical="top" wrapText="1"/>
      <protection/>
    </xf>
    <xf numFmtId="0" fontId="30" fillId="31" borderId="0" xfId="127" applyFont="1" applyAlignment="1">
      <alignment horizontal="left" vertical="top" wrapText="1"/>
      <protection/>
    </xf>
    <xf numFmtId="0" fontId="44" fillId="0" borderId="0" xfId="41" applyNumberFormat="1" applyFont="1" applyProtection="1">
      <alignment vertical="center"/>
      <protection/>
    </xf>
    <xf numFmtId="0" fontId="68" fillId="31" borderId="0" xfId="128" applyFont="1" applyFill="1" applyAlignment="1">
      <alignment horizontal="center" vertical="center" wrapText="1"/>
      <protection/>
    </xf>
    <xf numFmtId="0" fontId="47" fillId="0" borderId="0" xfId="45" applyNumberFormat="1" applyFont="1" applyProtection="1">
      <alignment vertical="center"/>
      <protection/>
    </xf>
    <xf numFmtId="0" fontId="51" fillId="0" borderId="0" xfId="80" applyNumberFormat="1" applyFont="1" applyProtection="1">
      <alignment vertical="center"/>
      <protection/>
    </xf>
    <xf numFmtId="0" fontId="43" fillId="31" borderId="0" xfId="128" applyFont="1" applyFill="1">
      <alignment/>
      <protection/>
    </xf>
    <xf numFmtId="0" fontId="43" fillId="31" borderId="0" xfId="128" applyFont="1" applyFill="1" applyAlignment="1">
      <alignment vertical="top" wrapText="1"/>
      <protection/>
    </xf>
    <xf numFmtId="0" fontId="69" fillId="31" borderId="0" xfId="128" applyFont="1" applyFill="1">
      <alignment/>
      <protection/>
    </xf>
    <xf numFmtId="0" fontId="70" fillId="31" borderId="0" xfId="128" applyFont="1" applyFill="1" applyAlignment="1">
      <alignment horizontal="center" wrapText="1"/>
      <protection/>
    </xf>
    <xf numFmtId="0" fontId="70" fillId="31" borderId="0" xfId="128" applyFont="1" applyFill="1" applyAlignment="1">
      <alignment horizontal="center" wrapText="1"/>
      <protection/>
    </xf>
    <xf numFmtId="0" fontId="71" fillId="31" borderId="27" xfId="127" applyFont="1" applyFill="1" applyBorder="1" applyAlignment="1">
      <alignment horizontal="center" vertical="center" wrapText="1"/>
      <protection/>
    </xf>
    <xf numFmtId="0" fontId="71" fillId="31" borderId="28" xfId="127" applyFont="1" applyFill="1" applyBorder="1" applyAlignment="1">
      <alignment horizontal="center" vertical="center" wrapText="1"/>
      <protection/>
    </xf>
    <xf numFmtId="1" fontId="72" fillId="0" borderId="2" xfId="68" applyNumberFormat="1" applyFont="1" applyProtection="1">
      <alignment horizontal="center" vertical="center" shrinkToFit="1"/>
      <protection/>
    </xf>
    <xf numFmtId="4" fontId="72" fillId="0" borderId="2" xfId="75" applyFont="1" applyProtection="1">
      <alignment horizontal="right" vertical="center" shrinkToFit="1"/>
      <protection/>
    </xf>
    <xf numFmtId="4" fontId="73" fillId="0" borderId="2" xfId="75" applyFont="1" applyProtection="1">
      <alignment horizontal="right" vertical="center" shrinkToFit="1"/>
      <protection/>
    </xf>
    <xf numFmtId="49" fontId="74" fillId="31" borderId="27" xfId="127" applyNumberFormat="1" applyFont="1" applyFill="1" applyBorder="1" applyAlignment="1">
      <alignment wrapText="1"/>
      <protection/>
    </xf>
    <xf numFmtId="49" fontId="74" fillId="31" borderId="28" xfId="127" applyNumberFormat="1" applyFont="1" applyFill="1" applyBorder="1" applyAlignment="1">
      <alignment horizontal="center" shrinkToFit="1"/>
      <protection/>
    </xf>
    <xf numFmtId="49" fontId="74" fillId="31" borderId="27" xfId="127" applyNumberFormat="1" applyFont="1" applyFill="1" applyBorder="1" applyAlignment="1">
      <alignment horizontal="center" shrinkToFit="1"/>
      <protection/>
    </xf>
    <xf numFmtId="164" fontId="74" fillId="31" borderId="27" xfId="127" applyNumberFormat="1" applyFont="1" applyFill="1" applyBorder="1" applyAlignment="1">
      <alignment horizontal="left" wrapText="1"/>
      <protection/>
    </xf>
    <xf numFmtId="164" fontId="73" fillId="0" borderId="27" xfId="53" applyNumberFormat="1" applyFont="1" applyBorder="1" applyProtection="1">
      <alignment horizontal="left" vertical="center" wrapText="1" indent="1"/>
      <protection/>
    </xf>
    <xf numFmtId="164" fontId="73" fillId="0" borderId="27" xfId="53" applyNumberFormat="1" applyFont="1" applyBorder="1" applyAlignment="1" applyProtection="1">
      <alignment horizontal="left" wrapText="1" indent="1"/>
      <protection/>
    </xf>
    <xf numFmtId="164" fontId="75" fillId="31" borderId="27" xfId="127" applyNumberFormat="1" applyFont="1" applyFill="1" applyBorder="1" applyAlignment="1">
      <alignment horizontal="left" wrapText="1"/>
      <protection/>
    </xf>
    <xf numFmtId="49" fontId="75" fillId="31" borderId="28" xfId="127" applyNumberFormat="1" applyFont="1" applyFill="1" applyBorder="1" applyAlignment="1">
      <alignment horizontal="center" shrinkToFit="1"/>
      <protection/>
    </xf>
    <xf numFmtId="49" fontId="75" fillId="31" borderId="27" xfId="127" applyNumberFormat="1" applyFont="1" applyFill="1" applyBorder="1" applyAlignment="1">
      <alignment horizontal="center" shrinkToFit="1"/>
      <protection/>
    </xf>
    <xf numFmtId="164" fontId="72" fillId="0" borderId="27" xfId="53" applyNumberFormat="1" applyFont="1" applyBorder="1" applyProtection="1">
      <alignment horizontal="left" vertical="center" wrapText="1" indent="1"/>
      <protection/>
    </xf>
    <xf numFmtId="4" fontId="73" fillId="0" borderId="2" xfId="76" applyFont="1" applyProtection="1">
      <alignment horizontal="right" vertical="center" shrinkToFit="1"/>
      <protection/>
    </xf>
    <xf numFmtId="4" fontId="73" fillId="0" borderId="2" xfId="76" applyFont="1" applyAlignment="1" applyProtection="1">
      <alignment horizontal="right" shrinkToFit="1"/>
      <protection/>
    </xf>
    <xf numFmtId="4" fontId="72" fillId="0" borderId="2" xfId="76" applyFont="1" applyAlignment="1" applyProtection="1">
      <alignment horizontal="right" shrinkToFit="1"/>
      <protection/>
    </xf>
    <xf numFmtId="4" fontId="72" fillId="0" borderId="2" xfId="76" applyFont="1" applyProtection="1">
      <alignment horizontal="right" vertical="center" shrinkToFit="1"/>
      <protection/>
    </xf>
    <xf numFmtId="0" fontId="47" fillId="0" borderId="29" xfId="60" applyNumberFormat="1" applyBorder="1" applyProtection="1">
      <alignment horizontal="center" vertical="center" wrapText="1"/>
      <protection/>
    </xf>
    <xf numFmtId="49" fontId="72" fillId="0" borderId="30" xfId="62" applyFont="1" applyBorder="1" applyProtection="1">
      <alignment horizontal="center" vertical="center" shrinkToFit="1"/>
      <protection/>
    </xf>
    <xf numFmtId="49" fontId="50" fillId="0" borderId="30" xfId="63" applyBorder="1" applyProtection="1">
      <alignment horizontal="center" vertical="center" shrinkToFit="1"/>
      <protection/>
    </xf>
    <xf numFmtId="0" fontId="47" fillId="0" borderId="27" xfId="49" applyNumberFormat="1" applyBorder="1" applyProtection="1">
      <alignment horizontal="center" vertical="center" wrapText="1"/>
      <protection/>
    </xf>
    <xf numFmtId="164" fontId="72" fillId="0" borderId="27" xfId="51" applyNumberFormat="1" applyFont="1" applyBorder="1" applyProtection="1">
      <alignment vertical="center" wrapText="1"/>
      <protection/>
    </xf>
    <xf numFmtId="164" fontId="50" fillId="0" borderId="27" xfId="53" applyNumberFormat="1" applyBorder="1" applyProtection="1">
      <alignment horizontal="left" vertical="center" wrapText="1" indent="1"/>
      <protection/>
    </xf>
    <xf numFmtId="49" fontId="73" fillId="0" borderId="27" xfId="53" applyFont="1" applyBorder="1" applyProtection="1">
      <alignment horizontal="left" vertical="center" wrapText="1" indent="1"/>
      <protection/>
    </xf>
    <xf numFmtId="49" fontId="74" fillId="31" borderId="27" xfId="127" applyNumberFormat="1" applyFont="1" applyFill="1" applyBorder="1" applyAlignment="1">
      <alignment horizontal="left" wrapText="1" indent="1"/>
      <protection/>
    </xf>
    <xf numFmtId="164" fontId="74" fillId="0" borderId="27" xfId="53" applyNumberFormat="1" applyFont="1" applyBorder="1" applyProtection="1">
      <alignment horizontal="left" vertical="center" wrapText="1" indent="1"/>
      <protection locked="0"/>
    </xf>
    <xf numFmtId="164" fontId="74" fillId="0" borderId="27" xfId="53" applyNumberFormat="1" applyFont="1" applyBorder="1" applyAlignment="1" applyProtection="1">
      <alignment horizontal="left" wrapText="1" indent="1"/>
      <protection locked="0"/>
    </xf>
    <xf numFmtId="164" fontId="74" fillId="0" borderId="27" xfId="53" applyNumberFormat="1" applyFont="1" applyBorder="1" applyAlignment="1" applyProtection="1">
      <alignment horizontal="left" wrapText="1"/>
      <protection locked="0"/>
    </xf>
    <xf numFmtId="49" fontId="73" fillId="0" borderId="27" xfId="53" applyNumberFormat="1" applyFont="1" applyBorder="1" applyAlignment="1" applyProtection="1">
      <alignment horizontal="left" wrapText="1" indent="1"/>
      <protection/>
    </xf>
    <xf numFmtId="49" fontId="73" fillId="0" borderId="27" xfId="53" applyNumberFormat="1" applyFont="1" applyBorder="1" applyProtection="1">
      <alignment horizontal="left" vertical="center" wrapText="1" indent="1"/>
      <protection/>
    </xf>
    <xf numFmtId="0" fontId="70" fillId="0" borderId="0" xfId="100" applyNumberFormat="1" applyFont="1" applyAlignment="1" applyProtection="1">
      <alignment horizontal="center" vertical="center" wrapText="1"/>
      <protection/>
    </xf>
    <xf numFmtId="0" fontId="39" fillId="31" borderId="27" xfId="129" applyFont="1" applyBorder="1" applyAlignment="1">
      <alignment horizontal="center" vertical="top" wrapText="1"/>
      <protection/>
    </xf>
    <xf numFmtId="0" fontId="40" fillId="31" borderId="27" xfId="129" applyFont="1" applyBorder="1" applyAlignment="1">
      <alignment vertical="top"/>
      <protection/>
    </xf>
    <xf numFmtId="0" fontId="71" fillId="31" borderId="27" xfId="129" applyFont="1" applyFill="1" applyBorder="1" applyAlignment="1">
      <alignment horizontal="center" vertical="center" wrapText="1"/>
      <protection/>
    </xf>
    <xf numFmtId="0" fontId="70" fillId="0" borderId="0" xfId="46" applyNumberFormat="1" applyFont="1" applyAlignment="1" applyProtection="1">
      <alignment horizontal="center" vertical="center" wrapText="1"/>
      <protection/>
    </xf>
    <xf numFmtId="0" fontId="39" fillId="31" borderId="27" xfId="127" applyFont="1" applyBorder="1" applyAlignment="1">
      <alignment horizontal="center" vertical="top" wrapText="1"/>
      <protection/>
    </xf>
    <xf numFmtId="0" fontId="40" fillId="31" borderId="27" xfId="127" applyFont="1" applyBorder="1" applyAlignment="1">
      <alignment vertical="top"/>
      <protection/>
    </xf>
    <xf numFmtId="0" fontId="71" fillId="31" borderId="27" xfId="127" applyFont="1" applyFill="1" applyBorder="1" applyAlignment="1">
      <alignment horizontal="center" vertical="center" wrapText="1"/>
      <protection/>
    </xf>
    <xf numFmtId="0" fontId="47" fillId="0" borderId="0" xfId="47" applyNumberFormat="1" applyFont="1" applyBorder="1" applyProtection="1">
      <alignment vertical="center"/>
      <protection/>
    </xf>
    <xf numFmtId="0" fontId="51" fillId="0" borderId="0" xfId="81" applyNumberFormat="1" applyFont="1" applyBorder="1" applyProtection="1">
      <alignment vertical="center"/>
      <protection/>
    </xf>
    <xf numFmtId="0" fontId="44" fillId="0" borderId="0" xfId="65" applyNumberFormat="1" applyBorder="1" applyProtection="1">
      <alignment vertical="center"/>
      <protection/>
    </xf>
    <xf numFmtId="49" fontId="72" fillId="0" borderId="27" xfId="51" applyFont="1" applyBorder="1" applyProtection="1">
      <alignment vertical="center" wrapText="1"/>
      <protection/>
    </xf>
    <xf numFmtId="49" fontId="72" fillId="0" borderId="27" xfId="62" applyFont="1" applyBorder="1" applyProtection="1">
      <alignment horizontal="center" vertical="center" shrinkToFit="1"/>
      <protection/>
    </xf>
    <xf numFmtId="1" fontId="72" fillId="0" borderId="27" xfId="68" applyNumberFormat="1" applyFont="1" applyBorder="1" applyProtection="1">
      <alignment horizontal="center" vertical="center" shrinkToFit="1"/>
      <protection/>
    </xf>
    <xf numFmtId="4" fontId="72" fillId="0" borderId="27" xfId="75" applyFont="1" applyBorder="1" applyProtection="1">
      <alignment horizontal="right" vertical="center" shrinkToFit="1"/>
      <protection/>
    </xf>
    <xf numFmtId="49" fontId="50" fillId="0" borderId="27" xfId="53" applyBorder="1" applyProtection="1">
      <alignment horizontal="left" vertical="center" wrapText="1" indent="1"/>
      <protection/>
    </xf>
    <xf numFmtId="49" fontId="50" fillId="0" borderId="27" xfId="63" applyBorder="1" applyProtection="1">
      <alignment horizontal="center" vertical="center" shrinkToFit="1"/>
      <protection/>
    </xf>
    <xf numFmtId="1" fontId="50" fillId="0" borderId="27" xfId="69" applyNumberFormat="1" applyBorder="1" applyProtection="1">
      <alignment horizontal="center" vertical="center" shrinkToFit="1"/>
      <protection/>
    </xf>
    <xf numFmtId="4" fontId="50" fillId="0" borderId="27" xfId="76" applyBorder="1" applyProtection="1">
      <alignment horizontal="right" vertical="center" shrinkToFit="1"/>
      <protection/>
    </xf>
    <xf numFmtId="49" fontId="50" fillId="0" borderId="27" xfId="63" applyFont="1" applyBorder="1" applyProtection="1">
      <alignment horizontal="center" vertical="center" shrinkToFit="1"/>
      <protection/>
    </xf>
    <xf numFmtId="49" fontId="50" fillId="0" borderId="27" xfId="53" applyFont="1" applyBorder="1" applyProtection="1">
      <alignment horizontal="left" vertical="center" wrapText="1" indent="1"/>
      <protection/>
    </xf>
    <xf numFmtId="49" fontId="49" fillId="0" borderId="27" xfId="51" applyBorder="1" applyProtection="1">
      <alignment vertical="center" wrapText="1"/>
      <protection/>
    </xf>
    <xf numFmtId="49" fontId="49" fillId="0" borderId="27" xfId="62" applyBorder="1" applyProtection="1">
      <alignment horizontal="center" vertical="center" shrinkToFit="1"/>
      <protection/>
    </xf>
    <xf numFmtId="1" fontId="49" fillId="0" borderId="27" xfId="68" applyNumberFormat="1" applyBorder="1" applyProtection="1">
      <alignment horizontal="center" vertical="center" shrinkToFit="1"/>
      <protection/>
    </xf>
    <xf numFmtId="4" fontId="49" fillId="0" borderId="27" xfId="75" applyBorder="1" applyProtection="1">
      <alignment horizontal="right" vertical="center" shrinkToFit="1"/>
      <protection/>
    </xf>
    <xf numFmtId="1" fontId="49" fillId="0" borderId="27" xfId="68" applyBorder="1" applyProtection="1">
      <alignment horizontal="center" vertical="center" shrinkToFit="1"/>
      <protection/>
    </xf>
    <xf numFmtId="4" fontId="73" fillId="0" borderId="27" xfId="75" applyFont="1" applyBorder="1" applyAlignment="1" applyProtection="1">
      <alignment horizontal="right" shrinkToFit="1"/>
      <protection/>
    </xf>
    <xf numFmtId="4" fontId="73" fillId="0" borderId="27" xfId="76" applyFont="1" applyBorder="1" applyProtection="1">
      <alignment horizontal="right" vertical="center" shrinkToFit="1"/>
      <protection/>
    </xf>
    <xf numFmtId="4" fontId="73" fillId="0" borderId="27" xfId="76" applyFont="1" applyBorder="1" applyAlignment="1" applyProtection="1">
      <alignment horizontal="right" shrinkToFit="1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3" xfId="128"/>
    <cellStyle name="Обычный 4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showGridLines="0" zoomScale="85" zoomScaleNormal="85" zoomScalePageLayoutView="0" workbookViewId="0" topLeftCell="A58">
      <selection activeCell="C8" sqref="C8"/>
    </sheetView>
  </sheetViews>
  <sheetFormatPr defaultColWidth="9.140625" defaultRowHeight="15"/>
  <cols>
    <col min="1" max="1" width="47.7109375" style="1" customWidth="1"/>
    <col min="2" max="2" width="6.28125" style="1" customWidth="1"/>
    <col min="3" max="3" width="22.57421875" style="1" customWidth="1"/>
    <col min="4" max="4" width="17.7109375" style="1" customWidth="1"/>
    <col min="5" max="5" width="17.28125" style="1" customWidth="1"/>
    <col min="6" max="16384" width="9.140625" style="1" customWidth="1"/>
  </cols>
  <sheetData>
    <row r="1" spans="1:5" ht="84" customHeight="1">
      <c r="A1" s="10"/>
      <c r="B1" s="10"/>
      <c r="C1" s="10"/>
      <c r="D1" s="11" t="s">
        <v>322</v>
      </c>
      <c r="E1" s="12"/>
    </row>
    <row r="2" spans="1:5" ht="15">
      <c r="A2" s="10"/>
      <c r="B2" s="10"/>
      <c r="C2" s="10"/>
      <c r="D2" s="10"/>
      <c r="E2" s="10"/>
    </row>
    <row r="3" spans="1:5" ht="15">
      <c r="A3" s="13"/>
      <c r="B3" s="13"/>
      <c r="C3" s="13"/>
      <c r="D3" s="13"/>
      <c r="E3" s="13"/>
    </row>
    <row r="4" spans="1:5" ht="15">
      <c r="A4" s="14" t="s">
        <v>365</v>
      </c>
      <c r="B4" s="14"/>
      <c r="C4" s="14"/>
      <c r="D4" s="14"/>
      <c r="E4" s="14"/>
    </row>
    <row r="5" spans="1:5" ht="15">
      <c r="A5" s="14"/>
      <c r="B5" s="14"/>
      <c r="C5" s="14"/>
      <c r="D5" s="14"/>
      <c r="E5" s="14"/>
    </row>
    <row r="6" spans="1:5" ht="28.5" customHeight="1">
      <c r="A6" s="14"/>
      <c r="B6" s="14"/>
      <c r="C6" s="14"/>
      <c r="D6" s="14"/>
      <c r="E6" s="14"/>
    </row>
    <row r="7" spans="1:5" ht="15">
      <c r="A7" s="15"/>
      <c r="B7" s="15"/>
      <c r="C7" s="15"/>
      <c r="D7" s="15"/>
      <c r="E7" s="16"/>
    </row>
    <row r="8" spans="1:5" ht="15">
      <c r="A8" s="17" t="s">
        <v>323</v>
      </c>
      <c r="B8" s="18"/>
      <c r="C8" s="18"/>
      <c r="D8" s="17"/>
      <c r="E8" s="19"/>
    </row>
    <row r="9" spans="1:5" ht="15">
      <c r="A9" s="20" t="s">
        <v>0</v>
      </c>
      <c r="B9" s="20"/>
      <c r="C9" s="20"/>
      <c r="D9" s="20"/>
      <c r="E9" s="20"/>
    </row>
    <row r="10" spans="1:5" ht="15">
      <c r="A10" s="21"/>
      <c r="B10" s="21"/>
      <c r="C10" s="21"/>
      <c r="D10" s="21"/>
      <c r="E10" s="21"/>
    </row>
    <row r="11" spans="1:5" ht="15">
      <c r="A11" s="21"/>
      <c r="B11" s="21"/>
      <c r="C11" s="21"/>
      <c r="D11" s="21"/>
      <c r="E11" s="21"/>
    </row>
    <row r="12" spans="1:5" ht="15">
      <c r="A12" s="22" t="s">
        <v>168</v>
      </c>
      <c r="B12" s="23" t="s">
        <v>2</v>
      </c>
      <c r="C12" s="22" t="s">
        <v>3</v>
      </c>
      <c r="D12" s="22" t="s">
        <v>4</v>
      </c>
      <c r="E12" s="22" t="s">
        <v>5</v>
      </c>
    </row>
    <row r="13" spans="1:5" ht="30" customHeight="1">
      <c r="A13" s="22"/>
      <c r="B13" s="23"/>
      <c r="C13" s="22"/>
      <c r="D13" s="22"/>
      <c r="E13" s="22"/>
    </row>
    <row r="14" spans="1:5" ht="15.75" thickBot="1">
      <c r="A14" s="44">
        <v>1</v>
      </c>
      <c r="B14" s="41">
        <v>2</v>
      </c>
      <c r="C14" s="4">
        <v>3</v>
      </c>
      <c r="D14" s="4">
        <v>4</v>
      </c>
      <c r="E14" s="4">
        <v>5</v>
      </c>
    </row>
    <row r="15" spans="1:5" ht="24">
      <c r="A15" s="45" t="s">
        <v>6</v>
      </c>
      <c r="B15" s="42" t="s">
        <v>7</v>
      </c>
      <c r="C15" s="24" t="s">
        <v>8</v>
      </c>
      <c r="D15" s="25">
        <v>1304400011.64</v>
      </c>
      <c r="E15" s="25">
        <v>802360110.1</v>
      </c>
    </row>
    <row r="16" spans="1:5" ht="15">
      <c r="A16" s="27" t="s">
        <v>324</v>
      </c>
      <c r="B16" s="28" t="s">
        <v>7</v>
      </c>
      <c r="C16" s="29" t="s">
        <v>325</v>
      </c>
      <c r="D16" s="26">
        <f>D17+D18+D19+D20</f>
        <v>266290000</v>
      </c>
      <c r="E16" s="26">
        <f>E17+E18+E19+E20</f>
        <v>184136794.63</v>
      </c>
    </row>
    <row r="17" spans="1:5" ht="66" customHeight="1">
      <c r="A17" s="46" t="s">
        <v>9</v>
      </c>
      <c r="B17" s="43" t="s">
        <v>7</v>
      </c>
      <c r="C17" s="5" t="s">
        <v>10</v>
      </c>
      <c r="D17" s="6">
        <v>260790000</v>
      </c>
      <c r="E17" s="6">
        <v>182005592.54</v>
      </c>
    </row>
    <row r="18" spans="1:5" ht="104.25" customHeight="1">
      <c r="A18" s="46" t="s">
        <v>11</v>
      </c>
      <c r="B18" s="43" t="s">
        <v>7</v>
      </c>
      <c r="C18" s="5" t="s">
        <v>12</v>
      </c>
      <c r="D18" s="6">
        <v>3000000</v>
      </c>
      <c r="E18" s="6">
        <v>810383.85</v>
      </c>
    </row>
    <row r="19" spans="1:5" ht="42" customHeight="1">
      <c r="A19" s="46" t="s">
        <v>13</v>
      </c>
      <c r="B19" s="43" t="s">
        <v>7</v>
      </c>
      <c r="C19" s="5" t="s">
        <v>14</v>
      </c>
      <c r="D19" s="6">
        <v>2500000</v>
      </c>
      <c r="E19" s="6">
        <v>1220722.84</v>
      </c>
    </row>
    <row r="20" spans="1:5" ht="83.25" customHeight="1">
      <c r="A20" s="46" t="s">
        <v>15</v>
      </c>
      <c r="B20" s="43" t="s">
        <v>7</v>
      </c>
      <c r="C20" s="5" t="s">
        <v>16</v>
      </c>
      <c r="D20" s="6">
        <v>0</v>
      </c>
      <c r="E20" s="6">
        <v>100095.4</v>
      </c>
    </row>
    <row r="21" spans="1:5" ht="36.75">
      <c r="A21" s="30" t="s">
        <v>326</v>
      </c>
      <c r="B21" s="28" t="s">
        <v>7</v>
      </c>
      <c r="C21" s="29" t="s">
        <v>327</v>
      </c>
      <c r="D21" s="38">
        <f>D22+D23+D24+D25</f>
        <v>6116290</v>
      </c>
      <c r="E21" s="38">
        <f>E22+E23+E24+E25</f>
        <v>4763786.83</v>
      </c>
    </row>
    <row r="22" spans="1:5" ht="72">
      <c r="A22" s="46" t="s">
        <v>17</v>
      </c>
      <c r="B22" s="43" t="s">
        <v>7</v>
      </c>
      <c r="C22" s="5" t="s">
        <v>18</v>
      </c>
      <c r="D22" s="6">
        <v>3000000</v>
      </c>
      <c r="E22" s="6">
        <v>2074534.73</v>
      </c>
    </row>
    <row r="23" spans="1:5" ht="84">
      <c r="A23" s="46" t="s">
        <v>19</v>
      </c>
      <c r="B23" s="43" t="s">
        <v>7</v>
      </c>
      <c r="C23" s="5" t="s">
        <v>20</v>
      </c>
      <c r="D23" s="6">
        <v>0</v>
      </c>
      <c r="E23" s="6">
        <v>18816.44</v>
      </c>
    </row>
    <row r="24" spans="1:5" ht="72">
      <c r="A24" s="46" t="s">
        <v>21</v>
      </c>
      <c r="B24" s="43" t="s">
        <v>7</v>
      </c>
      <c r="C24" s="5" t="s">
        <v>22</v>
      </c>
      <c r="D24" s="6">
        <v>3116290</v>
      </c>
      <c r="E24" s="6">
        <v>3135123.49</v>
      </c>
    </row>
    <row r="25" spans="1:5" ht="72">
      <c r="A25" s="46" t="s">
        <v>23</v>
      </c>
      <c r="B25" s="43" t="s">
        <v>7</v>
      </c>
      <c r="C25" s="5" t="s">
        <v>24</v>
      </c>
      <c r="D25" s="6">
        <v>0</v>
      </c>
      <c r="E25" s="6">
        <v>-464687.83</v>
      </c>
    </row>
    <row r="26" spans="1:5" ht="15">
      <c r="A26" s="30" t="s">
        <v>328</v>
      </c>
      <c r="B26" s="28" t="s">
        <v>7</v>
      </c>
      <c r="C26" s="29" t="s">
        <v>329</v>
      </c>
      <c r="D26" s="38">
        <f>D27+D28+D29+D30</f>
        <v>21076500</v>
      </c>
      <c r="E26" s="38">
        <f>E27+E28+E29+E30</f>
        <v>14700332.360000001</v>
      </c>
    </row>
    <row r="27" spans="1:5" ht="24">
      <c r="A27" s="46" t="s">
        <v>25</v>
      </c>
      <c r="B27" s="43" t="s">
        <v>7</v>
      </c>
      <c r="C27" s="5" t="s">
        <v>26</v>
      </c>
      <c r="D27" s="6">
        <v>19800000</v>
      </c>
      <c r="E27" s="6">
        <v>13827957.07</v>
      </c>
    </row>
    <row r="28" spans="1:5" ht="36">
      <c r="A28" s="46" t="s">
        <v>27</v>
      </c>
      <c r="B28" s="43" t="s">
        <v>7</v>
      </c>
      <c r="C28" s="5" t="s">
        <v>28</v>
      </c>
      <c r="D28" s="6">
        <v>0</v>
      </c>
      <c r="E28" s="6">
        <v>-4188.66</v>
      </c>
    </row>
    <row r="29" spans="1:5" ht="15">
      <c r="A29" s="46" t="s">
        <v>29</v>
      </c>
      <c r="B29" s="43" t="s">
        <v>7</v>
      </c>
      <c r="C29" s="5" t="s">
        <v>30</v>
      </c>
      <c r="D29" s="6">
        <v>626500</v>
      </c>
      <c r="E29" s="6">
        <v>574819.47</v>
      </c>
    </row>
    <row r="30" spans="1:5" ht="36">
      <c r="A30" s="46" t="s">
        <v>31</v>
      </c>
      <c r="B30" s="43" t="s">
        <v>7</v>
      </c>
      <c r="C30" s="5" t="s">
        <v>32</v>
      </c>
      <c r="D30" s="6">
        <v>650000</v>
      </c>
      <c r="E30" s="6">
        <v>301744.48</v>
      </c>
    </row>
    <row r="31" spans="1:5" ht="15">
      <c r="A31" s="30" t="s">
        <v>330</v>
      </c>
      <c r="B31" s="28" t="s">
        <v>7</v>
      </c>
      <c r="C31" s="29" t="s">
        <v>331</v>
      </c>
      <c r="D31" s="38">
        <f>D32+D33</f>
        <v>4930000</v>
      </c>
      <c r="E31" s="38">
        <f>E32+E33</f>
        <v>2226235.98</v>
      </c>
    </row>
    <row r="32" spans="1:5" ht="15">
      <c r="A32" s="46" t="s">
        <v>33</v>
      </c>
      <c r="B32" s="43" t="s">
        <v>7</v>
      </c>
      <c r="C32" s="5" t="s">
        <v>34</v>
      </c>
      <c r="D32" s="6">
        <v>1330000</v>
      </c>
      <c r="E32" s="6">
        <v>680746.84</v>
      </c>
    </row>
    <row r="33" spans="1:5" ht="15">
      <c r="A33" s="46" t="s">
        <v>35</v>
      </c>
      <c r="B33" s="43" t="s">
        <v>7</v>
      </c>
      <c r="C33" s="5" t="s">
        <v>36</v>
      </c>
      <c r="D33" s="6">
        <v>3600000</v>
      </c>
      <c r="E33" s="6">
        <v>1545489.14</v>
      </c>
    </row>
    <row r="34" spans="1:5" ht="24.75">
      <c r="A34" s="30" t="s">
        <v>332</v>
      </c>
      <c r="B34" s="28" t="s">
        <v>7</v>
      </c>
      <c r="C34" s="29" t="s">
        <v>333</v>
      </c>
      <c r="D34" s="38">
        <f>D35</f>
        <v>10000</v>
      </c>
      <c r="E34" s="38">
        <f>E35</f>
        <v>8208.02</v>
      </c>
    </row>
    <row r="35" spans="1:5" ht="36">
      <c r="A35" s="46" t="s">
        <v>37</v>
      </c>
      <c r="B35" s="43" t="s">
        <v>7</v>
      </c>
      <c r="C35" s="5" t="s">
        <v>38</v>
      </c>
      <c r="D35" s="6">
        <v>10000</v>
      </c>
      <c r="E35" s="6">
        <v>8208.02</v>
      </c>
    </row>
    <row r="36" spans="1:5" ht="15">
      <c r="A36" s="30" t="s">
        <v>334</v>
      </c>
      <c r="B36" s="28" t="s">
        <v>7</v>
      </c>
      <c r="C36" s="29" t="s">
        <v>335</v>
      </c>
      <c r="D36" s="38">
        <f>D37+D38+D39+D40+D41</f>
        <v>6000000</v>
      </c>
      <c r="E36" s="38">
        <f>E37+E38+E39+E40+E41</f>
        <v>4868495.5</v>
      </c>
    </row>
    <row r="37" spans="1:5" ht="36">
      <c r="A37" s="46" t="s">
        <v>39</v>
      </c>
      <c r="B37" s="43" t="s">
        <v>7</v>
      </c>
      <c r="C37" s="5" t="s">
        <v>40</v>
      </c>
      <c r="D37" s="6">
        <v>5215000</v>
      </c>
      <c r="E37" s="6">
        <v>3821508.45</v>
      </c>
    </row>
    <row r="38" spans="1:5" ht="60">
      <c r="A38" s="46" t="s">
        <v>41</v>
      </c>
      <c r="B38" s="43" t="s">
        <v>7</v>
      </c>
      <c r="C38" s="5" t="s">
        <v>42</v>
      </c>
      <c r="D38" s="6">
        <v>0</v>
      </c>
      <c r="E38" s="6">
        <v>38250</v>
      </c>
    </row>
    <row r="39" spans="1:5" ht="36">
      <c r="A39" s="46" t="s">
        <v>43</v>
      </c>
      <c r="B39" s="43" t="s">
        <v>7</v>
      </c>
      <c r="C39" s="5" t="s">
        <v>44</v>
      </c>
      <c r="D39" s="6">
        <v>700000</v>
      </c>
      <c r="E39" s="6">
        <v>904234.55</v>
      </c>
    </row>
    <row r="40" spans="1:5" ht="24">
      <c r="A40" s="46" t="s">
        <v>45</v>
      </c>
      <c r="B40" s="43" t="s">
        <v>7</v>
      </c>
      <c r="C40" s="5" t="s">
        <v>46</v>
      </c>
      <c r="D40" s="6">
        <v>85000</v>
      </c>
      <c r="E40" s="6">
        <v>102002.5</v>
      </c>
    </row>
    <row r="41" spans="1:5" ht="72">
      <c r="A41" s="46" t="s">
        <v>47</v>
      </c>
      <c r="B41" s="43" t="s">
        <v>7</v>
      </c>
      <c r="C41" s="5" t="s">
        <v>48</v>
      </c>
      <c r="D41" s="6">
        <v>0</v>
      </c>
      <c r="E41" s="6">
        <v>2500</v>
      </c>
    </row>
    <row r="42" spans="1:5" ht="36">
      <c r="A42" s="31" t="s">
        <v>336</v>
      </c>
      <c r="B42" s="28" t="s">
        <v>7</v>
      </c>
      <c r="C42" s="29" t="s">
        <v>337</v>
      </c>
      <c r="D42" s="38">
        <f>D43</f>
        <v>0</v>
      </c>
      <c r="E42" s="38">
        <f>E43</f>
        <v>0.02</v>
      </c>
    </row>
    <row r="43" spans="1:5" ht="24">
      <c r="A43" s="46" t="s">
        <v>49</v>
      </c>
      <c r="B43" s="43" t="s">
        <v>7</v>
      </c>
      <c r="C43" s="5" t="s">
        <v>50</v>
      </c>
      <c r="D43" s="6">
        <v>0</v>
      </c>
      <c r="E43" s="6">
        <v>0.02</v>
      </c>
    </row>
    <row r="44" spans="1:5" ht="36.75">
      <c r="A44" s="30" t="s">
        <v>338</v>
      </c>
      <c r="B44" s="28" t="s">
        <v>7</v>
      </c>
      <c r="C44" s="29" t="s">
        <v>339</v>
      </c>
      <c r="D44" s="38">
        <f>D45+D46+D47+D48</f>
        <v>12500000</v>
      </c>
      <c r="E44" s="38">
        <f>E45+E46+E47+E48</f>
        <v>7352163.41</v>
      </c>
    </row>
    <row r="45" spans="1:5" ht="84">
      <c r="A45" s="46" t="s">
        <v>51</v>
      </c>
      <c r="B45" s="43" t="s">
        <v>7</v>
      </c>
      <c r="C45" s="5" t="s">
        <v>52</v>
      </c>
      <c r="D45" s="6">
        <v>10000000</v>
      </c>
      <c r="E45" s="6">
        <v>6249357.69</v>
      </c>
    </row>
    <row r="46" spans="1:5" ht="72">
      <c r="A46" s="46" t="s">
        <v>53</v>
      </c>
      <c r="B46" s="43" t="s">
        <v>7</v>
      </c>
      <c r="C46" s="5" t="s">
        <v>54</v>
      </c>
      <c r="D46" s="6">
        <v>0</v>
      </c>
      <c r="E46" s="6">
        <v>9013.6</v>
      </c>
    </row>
    <row r="47" spans="1:5" ht="60">
      <c r="A47" s="46" t="s">
        <v>55</v>
      </c>
      <c r="B47" s="43" t="s">
        <v>7</v>
      </c>
      <c r="C47" s="5" t="s">
        <v>56</v>
      </c>
      <c r="D47" s="6">
        <v>2500000</v>
      </c>
      <c r="E47" s="6">
        <v>1092992.12</v>
      </c>
    </row>
    <row r="48" spans="1:5" ht="48">
      <c r="A48" s="46" t="s">
        <v>57</v>
      </c>
      <c r="B48" s="43" t="s">
        <v>7</v>
      </c>
      <c r="C48" s="5" t="s">
        <v>58</v>
      </c>
      <c r="D48" s="6">
        <v>0</v>
      </c>
      <c r="E48" s="6">
        <v>800</v>
      </c>
    </row>
    <row r="49" spans="1:5" ht="24.75">
      <c r="A49" s="30" t="s">
        <v>340</v>
      </c>
      <c r="B49" s="28" t="s">
        <v>7</v>
      </c>
      <c r="C49" s="29" t="s">
        <v>341</v>
      </c>
      <c r="D49" s="38">
        <f>D50+D51+D52+D53</f>
        <v>2000000</v>
      </c>
      <c r="E49" s="38">
        <f>E50+E51+E52+E53</f>
        <v>1486080.0500000003</v>
      </c>
    </row>
    <row r="50" spans="1:5" ht="24">
      <c r="A50" s="46" t="s">
        <v>59</v>
      </c>
      <c r="B50" s="43" t="s">
        <v>7</v>
      </c>
      <c r="C50" s="5" t="s">
        <v>60</v>
      </c>
      <c r="D50" s="6">
        <v>546000</v>
      </c>
      <c r="E50" s="6">
        <v>345049.4</v>
      </c>
    </row>
    <row r="51" spans="1:5" ht="24">
      <c r="A51" s="46" t="s">
        <v>61</v>
      </c>
      <c r="B51" s="43" t="s">
        <v>7</v>
      </c>
      <c r="C51" s="5" t="s">
        <v>62</v>
      </c>
      <c r="D51" s="6">
        <v>1000000</v>
      </c>
      <c r="E51" s="6">
        <v>664864.54</v>
      </c>
    </row>
    <row r="52" spans="1:5" ht="15">
      <c r="A52" s="46" t="s">
        <v>63</v>
      </c>
      <c r="B52" s="43" t="s">
        <v>7</v>
      </c>
      <c r="C52" s="5" t="s">
        <v>64</v>
      </c>
      <c r="D52" s="6">
        <v>354000</v>
      </c>
      <c r="E52" s="6">
        <v>402386.26</v>
      </c>
    </row>
    <row r="53" spans="1:5" ht="15">
      <c r="A53" s="46" t="s">
        <v>65</v>
      </c>
      <c r="B53" s="43" t="s">
        <v>7</v>
      </c>
      <c r="C53" s="5" t="s">
        <v>66</v>
      </c>
      <c r="D53" s="6">
        <v>100000</v>
      </c>
      <c r="E53" s="6">
        <v>73779.85</v>
      </c>
    </row>
    <row r="54" spans="1:5" ht="24">
      <c r="A54" s="31" t="s">
        <v>342</v>
      </c>
      <c r="B54" s="28" t="s">
        <v>7</v>
      </c>
      <c r="C54" s="29" t="s">
        <v>343</v>
      </c>
      <c r="D54" s="38">
        <f>D55+D56</f>
        <v>0</v>
      </c>
      <c r="E54" s="38">
        <f>E55+E56</f>
        <v>3477430.4699999997</v>
      </c>
    </row>
    <row r="55" spans="1:5" ht="36">
      <c r="A55" s="46" t="s">
        <v>67</v>
      </c>
      <c r="B55" s="43" t="s">
        <v>7</v>
      </c>
      <c r="C55" s="5" t="s">
        <v>68</v>
      </c>
      <c r="D55" s="6">
        <v>0</v>
      </c>
      <c r="E55" s="6">
        <v>2365040</v>
      </c>
    </row>
    <row r="56" spans="1:5" ht="24">
      <c r="A56" s="46" t="s">
        <v>69</v>
      </c>
      <c r="B56" s="43" t="s">
        <v>7</v>
      </c>
      <c r="C56" s="5" t="s">
        <v>70</v>
      </c>
      <c r="D56" s="6">
        <v>0</v>
      </c>
      <c r="E56" s="6">
        <v>1112390.47</v>
      </c>
    </row>
    <row r="57" spans="1:5" ht="24.75">
      <c r="A57" s="30" t="s">
        <v>344</v>
      </c>
      <c r="B57" s="28" t="s">
        <v>7</v>
      </c>
      <c r="C57" s="29" t="s">
        <v>345</v>
      </c>
      <c r="D57" s="38">
        <f>D58+D59+D60+D61</f>
        <v>21000000</v>
      </c>
      <c r="E57" s="38">
        <f>E58+E59+E60+E61</f>
        <v>12650726.26</v>
      </c>
    </row>
    <row r="58" spans="1:5" ht="72">
      <c r="A58" s="46" t="s">
        <v>71</v>
      </c>
      <c r="B58" s="43" t="s">
        <v>7</v>
      </c>
      <c r="C58" s="5" t="s">
        <v>72</v>
      </c>
      <c r="D58" s="6">
        <v>1000000</v>
      </c>
      <c r="E58" s="6">
        <v>782500</v>
      </c>
    </row>
    <row r="59" spans="1:5" ht="72">
      <c r="A59" s="46" t="s">
        <v>73</v>
      </c>
      <c r="B59" s="43" t="s">
        <v>7</v>
      </c>
      <c r="C59" s="5" t="s">
        <v>74</v>
      </c>
      <c r="D59" s="6">
        <v>0</v>
      </c>
      <c r="E59" s="6">
        <v>16349.5</v>
      </c>
    </row>
    <row r="60" spans="1:5" ht="60">
      <c r="A60" s="46" t="s">
        <v>75</v>
      </c>
      <c r="B60" s="43" t="s">
        <v>7</v>
      </c>
      <c r="C60" s="5" t="s">
        <v>76</v>
      </c>
      <c r="D60" s="6">
        <v>20000000</v>
      </c>
      <c r="E60" s="6">
        <v>11398376.76</v>
      </c>
    </row>
    <row r="61" spans="1:5" ht="48">
      <c r="A61" s="46" t="s">
        <v>77</v>
      </c>
      <c r="B61" s="43" t="s">
        <v>7</v>
      </c>
      <c r="C61" s="5" t="s">
        <v>78</v>
      </c>
      <c r="D61" s="6">
        <v>0</v>
      </c>
      <c r="E61" s="6">
        <v>453500</v>
      </c>
    </row>
    <row r="62" spans="1:5" ht="22.5" customHeight="1">
      <c r="A62" s="30" t="s">
        <v>346</v>
      </c>
      <c r="B62" s="28" t="s">
        <v>7</v>
      </c>
      <c r="C62" s="29" t="s">
        <v>347</v>
      </c>
      <c r="D62" s="38">
        <f>D63+D64+D65+D66+D67+D68+D69+D70+D71+D72+D73+D74+D75+D76+D77+D78+D79</f>
        <v>7000000</v>
      </c>
      <c r="E62" s="38">
        <f>E63+E64+E65+E66+E67+E68+E69+E70+E71+E72+E73+E74+E75+E76+E77+E78+E79</f>
        <v>5898311.43</v>
      </c>
    </row>
    <row r="63" spans="1:5" ht="60">
      <c r="A63" s="46" t="s">
        <v>79</v>
      </c>
      <c r="B63" s="43" t="s">
        <v>7</v>
      </c>
      <c r="C63" s="5" t="s">
        <v>80</v>
      </c>
      <c r="D63" s="6">
        <v>150000</v>
      </c>
      <c r="E63" s="6">
        <v>123731.96</v>
      </c>
    </row>
    <row r="64" spans="1:5" ht="48">
      <c r="A64" s="46" t="s">
        <v>81</v>
      </c>
      <c r="B64" s="43" t="s">
        <v>7</v>
      </c>
      <c r="C64" s="5" t="s">
        <v>82</v>
      </c>
      <c r="D64" s="6">
        <v>15000</v>
      </c>
      <c r="E64" s="6">
        <v>18071.81</v>
      </c>
    </row>
    <row r="65" spans="1:5" ht="36">
      <c r="A65" s="46" t="s">
        <v>83</v>
      </c>
      <c r="B65" s="43" t="s">
        <v>7</v>
      </c>
      <c r="C65" s="5" t="s">
        <v>84</v>
      </c>
      <c r="D65" s="6">
        <v>0</v>
      </c>
      <c r="E65" s="6">
        <v>2500</v>
      </c>
    </row>
    <row r="66" spans="1:5" ht="60">
      <c r="A66" s="46" t="s">
        <v>85</v>
      </c>
      <c r="B66" s="43" t="s">
        <v>7</v>
      </c>
      <c r="C66" s="5" t="s">
        <v>86</v>
      </c>
      <c r="D66" s="6">
        <v>10000</v>
      </c>
      <c r="E66" s="6">
        <v>0</v>
      </c>
    </row>
    <row r="67" spans="1:5" ht="48">
      <c r="A67" s="46" t="s">
        <v>87</v>
      </c>
      <c r="B67" s="43" t="s">
        <v>7</v>
      </c>
      <c r="C67" s="5" t="s">
        <v>88</v>
      </c>
      <c r="D67" s="6">
        <v>80000</v>
      </c>
      <c r="E67" s="6">
        <v>40801.12</v>
      </c>
    </row>
    <row r="68" spans="1:5" ht="48">
      <c r="A68" s="46" t="s">
        <v>89</v>
      </c>
      <c r="B68" s="43" t="s">
        <v>7</v>
      </c>
      <c r="C68" s="5" t="s">
        <v>90</v>
      </c>
      <c r="D68" s="6">
        <v>30000</v>
      </c>
      <c r="E68" s="6">
        <v>85000</v>
      </c>
    </row>
    <row r="69" spans="1:5" ht="48">
      <c r="A69" s="46" t="s">
        <v>91</v>
      </c>
      <c r="B69" s="43" t="s">
        <v>7</v>
      </c>
      <c r="C69" s="5" t="s">
        <v>92</v>
      </c>
      <c r="D69" s="6">
        <v>450000</v>
      </c>
      <c r="E69" s="6">
        <v>1018468.08</v>
      </c>
    </row>
    <row r="70" spans="1:5" ht="36">
      <c r="A70" s="46" t="s">
        <v>93</v>
      </c>
      <c r="B70" s="43" t="s">
        <v>7</v>
      </c>
      <c r="C70" s="5" t="s">
        <v>94</v>
      </c>
      <c r="D70" s="6">
        <v>150000</v>
      </c>
      <c r="E70" s="6">
        <v>900</v>
      </c>
    </row>
    <row r="71" spans="1:5" ht="36">
      <c r="A71" s="46" t="s">
        <v>95</v>
      </c>
      <c r="B71" s="43" t="s">
        <v>7</v>
      </c>
      <c r="C71" s="5" t="s">
        <v>96</v>
      </c>
      <c r="D71" s="6">
        <v>2000</v>
      </c>
      <c r="E71" s="6">
        <v>140000</v>
      </c>
    </row>
    <row r="72" spans="1:5" ht="24">
      <c r="A72" s="46" t="s">
        <v>97</v>
      </c>
      <c r="B72" s="43" t="s">
        <v>7</v>
      </c>
      <c r="C72" s="5" t="s">
        <v>98</v>
      </c>
      <c r="D72" s="6">
        <v>400000</v>
      </c>
      <c r="E72" s="6">
        <v>193769.39</v>
      </c>
    </row>
    <row r="73" spans="1:5" ht="48">
      <c r="A73" s="46" t="s">
        <v>99</v>
      </c>
      <c r="B73" s="43" t="s">
        <v>7</v>
      </c>
      <c r="C73" s="5" t="s">
        <v>100</v>
      </c>
      <c r="D73" s="6">
        <v>520000</v>
      </c>
      <c r="E73" s="6">
        <v>455518.7</v>
      </c>
    </row>
    <row r="74" spans="1:5" ht="48">
      <c r="A74" s="46" t="s">
        <v>101</v>
      </c>
      <c r="B74" s="43" t="s">
        <v>7</v>
      </c>
      <c r="C74" s="5" t="s">
        <v>102</v>
      </c>
      <c r="D74" s="6">
        <v>1000</v>
      </c>
      <c r="E74" s="6">
        <v>0</v>
      </c>
    </row>
    <row r="75" spans="1:5" ht="24">
      <c r="A75" s="46" t="s">
        <v>103</v>
      </c>
      <c r="B75" s="43" t="s">
        <v>7</v>
      </c>
      <c r="C75" s="5" t="s">
        <v>104</v>
      </c>
      <c r="D75" s="6">
        <v>150000</v>
      </c>
      <c r="E75" s="6">
        <v>273318.51</v>
      </c>
    </row>
    <row r="76" spans="1:5" ht="60">
      <c r="A76" s="46" t="s">
        <v>105</v>
      </c>
      <c r="B76" s="43" t="s">
        <v>7</v>
      </c>
      <c r="C76" s="5" t="s">
        <v>106</v>
      </c>
      <c r="D76" s="6">
        <v>15000</v>
      </c>
      <c r="E76" s="6">
        <v>60000</v>
      </c>
    </row>
    <row r="77" spans="1:5" ht="36">
      <c r="A77" s="46" t="s">
        <v>107</v>
      </c>
      <c r="B77" s="43" t="s">
        <v>7</v>
      </c>
      <c r="C77" s="5" t="s">
        <v>108</v>
      </c>
      <c r="D77" s="6">
        <v>0</v>
      </c>
      <c r="E77" s="6">
        <v>2926.46</v>
      </c>
    </row>
    <row r="78" spans="1:5" ht="60">
      <c r="A78" s="46" t="s">
        <v>109</v>
      </c>
      <c r="B78" s="43" t="s">
        <v>7</v>
      </c>
      <c r="C78" s="5" t="s">
        <v>110</v>
      </c>
      <c r="D78" s="6">
        <v>195000</v>
      </c>
      <c r="E78" s="6">
        <v>123331.67</v>
      </c>
    </row>
    <row r="79" spans="1:5" ht="36">
      <c r="A79" s="46" t="s">
        <v>111</v>
      </c>
      <c r="B79" s="43" t="s">
        <v>7</v>
      </c>
      <c r="C79" s="5" t="s">
        <v>112</v>
      </c>
      <c r="D79" s="6">
        <v>4832000</v>
      </c>
      <c r="E79" s="6">
        <v>3359973.73</v>
      </c>
    </row>
    <row r="80" spans="1:5" ht="15">
      <c r="A80" s="32" t="s">
        <v>348</v>
      </c>
      <c r="B80" s="28" t="s">
        <v>7</v>
      </c>
      <c r="C80" s="29" t="s">
        <v>349</v>
      </c>
      <c r="D80" s="37">
        <f>D81+D82</f>
        <v>0</v>
      </c>
      <c r="E80" s="37">
        <f>E81+E82</f>
        <v>177643.25999999998</v>
      </c>
    </row>
    <row r="81" spans="1:5" ht="24">
      <c r="A81" s="46" t="s">
        <v>113</v>
      </c>
      <c r="B81" s="43" t="s">
        <v>7</v>
      </c>
      <c r="C81" s="5" t="s">
        <v>114</v>
      </c>
      <c r="D81" s="6">
        <v>0</v>
      </c>
      <c r="E81" s="6">
        <v>77.96</v>
      </c>
    </row>
    <row r="82" spans="1:5" ht="24">
      <c r="A82" s="46" t="s">
        <v>115</v>
      </c>
      <c r="B82" s="43" t="s">
        <v>7</v>
      </c>
      <c r="C82" s="5" t="s">
        <v>116</v>
      </c>
      <c r="D82" s="6">
        <v>0</v>
      </c>
      <c r="E82" s="6">
        <v>177565.3</v>
      </c>
    </row>
    <row r="83" spans="1:5" ht="15">
      <c r="A83" s="33" t="s">
        <v>350</v>
      </c>
      <c r="B83" s="34" t="s">
        <v>7</v>
      </c>
      <c r="C83" s="35" t="s">
        <v>351</v>
      </c>
      <c r="D83" s="40">
        <f>D84+D111+D114</f>
        <v>511606392.06</v>
      </c>
      <c r="E83" s="40">
        <f>E84+E111+E114</f>
        <v>352736663.56</v>
      </c>
    </row>
    <row r="84" spans="1:5" ht="36.75">
      <c r="A84" s="30" t="s">
        <v>352</v>
      </c>
      <c r="B84" s="28" t="s">
        <v>7</v>
      </c>
      <c r="C84" s="29" t="s">
        <v>353</v>
      </c>
      <c r="D84" s="38">
        <f>D85+D100+D108</f>
        <v>511639209.57</v>
      </c>
      <c r="E84" s="38">
        <f>E85+E100+E108</f>
        <v>352769481.07</v>
      </c>
    </row>
    <row r="85" spans="1:5" ht="24.75">
      <c r="A85" s="33" t="s">
        <v>354</v>
      </c>
      <c r="B85" s="34" t="s">
        <v>7</v>
      </c>
      <c r="C85" s="35" t="s">
        <v>355</v>
      </c>
      <c r="D85" s="39">
        <f>D86</f>
        <v>16241700</v>
      </c>
      <c r="E85" s="39">
        <f>E86</f>
        <v>9910000</v>
      </c>
    </row>
    <row r="86" spans="1:5" ht="15">
      <c r="A86" s="46" t="s">
        <v>117</v>
      </c>
      <c r="B86" s="43" t="s">
        <v>7</v>
      </c>
      <c r="C86" s="5" t="s">
        <v>118</v>
      </c>
      <c r="D86" s="6">
        <v>16241700</v>
      </c>
      <c r="E86" s="6">
        <v>9910000</v>
      </c>
    </row>
    <row r="87" spans="1:5" ht="24.75">
      <c r="A87" s="33" t="s">
        <v>356</v>
      </c>
      <c r="B87" s="34" t="s">
        <v>7</v>
      </c>
      <c r="C87" s="35" t="s">
        <v>357</v>
      </c>
      <c r="D87" s="39">
        <f>D88+D89+D90+D91+D92+D93+D94+D95+D96+D97+D98+D99</f>
        <v>445870829.58</v>
      </c>
      <c r="E87" s="39">
        <f>E88+E89+E90+E91+E92+E93+E94+E95+E96+E97+E98+E99</f>
        <v>207877238.32</v>
      </c>
    </row>
    <row r="88" spans="1:5" ht="36">
      <c r="A88" s="46" t="s">
        <v>119</v>
      </c>
      <c r="B88" s="43" t="s">
        <v>7</v>
      </c>
      <c r="C88" s="5" t="s">
        <v>120</v>
      </c>
      <c r="D88" s="6">
        <v>68671300</v>
      </c>
      <c r="E88" s="6">
        <v>0</v>
      </c>
    </row>
    <row r="89" spans="1:5" ht="84">
      <c r="A89" s="46" t="s">
        <v>121</v>
      </c>
      <c r="B89" s="43" t="s">
        <v>7</v>
      </c>
      <c r="C89" s="5" t="s">
        <v>122</v>
      </c>
      <c r="D89" s="6">
        <v>4978200</v>
      </c>
      <c r="E89" s="6">
        <v>0</v>
      </c>
    </row>
    <row r="90" spans="1:5" ht="36">
      <c r="A90" s="46" t="s">
        <v>123</v>
      </c>
      <c r="B90" s="43" t="s">
        <v>7</v>
      </c>
      <c r="C90" s="5" t="s">
        <v>124</v>
      </c>
      <c r="D90" s="6">
        <v>2484208.16</v>
      </c>
      <c r="E90" s="6">
        <v>0</v>
      </c>
    </row>
    <row r="91" spans="1:5" ht="48">
      <c r="A91" s="46" t="s">
        <v>125</v>
      </c>
      <c r="B91" s="43" t="s">
        <v>7</v>
      </c>
      <c r="C91" s="5" t="s">
        <v>126</v>
      </c>
      <c r="D91" s="6">
        <v>3039900</v>
      </c>
      <c r="E91" s="6">
        <v>0</v>
      </c>
    </row>
    <row r="92" spans="1:5" ht="48">
      <c r="A92" s="46" t="s">
        <v>127</v>
      </c>
      <c r="B92" s="43" t="s">
        <v>7</v>
      </c>
      <c r="C92" s="5" t="s">
        <v>128</v>
      </c>
      <c r="D92" s="6">
        <v>315200</v>
      </c>
      <c r="E92" s="6">
        <v>315200</v>
      </c>
    </row>
    <row r="93" spans="1:5" ht="36">
      <c r="A93" s="46" t="s">
        <v>129</v>
      </c>
      <c r="B93" s="43" t="s">
        <v>7</v>
      </c>
      <c r="C93" s="5" t="s">
        <v>130</v>
      </c>
      <c r="D93" s="6">
        <v>12732659.22</v>
      </c>
      <c r="E93" s="6">
        <v>2999999.98</v>
      </c>
    </row>
    <row r="94" spans="1:5" ht="48">
      <c r="A94" s="46" t="s">
        <v>131</v>
      </c>
      <c r="B94" s="43" t="s">
        <v>7</v>
      </c>
      <c r="C94" s="5" t="s">
        <v>132</v>
      </c>
      <c r="D94" s="6">
        <v>38799602.01</v>
      </c>
      <c r="E94" s="6">
        <v>0</v>
      </c>
    </row>
    <row r="95" spans="1:5" ht="24">
      <c r="A95" s="46" t="s">
        <v>133</v>
      </c>
      <c r="B95" s="43" t="s">
        <v>7</v>
      </c>
      <c r="C95" s="5" t="s">
        <v>134</v>
      </c>
      <c r="D95" s="6">
        <v>177600</v>
      </c>
      <c r="E95" s="6">
        <v>177571.43</v>
      </c>
    </row>
    <row r="96" spans="1:5" ht="36">
      <c r="A96" s="46" t="s">
        <v>135</v>
      </c>
      <c r="B96" s="43" t="s">
        <v>7</v>
      </c>
      <c r="C96" s="5" t="s">
        <v>136</v>
      </c>
      <c r="D96" s="6">
        <v>201444449</v>
      </c>
      <c r="E96" s="6">
        <v>153392068.5</v>
      </c>
    </row>
    <row r="97" spans="1:5" ht="48">
      <c r="A97" s="46" t="s">
        <v>137</v>
      </c>
      <c r="B97" s="43" t="s">
        <v>7</v>
      </c>
      <c r="C97" s="5" t="s">
        <v>138</v>
      </c>
      <c r="D97" s="6">
        <v>17350430.83</v>
      </c>
      <c r="E97" s="6">
        <v>5480370.38</v>
      </c>
    </row>
    <row r="98" spans="1:5" ht="36">
      <c r="A98" s="46" t="s">
        <v>139</v>
      </c>
      <c r="B98" s="43" t="s">
        <v>7</v>
      </c>
      <c r="C98" s="5" t="s">
        <v>140</v>
      </c>
      <c r="D98" s="6">
        <v>3870989.36</v>
      </c>
      <c r="E98" s="6">
        <v>2019378.67</v>
      </c>
    </row>
    <row r="99" spans="1:5" ht="15">
      <c r="A99" s="46" t="s">
        <v>141</v>
      </c>
      <c r="B99" s="43" t="s">
        <v>7</v>
      </c>
      <c r="C99" s="5" t="s">
        <v>142</v>
      </c>
      <c r="D99" s="6">
        <v>92006291</v>
      </c>
      <c r="E99" s="6">
        <v>43492649.36</v>
      </c>
    </row>
    <row r="100" spans="1:5" ht="24.75">
      <c r="A100" s="33" t="s">
        <v>358</v>
      </c>
      <c r="B100" s="34" t="s">
        <v>7</v>
      </c>
      <c r="C100" s="35" t="s">
        <v>359</v>
      </c>
      <c r="D100" s="39">
        <f>D101+D102+D103+D104+D105+D106+D107</f>
        <v>478610559.57</v>
      </c>
      <c r="E100" s="39">
        <f>E101+E102+E103+E104+E105+E106+E107</f>
        <v>333707924.59999996</v>
      </c>
    </row>
    <row r="101" spans="1:5" ht="36">
      <c r="A101" s="46" t="s">
        <v>143</v>
      </c>
      <c r="B101" s="43" t="s">
        <v>7</v>
      </c>
      <c r="C101" s="5" t="s">
        <v>144</v>
      </c>
      <c r="D101" s="6">
        <v>465498240</v>
      </c>
      <c r="E101" s="6">
        <v>328951606.2</v>
      </c>
    </row>
    <row r="102" spans="1:5" ht="72">
      <c r="A102" s="46" t="s">
        <v>145</v>
      </c>
      <c r="B102" s="43" t="s">
        <v>7</v>
      </c>
      <c r="C102" s="5" t="s">
        <v>146</v>
      </c>
      <c r="D102" s="6">
        <v>1219100</v>
      </c>
      <c r="E102" s="6">
        <v>279911.78</v>
      </c>
    </row>
    <row r="103" spans="1:5" ht="60">
      <c r="A103" s="46" t="s">
        <v>147</v>
      </c>
      <c r="B103" s="43" t="s">
        <v>7</v>
      </c>
      <c r="C103" s="5" t="s">
        <v>148</v>
      </c>
      <c r="D103" s="6">
        <v>6500340</v>
      </c>
      <c r="E103" s="6">
        <v>0</v>
      </c>
    </row>
    <row r="104" spans="1:5" ht="48">
      <c r="A104" s="46" t="s">
        <v>149</v>
      </c>
      <c r="B104" s="43" t="s">
        <v>7</v>
      </c>
      <c r="C104" s="5" t="s">
        <v>150</v>
      </c>
      <c r="D104" s="6">
        <v>2137500</v>
      </c>
      <c r="E104" s="6">
        <v>2137500</v>
      </c>
    </row>
    <row r="105" spans="1:5" ht="60">
      <c r="A105" s="46" t="s">
        <v>151</v>
      </c>
      <c r="B105" s="43" t="s">
        <v>7</v>
      </c>
      <c r="C105" s="5" t="s">
        <v>152</v>
      </c>
      <c r="D105" s="6">
        <v>178700</v>
      </c>
      <c r="E105" s="6">
        <v>109480</v>
      </c>
    </row>
    <row r="106" spans="1:5" ht="48">
      <c r="A106" s="46" t="s">
        <v>153</v>
      </c>
      <c r="B106" s="43" t="s">
        <v>7</v>
      </c>
      <c r="C106" s="5" t="s">
        <v>154</v>
      </c>
      <c r="D106" s="6">
        <v>349079.57</v>
      </c>
      <c r="E106" s="6">
        <v>349079.57</v>
      </c>
    </row>
    <row r="107" spans="1:5" ht="36">
      <c r="A107" s="46" t="s">
        <v>155</v>
      </c>
      <c r="B107" s="43" t="s">
        <v>7</v>
      </c>
      <c r="C107" s="5" t="s">
        <v>156</v>
      </c>
      <c r="D107" s="6">
        <v>2727600</v>
      </c>
      <c r="E107" s="6">
        <v>1880347.05</v>
      </c>
    </row>
    <row r="108" spans="1:5" ht="15">
      <c r="A108" s="33" t="s">
        <v>233</v>
      </c>
      <c r="B108" s="34" t="s">
        <v>7</v>
      </c>
      <c r="C108" s="35" t="s">
        <v>360</v>
      </c>
      <c r="D108" s="40">
        <f>D109+D110</f>
        <v>16786950</v>
      </c>
      <c r="E108" s="40">
        <f>E109+E110</f>
        <v>9151556.47</v>
      </c>
    </row>
    <row r="109" spans="1:5" ht="63.75" customHeight="1">
      <c r="A109" s="46" t="s">
        <v>157</v>
      </c>
      <c r="B109" s="43" t="s">
        <v>7</v>
      </c>
      <c r="C109" s="5" t="s">
        <v>158</v>
      </c>
      <c r="D109" s="6">
        <v>16566950</v>
      </c>
      <c r="E109" s="6">
        <v>9031556.47</v>
      </c>
    </row>
    <row r="110" spans="1:5" ht="29.25" customHeight="1">
      <c r="A110" s="46" t="s">
        <v>159</v>
      </c>
      <c r="B110" s="43" t="s">
        <v>7</v>
      </c>
      <c r="C110" s="5" t="s">
        <v>160</v>
      </c>
      <c r="D110" s="6">
        <v>220000</v>
      </c>
      <c r="E110" s="6">
        <v>120000</v>
      </c>
    </row>
    <row r="111" spans="1:5" ht="84">
      <c r="A111" s="36" t="s">
        <v>361</v>
      </c>
      <c r="B111" s="34" t="s">
        <v>7</v>
      </c>
      <c r="C111" s="35" t="s">
        <v>362</v>
      </c>
      <c r="D111" s="39">
        <f>D112+D113</f>
        <v>102066.76</v>
      </c>
      <c r="E111" s="39">
        <f>E112+E113</f>
        <v>143013.03999999998</v>
      </c>
    </row>
    <row r="112" spans="1:5" ht="42.75" customHeight="1">
      <c r="A112" s="46" t="s">
        <v>161</v>
      </c>
      <c r="B112" s="43" t="s">
        <v>7</v>
      </c>
      <c r="C112" s="5" t="s">
        <v>162</v>
      </c>
      <c r="D112" s="6">
        <v>1</v>
      </c>
      <c r="E112" s="6">
        <v>32121.28</v>
      </c>
    </row>
    <row r="113" spans="1:5" ht="61.5" customHeight="1">
      <c r="A113" s="46" t="s">
        <v>163</v>
      </c>
      <c r="B113" s="43" t="s">
        <v>7</v>
      </c>
      <c r="C113" s="5" t="s">
        <v>164</v>
      </c>
      <c r="D113" s="6">
        <v>102065.76</v>
      </c>
      <c r="E113" s="6">
        <v>110891.76</v>
      </c>
    </row>
    <row r="114" spans="1:5" ht="36">
      <c r="A114" s="36" t="s">
        <v>363</v>
      </c>
      <c r="B114" s="34" t="s">
        <v>7</v>
      </c>
      <c r="C114" s="35" t="s">
        <v>364</v>
      </c>
      <c r="D114" s="39">
        <f>D115</f>
        <v>-134884.27</v>
      </c>
      <c r="E114" s="39">
        <f>E115</f>
        <v>-175830.55</v>
      </c>
    </row>
    <row r="115" spans="1:5" ht="48.75" thickBot="1">
      <c r="A115" s="46" t="s">
        <v>165</v>
      </c>
      <c r="B115" s="43" t="s">
        <v>7</v>
      </c>
      <c r="C115" s="5" t="s">
        <v>166</v>
      </c>
      <c r="D115" s="6">
        <v>-134884.27</v>
      </c>
      <c r="E115" s="6">
        <v>-175830.55</v>
      </c>
    </row>
    <row r="116" spans="1:5" ht="9" customHeight="1">
      <c r="A116" s="2"/>
      <c r="B116" s="7"/>
      <c r="C116" s="7"/>
      <c r="D116" s="7"/>
      <c r="E116" s="7"/>
    </row>
    <row r="117" spans="1:5" ht="101.25" customHeight="1">
      <c r="A117" s="8"/>
      <c r="B117" s="9"/>
      <c r="C117" s="9"/>
      <c r="D117" s="9"/>
      <c r="E117" s="3"/>
    </row>
  </sheetData>
  <sheetProtection/>
  <mergeCells count="9">
    <mergeCell ref="A117:D117"/>
    <mergeCell ref="D1:E1"/>
    <mergeCell ref="A4:E6"/>
    <mergeCell ref="A9:E9"/>
    <mergeCell ref="A12:A13"/>
    <mergeCell ref="B12:B13"/>
    <mergeCell ref="C12:C13"/>
    <mergeCell ref="D12:D13"/>
    <mergeCell ref="E12:E13"/>
  </mergeCells>
  <printOptions/>
  <pageMargins left="0.3937007874015748" right="0.1968503937007874" top="0.1968503937007874" bottom="0.1968503937007874" header="0.1968503937007874" footer="0.31496062992125984"/>
  <pageSetup fitToHeight="1000" fitToWidth="1" horizontalDpi="600" verticalDpi="600" orientation="portrait" paperSize="9" scale="87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showGridLines="0" zoomScale="85" zoomScaleNormal="85" zoomScalePageLayoutView="0" workbookViewId="0" topLeftCell="A1">
      <selection activeCell="C131" sqref="C131"/>
    </sheetView>
  </sheetViews>
  <sheetFormatPr defaultColWidth="9.140625" defaultRowHeight="15"/>
  <cols>
    <col min="1" max="1" width="47.7109375" style="1" customWidth="1"/>
    <col min="2" max="2" width="6.28125" style="1" customWidth="1"/>
    <col min="3" max="3" width="21.421875" style="1" customWidth="1"/>
    <col min="4" max="5" width="15.00390625" style="1" customWidth="1"/>
    <col min="6" max="16384" width="9.140625" style="1" customWidth="1"/>
  </cols>
  <sheetData>
    <row r="1" spans="1:5" ht="15">
      <c r="A1" s="10"/>
      <c r="B1" s="10"/>
      <c r="C1" s="10"/>
      <c r="D1" s="10"/>
      <c r="E1" s="10"/>
    </row>
    <row r="2" spans="1:5" ht="15">
      <c r="A2" s="58" t="s">
        <v>167</v>
      </c>
      <c r="B2" s="58"/>
      <c r="C2" s="58"/>
      <c r="D2" s="58"/>
      <c r="E2" s="58"/>
    </row>
    <row r="3" spans="1:5" ht="15">
      <c r="A3" s="62"/>
      <c r="B3" s="62"/>
      <c r="C3" s="62"/>
      <c r="D3" s="62"/>
      <c r="E3" s="63"/>
    </row>
    <row r="4" spans="1:5" ht="15">
      <c r="A4" s="59" t="s">
        <v>1</v>
      </c>
      <c r="B4" s="59" t="s">
        <v>2</v>
      </c>
      <c r="C4" s="59" t="s">
        <v>169</v>
      </c>
      <c r="D4" s="59" t="s">
        <v>4</v>
      </c>
      <c r="E4" s="59" t="s">
        <v>5</v>
      </c>
    </row>
    <row r="5" spans="1:5" ht="15">
      <c r="A5" s="60"/>
      <c r="B5" s="60"/>
      <c r="C5" s="60"/>
      <c r="D5" s="60"/>
      <c r="E5" s="60"/>
    </row>
    <row r="6" spans="1:5" ht="15">
      <c r="A6" s="60"/>
      <c r="B6" s="60"/>
      <c r="C6" s="60"/>
      <c r="D6" s="60"/>
      <c r="E6" s="60"/>
    </row>
    <row r="7" spans="1:5" ht="15">
      <c r="A7" s="61">
        <v>1</v>
      </c>
      <c r="B7" s="61">
        <v>2</v>
      </c>
      <c r="C7" s="61">
        <v>3</v>
      </c>
      <c r="D7" s="61">
        <v>4</v>
      </c>
      <c r="E7" s="61">
        <v>5</v>
      </c>
    </row>
    <row r="8" spans="1:5" ht="24">
      <c r="A8" s="65" t="s">
        <v>170</v>
      </c>
      <c r="B8" s="66" t="s">
        <v>171</v>
      </c>
      <c r="C8" s="67" t="s">
        <v>8</v>
      </c>
      <c r="D8" s="68">
        <v>1315782432.58</v>
      </c>
      <c r="E8" s="68">
        <v>798468822.75</v>
      </c>
    </row>
    <row r="9" spans="1:5" ht="48.75">
      <c r="A9" s="27" t="s">
        <v>366</v>
      </c>
      <c r="B9" s="29" t="s">
        <v>171</v>
      </c>
      <c r="C9" s="29" t="s">
        <v>367</v>
      </c>
      <c r="D9" s="80">
        <f>D10+D11+D12+D13+D14+D15+D16+D17+D18+D19</f>
        <v>28935920</v>
      </c>
      <c r="E9" s="80">
        <f>E10+E11+E12+E13+E14+E15+E16+E17+E18+E19</f>
        <v>19500647.57</v>
      </c>
    </row>
    <row r="10" spans="1:5" ht="24">
      <c r="A10" s="69" t="s">
        <v>172</v>
      </c>
      <c r="B10" s="70" t="s">
        <v>171</v>
      </c>
      <c r="C10" s="71" t="s">
        <v>173</v>
      </c>
      <c r="D10" s="72">
        <v>18080135</v>
      </c>
      <c r="E10" s="72">
        <v>12403408.57</v>
      </c>
    </row>
    <row r="11" spans="1:5" ht="36">
      <c r="A11" s="69" t="s">
        <v>174</v>
      </c>
      <c r="B11" s="70" t="s">
        <v>171</v>
      </c>
      <c r="C11" s="71" t="s">
        <v>175</v>
      </c>
      <c r="D11" s="72">
        <v>15900</v>
      </c>
      <c r="E11" s="72">
        <v>2008.5</v>
      </c>
    </row>
    <row r="12" spans="1:5" ht="36">
      <c r="A12" s="69" t="s">
        <v>176</v>
      </c>
      <c r="B12" s="70" t="s">
        <v>171</v>
      </c>
      <c r="C12" s="71" t="s">
        <v>177</v>
      </c>
      <c r="D12" s="72">
        <v>5460145</v>
      </c>
      <c r="E12" s="72">
        <v>3301813.66</v>
      </c>
    </row>
    <row r="13" spans="1:5" ht="24">
      <c r="A13" s="69" t="s">
        <v>178</v>
      </c>
      <c r="B13" s="70" t="s">
        <v>171</v>
      </c>
      <c r="C13" s="71" t="s">
        <v>179</v>
      </c>
      <c r="D13" s="72">
        <v>1045239</v>
      </c>
      <c r="E13" s="72">
        <v>543410.64</v>
      </c>
    </row>
    <row r="14" spans="1:5" ht="15">
      <c r="A14" s="69" t="s">
        <v>180</v>
      </c>
      <c r="B14" s="70" t="s">
        <v>171</v>
      </c>
      <c r="C14" s="71" t="s">
        <v>181</v>
      </c>
      <c r="D14" s="72">
        <v>3535401</v>
      </c>
      <c r="E14" s="72">
        <v>2813424.23</v>
      </c>
    </row>
    <row r="15" spans="1:5" ht="36">
      <c r="A15" s="69" t="s">
        <v>182</v>
      </c>
      <c r="B15" s="70" t="s">
        <v>171</v>
      </c>
      <c r="C15" s="71" t="s">
        <v>183</v>
      </c>
      <c r="D15" s="72">
        <v>570000</v>
      </c>
      <c r="E15" s="72">
        <v>235340.97</v>
      </c>
    </row>
    <row r="16" spans="1:5" ht="15">
      <c r="A16" s="69" t="s">
        <v>184</v>
      </c>
      <c r="B16" s="70" t="s">
        <v>171</v>
      </c>
      <c r="C16" s="71" t="s">
        <v>185</v>
      </c>
      <c r="D16" s="72">
        <v>4100</v>
      </c>
      <c r="E16" s="72">
        <v>2900</v>
      </c>
    </row>
    <row r="17" spans="1:5" ht="24">
      <c r="A17" s="69" t="s">
        <v>186</v>
      </c>
      <c r="B17" s="70" t="s">
        <v>171</v>
      </c>
      <c r="C17" s="71" t="s">
        <v>187</v>
      </c>
      <c r="D17" s="72">
        <v>135000</v>
      </c>
      <c r="E17" s="72">
        <v>108341</v>
      </c>
    </row>
    <row r="18" spans="1:5" ht="15">
      <c r="A18" s="69" t="s">
        <v>188</v>
      </c>
      <c r="B18" s="70" t="s">
        <v>171</v>
      </c>
      <c r="C18" s="71" t="s">
        <v>189</v>
      </c>
      <c r="D18" s="72">
        <v>25000</v>
      </c>
      <c r="E18" s="72">
        <v>25000</v>
      </c>
    </row>
    <row r="19" spans="1:5" ht="15">
      <c r="A19" s="69" t="s">
        <v>190</v>
      </c>
      <c r="B19" s="70" t="s">
        <v>171</v>
      </c>
      <c r="C19" s="71" t="s">
        <v>191</v>
      </c>
      <c r="D19" s="72">
        <v>65000</v>
      </c>
      <c r="E19" s="72">
        <v>65000</v>
      </c>
    </row>
    <row r="20" spans="1:5" ht="15">
      <c r="A20" s="47" t="s">
        <v>368</v>
      </c>
      <c r="B20" s="29" t="s">
        <v>171</v>
      </c>
      <c r="C20" s="29" t="s">
        <v>369</v>
      </c>
      <c r="D20" s="81">
        <f>D21</f>
        <v>178700</v>
      </c>
      <c r="E20" s="81">
        <f>E21</f>
        <v>109480</v>
      </c>
    </row>
    <row r="21" spans="1:5" ht="15">
      <c r="A21" s="69" t="s">
        <v>180</v>
      </c>
      <c r="B21" s="70" t="s">
        <v>171</v>
      </c>
      <c r="C21" s="71" t="s">
        <v>192</v>
      </c>
      <c r="D21" s="72">
        <v>178700</v>
      </c>
      <c r="E21" s="72">
        <v>109480</v>
      </c>
    </row>
    <row r="22" spans="1:5" ht="36.75">
      <c r="A22" s="48" t="s">
        <v>370</v>
      </c>
      <c r="B22" s="29" t="s">
        <v>171</v>
      </c>
      <c r="C22" s="29" t="s">
        <v>371</v>
      </c>
      <c r="D22" s="82">
        <f>D23+D24+D25+D26+D27+D28</f>
        <v>6584742</v>
      </c>
      <c r="E22" s="82">
        <f>E23+E24+E25+E26+E27+E28</f>
        <v>4827642.14</v>
      </c>
    </row>
    <row r="23" spans="1:5" ht="24">
      <c r="A23" s="69" t="s">
        <v>172</v>
      </c>
      <c r="B23" s="70" t="s">
        <v>171</v>
      </c>
      <c r="C23" s="71" t="s">
        <v>193</v>
      </c>
      <c r="D23" s="72">
        <v>4885500</v>
      </c>
      <c r="E23" s="72">
        <v>3647387.51</v>
      </c>
    </row>
    <row r="24" spans="1:5" ht="36">
      <c r="A24" s="69" t="s">
        <v>176</v>
      </c>
      <c r="B24" s="70" t="s">
        <v>171</v>
      </c>
      <c r="C24" s="71" t="s">
        <v>194</v>
      </c>
      <c r="D24" s="72">
        <v>1475342</v>
      </c>
      <c r="E24" s="72">
        <v>1069199.3</v>
      </c>
    </row>
    <row r="25" spans="1:5" ht="24">
      <c r="A25" s="69" t="s">
        <v>178</v>
      </c>
      <c r="B25" s="70" t="s">
        <v>171</v>
      </c>
      <c r="C25" s="71" t="s">
        <v>195</v>
      </c>
      <c r="D25" s="72">
        <v>166200</v>
      </c>
      <c r="E25" s="72">
        <v>62735.43</v>
      </c>
    </row>
    <row r="26" spans="1:5" ht="15">
      <c r="A26" s="69" t="s">
        <v>180</v>
      </c>
      <c r="B26" s="70" t="s">
        <v>171</v>
      </c>
      <c r="C26" s="71" t="s">
        <v>196</v>
      </c>
      <c r="D26" s="72">
        <v>56700</v>
      </c>
      <c r="E26" s="72">
        <v>48319.9</v>
      </c>
    </row>
    <row r="27" spans="1:5" ht="24">
      <c r="A27" s="69" t="s">
        <v>186</v>
      </c>
      <c r="B27" s="70" t="s">
        <v>171</v>
      </c>
      <c r="C27" s="71" t="s">
        <v>197</v>
      </c>
      <c r="D27" s="72">
        <v>900</v>
      </c>
      <c r="E27" s="72">
        <v>0</v>
      </c>
    </row>
    <row r="28" spans="1:5" ht="15">
      <c r="A28" s="69" t="s">
        <v>190</v>
      </c>
      <c r="B28" s="70" t="s">
        <v>171</v>
      </c>
      <c r="C28" s="71" t="s">
        <v>198</v>
      </c>
      <c r="D28" s="72">
        <v>100</v>
      </c>
      <c r="E28" s="72">
        <v>0</v>
      </c>
    </row>
    <row r="29" spans="1:5" ht="15">
      <c r="A29" s="49" t="s">
        <v>372</v>
      </c>
      <c r="B29" s="29" t="s">
        <v>171</v>
      </c>
      <c r="C29" s="29" t="s">
        <v>373</v>
      </c>
      <c r="D29" s="81">
        <f>D30</f>
        <v>464000</v>
      </c>
      <c r="E29" s="81">
        <f>E30</f>
        <v>0</v>
      </c>
    </row>
    <row r="30" spans="1:5" ht="15">
      <c r="A30" s="69" t="s">
        <v>199</v>
      </c>
      <c r="B30" s="70" t="s">
        <v>171</v>
      </c>
      <c r="C30" s="71" t="s">
        <v>200</v>
      </c>
      <c r="D30" s="72">
        <v>464000</v>
      </c>
      <c r="E30" s="72">
        <v>0</v>
      </c>
    </row>
    <row r="31" spans="1:5" ht="15">
      <c r="A31" s="49" t="s">
        <v>374</v>
      </c>
      <c r="B31" s="29" t="s">
        <v>171</v>
      </c>
      <c r="C31" s="29" t="s">
        <v>375</v>
      </c>
      <c r="D31" s="81">
        <f>D32+D33+D34+D35+D36+D37+D38</f>
        <v>18071348.16</v>
      </c>
      <c r="E31" s="81">
        <f>E32+E33+E34+E35+E36+E37+E38</f>
        <v>9341640.71</v>
      </c>
    </row>
    <row r="32" spans="1:5" ht="24">
      <c r="A32" s="69" t="s">
        <v>178</v>
      </c>
      <c r="B32" s="70" t="s">
        <v>171</v>
      </c>
      <c r="C32" s="71" t="s">
        <v>201</v>
      </c>
      <c r="D32" s="72">
        <v>389860</v>
      </c>
      <c r="E32" s="72">
        <v>357740</v>
      </c>
    </row>
    <row r="33" spans="1:5" ht="15">
      <c r="A33" s="69" t="s">
        <v>180</v>
      </c>
      <c r="B33" s="70" t="s">
        <v>171</v>
      </c>
      <c r="C33" s="71" t="s">
        <v>202</v>
      </c>
      <c r="D33" s="72">
        <v>1083580</v>
      </c>
      <c r="E33" s="72">
        <v>526170.21</v>
      </c>
    </row>
    <row r="34" spans="1:5" ht="15">
      <c r="A34" s="69" t="s">
        <v>203</v>
      </c>
      <c r="B34" s="70" t="s">
        <v>171</v>
      </c>
      <c r="C34" s="71" t="s">
        <v>204</v>
      </c>
      <c r="D34" s="72">
        <v>35000</v>
      </c>
      <c r="E34" s="72">
        <v>35000</v>
      </c>
    </row>
    <row r="35" spans="1:5" ht="48">
      <c r="A35" s="69" t="s">
        <v>205</v>
      </c>
      <c r="B35" s="70" t="s">
        <v>171</v>
      </c>
      <c r="C35" s="71" t="s">
        <v>206</v>
      </c>
      <c r="D35" s="72">
        <v>10296900</v>
      </c>
      <c r="E35" s="72">
        <v>5946000</v>
      </c>
    </row>
    <row r="36" spans="1:5" ht="15">
      <c r="A36" s="69" t="s">
        <v>207</v>
      </c>
      <c r="B36" s="70" t="s">
        <v>171</v>
      </c>
      <c r="C36" s="71" t="s">
        <v>208</v>
      </c>
      <c r="D36" s="72">
        <v>2608808.16</v>
      </c>
      <c r="E36" s="72">
        <v>0</v>
      </c>
    </row>
    <row r="37" spans="1:5" ht="48">
      <c r="A37" s="69" t="s">
        <v>209</v>
      </c>
      <c r="B37" s="70" t="s">
        <v>171</v>
      </c>
      <c r="C37" s="71" t="s">
        <v>210</v>
      </c>
      <c r="D37" s="72">
        <v>3540000</v>
      </c>
      <c r="E37" s="72">
        <v>2360000</v>
      </c>
    </row>
    <row r="38" spans="1:5" ht="15">
      <c r="A38" s="69" t="s">
        <v>190</v>
      </c>
      <c r="B38" s="70" t="s">
        <v>171</v>
      </c>
      <c r="C38" s="71" t="s">
        <v>211</v>
      </c>
      <c r="D38" s="72">
        <v>117200</v>
      </c>
      <c r="E38" s="72">
        <v>116730.5</v>
      </c>
    </row>
    <row r="39" spans="1:5" ht="15">
      <c r="A39" s="49" t="s">
        <v>376</v>
      </c>
      <c r="B39" s="29" t="s">
        <v>171</v>
      </c>
      <c r="C39" s="29" t="s">
        <v>377</v>
      </c>
      <c r="D39" s="81">
        <f>D40</f>
        <v>2137500</v>
      </c>
      <c r="E39" s="81">
        <f>E40</f>
        <v>2137500</v>
      </c>
    </row>
    <row r="40" spans="1:5" ht="15">
      <c r="A40" s="69" t="s">
        <v>184</v>
      </c>
      <c r="B40" s="70" t="s">
        <v>171</v>
      </c>
      <c r="C40" s="71" t="s">
        <v>212</v>
      </c>
      <c r="D40" s="72">
        <v>2137500</v>
      </c>
      <c r="E40" s="72">
        <v>2137500</v>
      </c>
    </row>
    <row r="41" spans="1:5" ht="15">
      <c r="A41" s="49" t="s">
        <v>378</v>
      </c>
      <c r="B41" s="29" t="s">
        <v>171</v>
      </c>
      <c r="C41" s="29" t="s">
        <v>379</v>
      </c>
      <c r="D41" s="81">
        <f>D42+D43+D44+D45</f>
        <v>2727600</v>
      </c>
      <c r="E41" s="81">
        <f>E42+E43+E44+E45</f>
        <v>1880347.05</v>
      </c>
    </row>
    <row r="42" spans="1:5" ht="24">
      <c r="A42" s="69" t="s">
        <v>172</v>
      </c>
      <c r="B42" s="70" t="s">
        <v>171</v>
      </c>
      <c r="C42" s="71" t="s">
        <v>213</v>
      </c>
      <c r="D42" s="72">
        <v>1005100</v>
      </c>
      <c r="E42" s="72">
        <v>750522</v>
      </c>
    </row>
    <row r="43" spans="1:5" ht="36">
      <c r="A43" s="69" t="s">
        <v>176</v>
      </c>
      <c r="B43" s="70" t="s">
        <v>171</v>
      </c>
      <c r="C43" s="71" t="s">
        <v>214</v>
      </c>
      <c r="D43" s="72">
        <v>303600</v>
      </c>
      <c r="E43" s="72">
        <v>246684.2</v>
      </c>
    </row>
    <row r="44" spans="1:5" ht="24">
      <c r="A44" s="69" t="s">
        <v>178</v>
      </c>
      <c r="B44" s="70" t="s">
        <v>171</v>
      </c>
      <c r="C44" s="71" t="s">
        <v>215</v>
      </c>
      <c r="D44" s="72">
        <v>696400</v>
      </c>
      <c r="E44" s="72">
        <v>529404.86</v>
      </c>
    </row>
    <row r="45" spans="1:5" ht="15">
      <c r="A45" s="69" t="s">
        <v>180</v>
      </c>
      <c r="B45" s="70" t="s">
        <v>171</v>
      </c>
      <c r="C45" s="71" t="s">
        <v>216</v>
      </c>
      <c r="D45" s="72">
        <v>722500</v>
      </c>
      <c r="E45" s="72">
        <v>353735.99</v>
      </c>
    </row>
    <row r="46" spans="1:5" ht="15">
      <c r="A46" s="50" t="s">
        <v>380</v>
      </c>
      <c r="B46" s="29" t="s">
        <v>171</v>
      </c>
      <c r="C46" s="29" t="s">
        <v>381</v>
      </c>
      <c r="D46" s="81">
        <f>D47+D48+D49+D50</f>
        <v>4627643</v>
      </c>
      <c r="E46" s="81">
        <f>E47+E48+E49+E50</f>
        <v>3894727.33</v>
      </c>
    </row>
    <row r="47" spans="1:5" ht="24">
      <c r="A47" s="69" t="s">
        <v>172</v>
      </c>
      <c r="B47" s="70" t="s">
        <v>171</v>
      </c>
      <c r="C47" s="71" t="s">
        <v>217</v>
      </c>
      <c r="D47" s="72">
        <v>1240188</v>
      </c>
      <c r="E47" s="72">
        <v>794863.3</v>
      </c>
    </row>
    <row r="48" spans="1:5" ht="36">
      <c r="A48" s="69" t="s">
        <v>176</v>
      </c>
      <c r="B48" s="70" t="s">
        <v>171</v>
      </c>
      <c r="C48" s="71" t="s">
        <v>218</v>
      </c>
      <c r="D48" s="72">
        <v>374535</v>
      </c>
      <c r="E48" s="72">
        <v>204819.03</v>
      </c>
    </row>
    <row r="49" spans="1:5" ht="24">
      <c r="A49" s="69" t="s">
        <v>178</v>
      </c>
      <c r="B49" s="70" t="s">
        <v>171</v>
      </c>
      <c r="C49" s="71" t="s">
        <v>219</v>
      </c>
      <c r="D49" s="72">
        <v>210200</v>
      </c>
      <c r="E49" s="72">
        <v>150200</v>
      </c>
    </row>
    <row r="50" spans="1:5" ht="15">
      <c r="A50" s="69" t="s">
        <v>180</v>
      </c>
      <c r="B50" s="70" t="s">
        <v>171</v>
      </c>
      <c r="C50" s="71" t="s">
        <v>220</v>
      </c>
      <c r="D50" s="72">
        <v>2802720</v>
      </c>
      <c r="E50" s="72">
        <v>2744845</v>
      </c>
    </row>
    <row r="51" spans="1:5" ht="15">
      <c r="A51" s="50" t="s">
        <v>382</v>
      </c>
      <c r="B51" s="29" t="s">
        <v>171</v>
      </c>
      <c r="C51" s="29" t="s">
        <v>383</v>
      </c>
      <c r="D51" s="81">
        <f>D52+D53+D54</f>
        <v>935253</v>
      </c>
      <c r="E51" s="81">
        <f>E52+E53+E54</f>
        <v>363606.91</v>
      </c>
    </row>
    <row r="52" spans="1:5" ht="24">
      <c r="A52" s="69" t="s">
        <v>178</v>
      </c>
      <c r="B52" s="70" t="s">
        <v>171</v>
      </c>
      <c r="C52" s="71" t="s">
        <v>221</v>
      </c>
      <c r="D52" s="72">
        <v>370000</v>
      </c>
      <c r="E52" s="72">
        <v>247645.24</v>
      </c>
    </row>
    <row r="53" spans="1:5" ht="15">
      <c r="A53" s="69" t="s">
        <v>180</v>
      </c>
      <c r="B53" s="70" t="s">
        <v>171</v>
      </c>
      <c r="C53" s="71" t="s">
        <v>222</v>
      </c>
      <c r="D53" s="72">
        <v>284753</v>
      </c>
      <c r="E53" s="72">
        <v>115961.67</v>
      </c>
    </row>
    <row r="54" spans="1:5" ht="36">
      <c r="A54" s="69" t="s">
        <v>223</v>
      </c>
      <c r="B54" s="70" t="s">
        <v>171</v>
      </c>
      <c r="C54" s="71" t="s">
        <v>224</v>
      </c>
      <c r="D54" s="72">
        <v>280500</v>
      </c>
      <c r="E54" s="72">
        <v>0</v>
      </c>
    </row>
    <row r="55" spans="1:5" ht="15">
      <c r="A55" s="47" t="s">
        <v>384</v>
      </c>
      <c r="B55" s="73"/>
      <c r="C55" s="29" t="s">
        <v>385</v>
      </c>
      <c r="D55" s="81">
        <f>D56+D57+D58+D59</f>
        <v>739500</v>
      </c>
      <c r="E55" s="81">
        <f>E56+E57+E58+E59</f>
        <v>513718.3</v>
      </c>
    </row>
    <row r="56" spans="1:5" ht="24">
      <c r="A56" s="69" t="s">
        <v>172</v>
      </c>
      <c r="B56" s="70" t="s">
        <v>171</v>
      </c>
      <c r="C56" s="71" t="s">
        <v>225</v>
      </c>
      <c r="D56" s="72">
        <v>615</v>
      </c>
      <c r="E56" s="72">
        <v>0</v>
      </c>
    </row>
    <row r="57" spans="1:5" ht="36">
      <c r="A57" s="69" t="s">
        <v>176</v>
      </c>
      <c r="B57" s="70" t="s">
        <v>171</v>
      </c>
      <c r="C57" s="71" t="s">
        <v>226</v>
      </c>
      <c r="D57" s="72">
        <v>185</v>
      </c>
      <c r="E57" s="72">
        <v>0</v>
      </c>
    </row>
    <row r="58" spans="1:5" ht="15">
      <c r="A58" s="69" t="s">
        <v>180</v>
      </c>
      <c r="B58" s="70" t="s">
        <v>171</v>
      </c>
      <c r="C58" s="71" t="s">
        <v>227</v>
      </c>
      <c r="D58" s="72">
        <v>600000</v>
      </c>
      <c r="E58" s="72">
        <v>486400</v>
      </c>
    </row>
    <row r="59" spans="1:5" ht="15">
      <c r="A59" s="69" t="s">
        <v>184</v>
      </c>
      <c r="B59" s="70" t="s">
        <v>171</v>
      </c>
      <c r="C59" s="71" t="s">
        <v>228</v>
      </c>
      <c r="D59" s="72">
        <v>138700</v>
      </c>
      <c r="E59" s="72">
        <v>27318.3</v>
      </c>
    </row>
    <row r="60" spans="1:5" ht="15">
      <c r="A60" s="50" t="s">
        <v>386</v>
      </c>
      <c r="B60" s="29" t="s">
        <v>171</v>
      </c>
      <c r="C60" s="29" t="s">
        <v>387</v>
      </c>
      <c r="D60" s="81">
        <f>D61+D62+D63+D64</f>
        <v>303526961</v>
      </c>
      <c r="E60" s="81">
        <f>E61+E62+E63+E64</f>
        <v>201394834.48</v>
      </c>
    </row>
    <row r="61" spans="1:5" ht="15">
      <c r="A61" s="69" t="s">
        <v>180</v>
      </c>
      <c r="B61" s="70" t="s">
        <v>171</v>
      </c>
      <c r="C61" s="71" t="s">
        <v>229</v>
      </c>
      <c r="D61" s="72">
        <v>255211378</v>
      </c>
      <c r="E61" s="72">
        <v>179114412.26</v>
      </c>
    </row>
    <row r="62" spans="1:5" ht="36">
      <c r="A62" s="69" t="s">
        <v>223</v>
      </c>
      <c r="B62" s="70" t="s">
        <v>171</v>
      </c>
      <c r="C62" s="71" t="s">
        <v>230</v>
      </c>
      <c r="D62" s="72">
        <v>35298792</v>
      </c>
      <c r="E62" s="72">
        <v>22280422.22</v>
      </c>
    </row>
    <row r="63" spans="1:5" ht="36">
      <c r="A63" s="69" t="s">
        <v>231</v>
      </c>
      <c r="B63" s="70" t="s">
        <v>171</v>
      </c>
      <c r="C63" s="71" t="s">
        <v>232</v>
      </c>
      <c r="D63" s="72">
        <v>11715091</v>
      </c>
      <c r="E63" s="72">
        <v>0</v>
      </c>
    </row>
    <row r="64" spans="1:5" ht="15">
      <c r="A64" s="69" t="s">
        <v>233</v>
      </c>
      <c r="B64" s="70" t="s">
        <v>171</v>
      </c>
      <c r="C64" s="71" t="s">
        <v>234</v>
      </c>
      <c r="D64" s="72">
        <v>1301700</v>
      </c>
      <c r="E64" s="72">
        <v>0</v>
      </c>
    </row>
    <row r="65" spans="1:5" ht="15">
      <c r="A65" s="50" t="s">
        <v>388</v>
      </c>
      <c r="B65" s="29" t="s">
        <v>171</v>
      </c>
      <c r="C65" s="29" t="s">
        <v>389</v>
      </c>
      <c r="D65" s="81">
        <f>D66</f>
        <v>1074400</v>
      </c>
      <c r="E65" s="81">
        <f>E66</f>
        <v>761959</v>
      </c>
    </row>
    <row r="66" spans="1:5" ht="15">
      <c r="A66" s="69" t="s">
        <v>180</v>
      </c>
      <c r="B66" s="70" t="s">
        <v>171</v>
      </c>
      <c r="C66" s="71" t="s">
        <v>235</v>
      </c>
      <c r="D66" s="72">
        <v>1074400</v>
      </c>
      <c r="E66" s="72">
        <v>761959</v>
      </c>
    </row>
    <row r="67" spans="1:5" ht="15">
      <c r="A67" s="51" t="s">
        <v>390</v>
      </c>
      <c r="B67" s="29" t="s">
        <v>171</v>
      </c>
      <c r="C67" s="29" t="s">
        <v>391</v>
      </c>
      <c r="D67" s="81">
        <f>D68+D69</f>
        <v>4489840</v>
      </c>
      <c r="E67" s="81">
        <f>E68+E69</f>
        <v>18837.64</v>
      </c>
    </row>
    <row r="68" spans="1:5" ht="15">
      <c r="A68" s="69" t="s">
        <v>180</v>
      </c>
      <c r="B68" s="70" t="s">
        <v>171</v>
      </c>
      <c r="C68" s="71" t="s">
        <v>236</v>
      </c>
      <c r="D68" s="72">
        <v>100000</v>
      </c>
      <c r="E68" s="72">
        <v>18837.64</v>
      </c>
    </row>
    <row r="69" spans="1:5" ht="15">
      <c r="A69" s="69" t="s">
        <v>184</v>
      </c>
      <c r="B69" s="70" t="s">
        <v>171</v>
      </c>
      <c r="C69" s="71" t="s">
        <v>237</v>
      </c>
      <c r="D69" s="72">
        <v>4389840</v>
      </c>
      <c r="E69" s="72">
        <v>0</v>
      </c>
    </row>
    <row r="70" spans="1:5" ht="15">
      <c r="A70" s="49" t="s">
        <v>392</v>
      </c>
      <c r="B70" s="29" t="s">
        <v>171</v>
      </c>
      <c r="C70" s="29" t="s">
        <v>393</v>
      </c>
      <c r="D70" s="81">
        <f>D71+D72+D73+D74</f>
        <v>31204014</v>
      </c>
      <c r="E70" s="81">
        <f>E71+E72+E73+E74</f>
        <v>20752784.63</v>
      </c>
    </row>
    <row r="71" spans="1:5" ht="15">
      <c r="A71" s="69" t="s">
        <v>180</v>
      </c>
      <c r="B71" s="70" t="s">
        <v>171</v>
      </c>
      <c r="C71" s="71" t="s">
        <v>238</v>
      </c>
      <c r="D71" s="72">
        <v>2052077</v>
      </c>
      <c r="E71" s="72">
        <v>2023816.31</v>
      </c>
    </row>
    <row r="72" spans="1:5" ht="36">
      <c r="A72" s="69" t="s">
        <v>239</v>
      </c>
      <c r="B72" s="70" t="s">
        <v>171</v>
      </c>
      <c r="C72" s="71" t="s">
        <v>240</v>
      </c>
      <c r="D72" s="72">
        <v>10400184</v>
      </c>
      <c r="E72" s="72">
        <v>835684</v>
      </c>
    </row>
    <row r="73" spans="1:5" ht="15">
      <c r="A73" s="69" t="s">
        <v>233</v>
      </c>
      <c r="B73" s="70" t="s">
        <v>171</v>
      </c>
      <c r="C73" s="71" t="s">
        <v>241</v>
      </c>
      <c r="D73" s="72">
        <v>18670040</v>
      </c>
      <c r="E73" s="72">
        <v>17811571.37</v>
      </c>
    </row>
    <row r="74" spans="1:5" ht="24">
      <c r="A74" s="69" t="s">
        <v>242</v>
      </c>
      <c r="B74" s="70" t="s">
        <v>171</v>
      </c>
      <c r="C74" s="71" t="s">
        <v>243</v>
      </c>
      <c r="D74" s="72">
        <v>81713</v>
      </c>
      <c r="E74" s="72">
        <v>81712.95</v>
      </c>
    </row>
    <row r="75" spans="1:5" ht="15">
      <c r="A75" s="47" t="s">
        <v>394</v>
      </c>
      <c r="B75" s="70" t="s">
        <v>171</v>
      </c>
      <c r="C75" s="29" t="s">
        <v>395</v>
      </c>
      <c r="D75" s="81">
        <f>D76</f>
        <v>18345929.83</v>
      </c>
      <c r="E75" s="81">
        <f>E76</f>
        <v>5794811.06</v>
      </c>
    </row>
    <row r="76" spans="1:5" ht="36">
      <c r="A76" s="69" t="s">
        <v>223</v>
      </c>
      <c r="B76" s="70" t="s">
        <v>171</v>
      </c>
      <c r="C76" s="71" t="s">
        <v>244</v>
      </c>
      <c r="D76" s="72">
        <v>18345929.83</v>
      </c>
      <c r="E76" s="72">
        <v>5794811.06</v>
      </c>
    </row>
    <row r="77" spans="1:5" ht="24">
      <c r="A77" s="74" t="s">
        <v>396</v>
      </c>
      <c r="B77" s="70" t="s">
        <v>171</v>
      </c>
      <c r="C77" s="29" t="s">
        <v>397</v>
      </c>
      <c r="D77" s="82">
        <f>D78</f>
        <v>1011000</v>
      </c>
      <c r="E77" s="82">
        <f>E78</f>
        <v>397338.85</v>
      </c>
    </row>
    <row r="78" spans="1:5" ht="15">
      <c r="A78" s="69" t="s">
        <v>233</v>
      </c>
      <c r="B78" s="70" t="s">
        <v>171</v>
      </c>
      <c r="C78" s="71" t="s">
        <v>245</v>
      </c>
      <c r="D78" s="72">
        <v>1011000</v>
      </c>
      <c r="E78" s="72">
        <v>397338.85</v>
      </c>
    </row>
    <row r="79" spans="1:5" ht="24.75">
      <c r="A79" s="52" t="s">
        <v>398</v>
      </c>
      <c r="B79" s="29" t="s">
        <v>171</v>
      </c>
      <c r="C79" s="29" t="s">
        <v>399</v>
      </c>
      <c r="D79" s="82">
        <f>D80</f>
        <v>39277358.01</v>
      </c>
      <c r="E79" s="82">
        <f>E80</f>
        <v>40228.36</v>
      </c>
    </row>
    <row r="80" spans="1:5" ht="15">
      <c r="A80" s="69" t="s">
        <v>180</v>
      </c>
      <c r="B80" s="70" t="s">
        <v>171</v>
      </c>
      <c r="C80" s="71" t="s">
        <v>246</v>
      </c>
      <c r="D80" s="72">
        <v>39277358.01</v>
      </c>
      <c r="E80" s="72">
        <v>40228.36</v>
      </c>
    </row>
    <row r="81" spans="1:5" ht="15">
      <c r="A81" s="51" t="s">
        <v>400</v>
      </c>
      <c r="B81" s="29" t="s">
        <v>171</v>
      </c>
      <c r="C81" s="29" t="s">
        <v>401</v>
      </c>
      <c r="D81" s="81">
        <f>D82+D83+D84+D85</f>
        <v>220986135</v>
      </c>
      <c r="E81" s="81">
        <f>E82+E83+E84+E85</f>
        <v>111671244.31</v>
      </c>
    </row>
    <row r="82" spans="1:5" ht="36">
      <c r="A82" s="69" t="s">
        <v>239</v>
      </c>
      <c r="B82" s="70" t="s">
        <v>171</v>
      </c>
      <c r="C82" s="71" t="s">
        <v>247</v>
      </c>
      <c r="D82" s="72">
        <v>62373300</v>
      </c>
      <c r="E82" s="72">
        <v>0</v>
      </c>
    </row>
    <row r="83" spans="1:5" ht="48">
      <c r="A83" s="69" t="s">
        <v>248</v>
      </c>
      <c r="B83" s="70" t="s">
        <v>171</v>
      </c>
      <c r="C83" s="71" t="s">
        <v>249</v>
      </c>
      <c r="D83" s="72">
        <v>134000</v>
      </c>
      <c r="E83" s="72">
        <v>0</v>
      </c>
    </row>
    <row r="84" spans="1:5" ht="48">
      <c r="A84" s="69" t="s">
        <v>205</v>
      </c>
      <c r="B84" s="70" t="s">
        <v>171</v>
      </c>
      <c r="C84" s="71" t="s">
        <v>250</v>
      </c>
      <c r="D84" s="72">
        <v>154910100</v>
      </c>
      <c r="E84" s="72">
        <v>109969900</v>
      </c>
    </row>
    <row r="85" spans="1:5" ht="15">
      <c r="A85" s="69" t="s">
        <v>207</v>
      </c>
      <c r="B85" s="70" t="s">
        <v>171</v>
      </c>
      <c r="C85" s="71" t="s">
        <v>251</v>
      </c>
      <c r="D85" s="72">
        <v>3568735</v>
      </c>
      <c r="E85" s="72">
        <v>1701344.31</v>
      </c>
    </row>
    <row r="86" spans="1:5" ht="15">
      <c r="A86" s="49" t="s">
        <v>402</v>
      </c>
      <c r="B86" s="29" t="s">
        <v>171</v>
      </c>
      <c r="C86" s="29" t="s">
        <v>403</v>
      </c>
      <c r="D86" s="81">
        <f>D87+D88+D89</f>
        <v>365410530</v>
      </c>
      <c r="E86" s="81">
        <f>E87+E88+E89</f>
        <v>242513319.1</v>
      </c>
    </row>
    <row r="87" spans="1:5" ht="48">
      <c r="A87" s="69" t="s">
        <v>248</v>
      </c>
      <c r="B87" s="70" t="s">
        <v>171</v>
      </c>
      <c r="C87" s="71" t="s">
        <v>252</v>
      </c>
      <c r="D87" s="72">
        <v>486500</v>
      </c>
      <c r="E87" s="72">
        <v>0</v>
      </c>
    </row>
    <row r="88" spans="1:5" ht="48">
      <c r="A88" s="69" t="s">
        <v>205</v>
      </c>
      <c r="B88" s="70" t="s">
        <v>171</v>
      </c>
      <c r="C88" s="71" t="s">
        <v>253</v>
      </c>
      <c r="D88" s="72">
        <v>340523360</v>
      </c>
      <c r="E88" s="72">
        <v>232912766</v>
      </c>
    </row>
    <row r="89" spans="1:5" ht="15">
      <c r="A89" s="69" t="s">
        <v>207</v>
      </c>
      <c r="B89" s="70" t="s">
        <v>171</v>
      </c>
      <c r="C89" s="71" t="s">
        <v>254</v>
      </c>
      <c r="D89" s="72">
        <v>24400670</v>
      </c>
      <c r="E89" s="72">
        <v>9600553.1</v>
      </c>
    </row>
    <row r="90" spans="1:5" ht="15">
      <c r="A90" s="53" t="s">
        <v>404</v>
      </c>
      <c r="B90" s="29" t="s">
        <v>171</v>
      </c>
      <c r="C90" s="29" t="s">
        <v>405</v>
      </c>
      <c r="D90" s="81">
        <f>D91+D92+D93</f>
        <v>48959739</v>
      </c>
      <c r="E90" s="81">
        <f>E91+E92+E93</f>
        <v>32223611</v>
      </c>
    </row>
    <row r="91" spans="1:5" ht="48">
      <c r="A91" s="69" t="s">
        <v>205</v>
      </c>
      <c r="B91" s="70" t="s">
        <v>171</v>
      </c>
      <c r="C91" s="71" t="s">
        <v>255</v>
      </c>
      <c r="D91" s="72">
        <v>22786339</v>
      </c>
      <c r="E91" s="72">
        <v>16306120</v>
      </c>
    </row>
    <row r="92" spans="1:5" ht="15">
      <c r="A92" s="69" t="s">
        <v>207</v>
      </c>
      <c r="B92" s="70" t="s">
        <v>171</v>
      </c>
      <c r="C92" s="71" t="s">
        <v>256</v>
      </c>
      <c r="D92" s="72">
        <v>60000</v>
      </c>
      <c r="E92" s="72">
        <v>25000</v>
      </c>
    </row>
    <row r="93" spans="1:5" ht="48">
      <c r="A93" s="69" t="s">
        <v>209</v>
      </c>
      <c r="B93" s="70" t="s">
        <v>171</v>
      </c>
      <c r="C93" s="71" t="s">
        <v>257</v>
      </c>
      <c r="D93" s="72">
        <v>26113400</v>
      </c>
      <c r="E93" s="72">
        <v>15892491</v>
      </c>
    </row>
    <row r="94" spans="1:5" ht="24.75">
      <c r="A94" s="52" t="s">
        <v>406</v>
      </c>
      <c r="B94" s="29" t="s">
        <v>171</v>
      </c>
      <c r="C94" s="29" t="s">
        <v>407</v>
      </c>
      <c r="D94" s="82">
        <f>D95</f>
        <v>50000</v>
      </c>
      <c r="E94" s="82">
        <f>E95</f>
        <v>47700</v>
      </c>
    </row>
    <row r="95" spans="1:5" ht="15">
      <c r="A95" s="69" t="s">
        <v>180</v>
      </c>
      <c r="B95" s="70" t="s">
        <v>171</v>
      </c>
      <c r="C95" s="71" t="s">
        <v>258</v>
      </c>
      <c r="D95" s="72">
        <v>50000</v>
      </c>
      <c r="E95" s="72">
        <v>47700</v>
      </c>
    </row>
    <row r="96" spans="1:5" ht="15">
      <c r="A96" s="50" t="s">
        <v>408</v>
      </c>
      <c r="B96" s="29" t="s">
        <v>171</v>
      </c>
      <c r="C96" s="29" t="s">
        <v>409</v>
      </c>
      <c r="D96" s="81">
        <f>D97+D98+D99</f>
        <v>6150000</v>
      </c>
      <c r="E96" s="81">
        <f>E97+E98+E99</f>
        <v>5738641.2</v>
      </c>
    </row>
    <row r="97" spans="1:5" ht="15">
      <c r="A97" s="69" t="s">
        <v>180</v>
      </c>
      <c r="B97" s="70" t="s">
        <v>171</v>
      </c>
      <c r="C97" s="71" t="s">
        <v>259</v>
      </c>
      <c r="D97" s="72">
        <v>150000</v>
      </c>
      <c r="E97" s="72">
        <v>91540</v>
      </c>
    </row>
    <row r="98" spans="1:5" ht="24">
      <c r="A98" s="69" t="s">
        <v>260</v>
      </c>
      <c r="B98" s="70" t="s">
        <v>171</v>
      </c>
      <c r="C98" s="71" t="s">
        <v>261</v>
      </c>
      <c r="D98" s="72">
        <v>3500000</v>
      </c>
      <c r="E98" s="72">
        <v>3408117.2</v>
      </c>
    </row>
    <row r="99" spans="1:5" ht="15">
      <c r="A99" s="69" t="s">
        <v>207</v>
      </c>
      <c r="B99" s="70" t="s">
        <v>171</v>
      </c>
      <c r="C99" s="71" t="s">
        <v>262</v>
      </c>
      <c r="D99" s="72">
        <v>2500000</v>
      </c>
      <c r="E99" s="72">
        <v>2238984</v>
      </c>
    </row>
    <row r="100" spans="1:5" ht="15">
      <c r="A100" s="49" t="s">
        <v>410</v>
      </c>
      <c r="B100" s="29" t="s">
        <v>171</v>
      </c>
      <c r="C100" s="29" t="s">
        <v>411</v>
      </c>
      <c r="D100" s="81">
        <f>D101+D102+D103+D104+D105+D106</f>
        <v>9804769</v>
      </c>
      <c r="E100" s="81">
        <f>E101+E102+E103+E104+E105+E106</f>
        <v>8230153.090000001</v>
      </c>
    </row>
    <row r="101" spans="1:5" ht="24">
      <c r="A101" s="69" t="s">
        <v>172</v>
      </c>
      <c r="B101" s="70" t="s">
        <v>171</v>
      </c>
      <c r="C101" s="71" t="s">
        <v>263</v>
      </c>
      <c r="D101" s="72">
        <v>6337858</v>
      </c>
      <c r="E101" s="72">
        <v>5549246.03</v>
      </c>
    </row>
    <row r="102" spans="1:5" ht="36">
      <c r="A102" s="69" t="s">
        <v>176</v>
      </c>
      <c r="B102" s="70" t="s">
        <v>171</v>
      </c>
      <c r="C102" s="71" t="s">
        <v>264</v>
      </c>
      <c r="D102" s="72">
        <v>1933411</v>
      </c>
      <c r="E102" s="72">
        <v>1775318.53</v>
      </c>
    </row>
    <row r="103" spans="1:5" ht="24">
      <c r="A103" s="69" t="s">
        <v>178</v>
      </c>
      <c r="B103" s="70" t="s">
        <v>171</v>
      </c>
      <c r="C103" s="71" t="s">
        <v>265</v>
      </c>
      <c r="D103" s="72">
        <v>382200</v>
      </c>
      <c r="E103" s="72">
        <v>297006.75</v>
      </c>
    </row>
    <row r="104" spans="1:5" ht="15">
      <c r="A104" s="69" t="s">
        <v>180</v>
      </c>
      <c r="B104" s="70" t="s">
        <v>171</v>
      </c>
      <c r="C104" s="71" t="s">
        <v>266</v>
      </c>
      <c r="D104" s="72">
        <v>800000</v>
      </c>
      <c r="E104" s="72">
        <v>257300</v>
      </c>
    </row>
    <row r="105" spans="1:5" ht="15">
      <c r="A105" s="69" t="s">
        <v>207</v>
      </c>
      <c r="B105" s="70" t="s">
        <v>171</v>
      </c>
      <c r="C105" s="71" t="s">
        <v>267</v>
      </c>
      <c r="D105" s="72">
        <v>350000</v>
      </c>
      <c r="E105" s="72">
        <v>349981.78</v>
      </c>
    </row>
    <row r="106" spans="1:5" ht="15">
      <c r="A106" s="69" t="s">
        <v>188</v>
      </c>
      <c r="B106" s="70" t="s">
        <v>171</v>
      </c>
      <c r="C106" s="71" t="s">
        <v>268</v>
      </c>
      <c r="D106" s="72">
        <v>1300</v>
      </c>
      <c r="E106" s="72">
        <v>1300</v>
      </c>
    </row>
    <row r="107" spans="1:5" ht="15">
      <c r="A107" s="49" t="s">
        <v>412</v>
      </c>
      <c r="B107" s="29" t="s">
        <v>171</v>
      </c>
      <c r="C107" s="29" t="s">
        <v>413</v>
      </c>
      <c r="D107" s="81">
        <f>D108+D109+D110+D111</f>
        <v>58184991.43</v>
      </c>
      <c r="E107" s="81">
        <f>E108+E109+E110+E111</f>
        <v>42997518.86</v>
      </c>
    </row>
    <row r="108" spans="1:5" ht="15">
      <c r="A108" s="69" t="s">
        <v>180</v>
      </c>
      <c r="B108" s="70" t="s">
        <v>171</v>
      </c>
      <c r="C108" s="71" t="s">
        <v>269</v>
      </c>
      <c r="D108" s="72">
        <v>300000</v>
      </c>
      <c r="E108" s="72">
        <v>193845</v>
      </c>
    </row>
    <row r="109" spans="1:5" ht="36">
      <c r="A109" s="69" t="s">
        <v>223</v>
      </c>
      <c r="B109" s="70" t="s">
        <v>171</v>
      </c>
      <c r="C109" s="71" t="s">
        <v>270</v>
      </c>
      <c r="D109" s="72">
        <v>346720</v>
      </c>
      <c r="E109" s="72">
        <v>346720</v>
      </c>
    </row>
    <row r="110" spans="1:5" ht="48">
      <c r="A110" s="69" t="s">
        <v>205</v>
      </c>
      <c r="B110" s="70" t="s">
        <v>171</v>
      </c>
      <c r="C110" s="71" t="s">
        <v>271</v>
      </c>
      <c r="D110" s="72">
        <v>57133100</v>
      </c>
      <c r="E110" s="72">
        <v>42051811</v>
      </c>
    </row>
    <row r="111" spans="1:5" ht="15">
      <c r="A111" s="69" t="s">
        <v>207</v>
      </c>
      <c r="B111" s="70" t="s">
        <v>171</v>
      </c>
      <c r="C111" s="71" t="s">
        <v>272</v>
      </c>
      <c r="D111" s="72">
        <v>405171.43</v>
      </c>
      <c r="E111" s="72">
        <v>405142.86</v>
      </c>
    </row>
    <row r="112" spans="1:5" ht="15">
      <c r="A112" s="49" t="s">
        <v>414</v>
      </c>
      <c r="B112" s="29" t="s">
        <v>171</v>
      </c>
      <c r="C112" s="29" t="s">
        <v>415</v>
      </c>
      <c r="D112" s="81">
        <f>D113+D114+D115+D116+D117+D118</f>
        <v>2549900</v>
      </c>
      <c r="E112" s="81">
        <f>E113+E114+E115+E116+E117+E118</f>
        <v>1667044.48</v>
      </c>
    </row>
    <row r="113" spans="1:5" ht="24">
      <c r="A113" s="69" t="s">
        <v>172</v>
      </c>
      <c r="B113" s="70" t="s">
        <v>171</v>
      </c>
      <c r="C113" s="71" t="s">
        <v>273</v>
      </c>
      <c r="D113" s="72">
        <v>1447773</v>
      </c>
      <c r="E113" s="72">
        <v>1014976.28</v>
      </c>
    </row>
    <row r="114" spans="1:5" ht="36">
      <c r="A114" s="69" t="s">
        <v>176</v>
      </c>
      <c r="B114" s="70" t="s">
        <v>171</v>
      </c>
      <c r="C114" s="71" t="s">
        <v>274</v>
      </c>
      <c r="D114" s="72">
        <v>437227</v>
      </c>
      <c r="E114" s="72">
        <v>370565.68</v>
      </c>
    </row>
    <row r="115" spans="1:5" ht="24">
      <c r="A115" s="69" t="s">
        <v>178</v>
      </c>
      <c r="B115" s="70" t="s">
        <v>171</v>
      </c>
      <c r="C115" s="71" t="s">
        <v>275</v>
      </c>
      <c r="D115" s="72">
        <v>28400</v>
      </c>
      <c r="E115" s="72">
        <v>17186.52</v>
      </c>
    </row>
    <row r="116" spans="1:5" ht="15">
      <c r="A116" s="69" t="s">
        <v>180</v>
      </c>
      <c r="B116" s="70" t="s">
        <v>171</v>
      </c>
      <c r="C116" s="71" t="s">
        <v>276</v>
      </c>
      <c r="D116" s="72">
        <v>625000</v>
      </c>
      <c r="E116" s="72">
        <v>262295</v>
      </c>
    </row>
    <row r="117" spans="1:5" ht="24">
      <c r="A117" s="69" t="s">
        <v>186</v>
      </c>
      <c r="B117" s="70" t="s">
        <v>171</v>
      </c>
      <c r="C117" s="71" t="s">
        <v>277</v>
      </c>
      <c r="D117" s="72">
        <v>3500</v>
      </c>
      <c r="E117" s="72">
        <v>2021</v>
      </c>
    </row>
    <row r="118" spans="1:5" ht="15">
      <c r="A118" s="69" t="s">
        <v>188</v>
      </c>
      <c r="B118" s="70" t="s">
        <v>171</v>
      </c>
      <c r="C118" s="71" t="s">
        <v>278</v>
      </c>
      <c r="D118" s="72">
        <v>8000</v>
      </c>
      <c r="E118" s="72">
        <v>0</v>
      </c>
    </row>
    <row r="119" spans="1:5" ht="15">
      <c r="A119" s="49" t="s">
        <v>416</v>
      </c>
      <c r="B119" s="29" t="s">
        <v>171</v>
      </c>
      <c r="C119" s="29" t="s">
        <v>417</v>
      </c>
      <c r="D119" s="81">
        <f>D120</f>
        <v>350000</v>
      </c>
      <c r="E119" s="81">
        <f>E120</f>
        <v>222712.88</v>
      </c>
    </row>
    <row r="120" spans="1:5" ht="24">
      <c r="A120" s="69" t="s">
        <v>279</v>
      </c>
      <c r="B120" s="70" t="s">
        <v>171</v>
      </c>
      <c r="C120" s="71" t="s">
        <v>280</v>
      </c>
      <c r="D120" s="72">
        <v>350000</v>
      </c>
      <c r="E120" s="72">
        <v>222712.88</v>
      </c>
    </row>
    <row r="121" spans="1:5" ht="15">
      <c r="A121" s="50" t="s">
        <v>418</v>
      </c>
      <c r="B121" s="29" t="s">
        <v>171</v>
      </c>
      <c r="C121" s="29" t="s">
        <v>419</v>
      </c>
      <c r="D121" s="81">
        <f>D122+D123+D124+D125+D126</f>
        <v>31256276.58</v>
      </c>
      <c r="E121" s="81">
        <f>E122+E123+E124+E125+E126</f>
        <v>12318595.61</v>
      </c>
    </row>
    <row r="122" spans="1:5" ht="15">
      <c r="A122" s="69" t="s">
        <v>180</v>
      </c>
      <c r="B122" s="70" t="s">
        <v>171</v>
      </c>
      <c r="C122" s="71" t="s">
        <v>281</v>
      </c>
      <c r="D122" s="72">
        <v>5000</v>
      </c>
      <c r="E122" s="72">
        <v>0</v>
      </c>
    </row>
    <row r="123" spans="1:5" ht="24">
      <c r="A123" s="69" t="s">
        <v>279</v>
      </c>
      <c r="B123" s="70" t="s">
        <v>171</v>
      </c>
      <c r="C123" s="71" t="s">
        <v>282</v>
      </c>
      <c r="D123" s="72">
        <v>11919600</v>
      </c>
      <c r="E123" s="72">
        <v>6569130.81</v>
      </c>
    </row>
    <row r="124" spans="1:5" ht="15">
      <c r="A124" s="69" t="s">
        <v>283</v>
      </c>
      <c r="B124" s="70" t="s">
        <v>171</v>
      </c>
      <c r="C124" s="71" t="s">
        <v>284</v>
      </c>
      <c r="D124" s="72">
        <v>19232376.58</v>
      </c>
      <c r="E124" s="72">
        <v>5668099.8</v>
      </c>
    </row>
    <row r="125" spans="1:5" ht="15">
      <c r="A125" s="69" t="s">
        <v>184</v>
      </c>
      <c r="B125" s="70" t="s">
        <v>171</v>
      </c>
      <c r="C125" s="71" t="s">
        <v>285</v>
      </c>
      <c r="D125" s="72">
        <v>63300</v>
      </c>
      <c r="E125" s="72">
        <v>45365</v>
      </c>
    </row>
    <row r="126" spans="1:5" ht="15">
      <c r="A126" s="69" t="s">
        <v>233</v>
      </c>
      <c r="B126" s="70" t="s">
        <v>171</v>
      </c>
      <c r="C126" s="71" t="s">
        <v>286</v>
      </c>
      <c r="D126" s="72">
        <v>36000</v>
      </c>
      <c r="E126" s="72">
        <v>36000</v>
      </c>
    </row>
    <row r="127" spans="1:5" ht="15">
      <c r="A127" s="49" t="s">
        <v>420</v>
      </c>
      <c r="B127" s="29" t="s">
        <v>171</v>
      </c>
      <c r="C127" s="29" t="s">
        <v>421</v>
      </c>
      <c r="D127" s="81">
        <f>D128+D129+D130</f>
        <v>8068519.57</v>
      </c>
      <c r="E127" s="81">
        <f>E128+E129+E130</f>
        <v>628991.35</v>
      </c>
    </row>
    <row r="128" spans="1:5" ht="15">
      <c r="A128" s="69" t="s">
        <v>180</v>
      </c>
      <c r="B128" s="70" t="s">
        <v>171</v>
      </c>
      <c r="C128" s="71" t="s">
        <v>287</v>
      </c>
      <c r="D128" s="72">
        <v>13000</v>
      </c>
      <c r="E128" s="72">
        <v>1626.97</v>
      </c>
    </row>
    <row r="129" spans="1:5" ht="24">
      <c r="A129" s="69" t="s">
        <v>279</v>
      </c>
      <c r="B129" s="70" t="s">
        <v>171</v>
      </c>
      <c r="C129" s="71" t="s">
        <v>288</v>
      </c>
      <c r="D129" s="72">
        <v>1555179.57</v>
      </c>
      <c r="E129" s="72">
        <v>627364.38</v>
      </c>
    </row>
    <row r="130" spans="1:5" ht="36">
      <c r="A130" s="69" t="s">
        <v>289</v>
      </c>
      <c r="B130" s="70" t="s">
        <v>171</v>
      </c>
      <c r="C130" s="71" t="s">
        <v>290</v>
      </c>
      <c r="D130" s="72">
        <v>6500340</v>
      </c>
      <c r="E130" s="72">
        <v>0</v>
      </c>
    </row>
    <row r="131" spans="1:5" ht="15">
      <c r="A131" s="51" t="s">
        <v>422</v>
      </c>
      <c r="B131" s="29" t="s">
        <v>171</v>
      </c>
      <c r="C131" s="29" t="s">
        <v>423</v>
      </c>
      <c r="D131" s="81">
        <f>D132+D133+D134</f>
        <v>82100</v>
      </c>
      <c r="E131" s="81">
        <f>E132+E133+E134</f>
        <v>48577.25</v>
      </c>
    </row>
    <row r="132" spans="1:5" ht="24">
      <c r="A132" s="69" t="s">
        <v>172</v>
      </c>
      <c r="B132" s="70" t="s">
        <v>171</v>
      </c>
      <c r="C132" s="71" t="s">
        <v>291</v>
      </c>
      <c r="D132" s="72">
        <v>60500</v>
      </c>
      <c r="E132" s="72">
        <v>37333.28</v>
      </c>
    </row>
    <row r="133" spans="1:5" ht="36">
      <c r="A133" s="69" t="s">
        <v>176</v>
      </c>
      <c r="B133" s="70" t="s">
        <v>171</v>
      </c>
      <c r="C133" s="71" t="s">
        <v>292</v>
      </c>
      <c r="D133" s="72">
        <v>18300</v>
      </c>
      <c r="E133" s="72">
        <v>11243.97</v>
      </c>
    </row>
    <row r="134" spans="1:5" ht="15">
      <c r="A134" s="69" t="s">
        <v>180</v>
      </c>
      <c r="B134" s="70" t="s">
        <v>171</v>
      </c>
      <c r="C134" s="71" t="s">
        <v>293</v>
      </c>
      <c r="D134" s="72">
        <v>3300</v>
      </c>
      <c r="E134" s="72">
        <v>0</v>
      </c>
    </row>
    <row r="135" spans="1:5" ht="15">
      <c r="A135" s="50" t="s">
        <v>424</v>
      </c>
      <c r="B135" s="29" t="s">
        <v>171</v>
      </c>
      <c r="C135" s="29" t="s">
        <v>425</v>
      </c>
      <c r="D135" s="81">
        <f>D136</f>
        <v>464000</v>
      </c>
      <c r="E135" s="81">
        <f>E136</f>
        <v>429000</v>
      </c>
    </row>
    <row r="136" spans="1:5" ht="15">
      <c r="A136" s="69" t="s">
        <v>294</v>
      </c>
      <c r="B136" s="70" t="s">
        <v>171</v>
      </c>
      <c r="C136" s="71" t="s">
        <v>295</v>
      </c>
      <c r="D136" s="72">
        <v>464000</v>
      </c>
      <c r="E136" s="72">
        <v>429000</v>
      </c>
    </row>
    <row r="137" spans="1:5" ht="15">
      <c r="A137" s="49" t="s">
        <v>426</v>
      </c>
      <c r="B137" s="29" t="s">
        <v>171</v>
      </c>
      <c r="C137" s="29" t="s">
        <v>427</v>
      </c>
      <c r="D137" s="81">
        <f>D138</f>
        <v>536000</v>
      </c>
      <c r="E137" s="81">
        <f>E138</f>
        <v>466000</v>
      </c>
    </row>
    <row r="138" spans="1:5" ht="15">
      <c r="A138" s="69" t="s">
        <v>294</v>
      </c>
      <c r="B138" s="70" t="s">
        <v>171</v>
      </c>
      <c r="C138" s="71" t="s">
        <v>296</v>
      </c>
      <c r="D138" s="72">
        <v>536000</v>
      </c>
      <c r="E138" s="72">
        <v>466000</v>
      </c>
    </row>
    <row r="139" spans="1:5" ht="36">
      <c r="A139" s="49" t="s">
        <v>428</v>
      </c>
      <c r="B139" s="29" t="s">
        <v>171</v>
      </c>
      <c r="C139" s="29" t="s">
        <v>429</v>
      </c>
      <c r="D139" s="82">
        <f>D140</f>
        <v>51850900</v>
      </c>
      <c r="E139" s="82">
        <f>E140</f>
        <v>38888100</v>
      </c>
    </row>
    <row r="140" spans="1:5" ht="15">
      <c r="A140" s="69" t="s">
        <v>297</v>
      </c>
      <c r="B140" s="70" t="s">
        <v>171</v>
      </c>
      <c r="C140" s="71" t="s">
        <v>298</v>
      </c>
      <c r="D140" s="72">
        <v>51850900</v>
      </c>
      <c r="E140" s="72">
        <v>38888100</v>
      </c>
    </row>
    <row r="141" spans="1:5" ht="15">
      <c r="A141" s="49" t="s">
        <v>299</v>
      </c>
      <c r="B141" s="29" t="s">
        <v>171</v>
      </c>
      <c r="C141" s="29" t="s">
        <v>430</v>
      </c>
      <c r="D141" s="81">
        <f>D142</f>
        <v>42262163</v>
      </c>
      <c r="E141" s="81">
        <f>E142</f>
        <v>24659775</v>
      </c>
    </row>
    <row r="142" spans="1:5" ht="15">
      <c r="A142" s="69" t="s">
        <v>299</v>
      </c>
      <c r="B142" s="70" t="s">
        <v>171</v>
      </c>
      <c r="C142" s="71" t="s">
        <v>300</v>
      </c>
      <c r="D142" s="72">
        <v>42262163</v>
      </c>
      <c r="E142" s="72">
        <v>24659775</v>
      </c>
    </row>
    <row r="143" spans="1:5" ht="15">
      <c r="A143" s="49" t="s">
        <v>431</v>
      </c>
      <c r="B143" s="29" t="s">
        <v>171</v>
      </c>
      <c r="C143" s="29" t="s">
        <v>432</v>
      </c>
      <c r="D143" s="81">
        <f>D144+D145</f>
        <v>4484700</v>
      </c>
      <c r="E143" s="81">
        <f>E144+E145</f>
        <v>3987734.59</v>
      </c>
    </row>
    <row r="144" spans="1:5" ht="36">
      <c r="A144" s="69" t="s">
        <v>223</v>
      </c>
      <c r="B144" s="70" t="s">
        <v>171</v>
      </c>
      <c r="C144" s="71" t="s">
        <v>301</v>
      </c>
      <c r="D144" s="72">
        <v>4364700</v>
      </c>
      <c r="E144" s="72">
        <v>3867734.59</v>
      </c>
    </row>
    <row r="145" spans="1:5" ht="15">
      <c r="A145" s="69" t="s">
        <v>233</v>
      </c>
      <c r="B145" s="70" t="s">
        <v>171</v>
      </c>
      <c r="C145" s="71" t="s">
        <v>302</v>
      </c>
      <c r="D145" s="72">
        <v>120000</v>
      </c>
      <c r="E145" s="72">
        <v>120000</v>
      </c>
    </row>
    <row r="146" spans="1:5" ht="15">
      <c r="A146" s="75" t="s">
        <v>303</v>
      </c>
      <c r="B146" s="76" t="s">
        <v>304</v>
      </c>
      <c r="C146" s="77" t="s">
        <v>8</v>
      </c>
      <c r="D146" s="78">
        <v>-11382420.94</v>
      </c>
      <c r="E146" s="78">
        <v>3891287.35</v>
      </c>
    </row>
    <row r="147" spans="1:5" ht="9" customHeight="1">
      <c r="A147" s="2"/>
      <c r="B147" s="64"/>
      <c r="C147" s="64"/>
      <c r="D147" s="64"/>
      <c r="E147" s="64"/>
    </row>
    <row r="148" spans="1:5" ht="101.25" customHeight="1">
      <c r="A148" s="8"/>
      <c r="B148" s="9"/>
      <c r="C148" s="9"/>
      <c r="D148" s="9"/>
      <c r="E148" s="3"/>
    </row>
  </sheetData>
  <sheetProtection/>
  <mergeCells count="7">
    <mergeCell ref="A148:D148"/>
    <mergeCell ref="A2:E2"/>
    <mergeCell ref="A4:A6"/>
    <mergeCell ref="B4:B6"/>
    <mergeCell ref="C4:C6"/>
    <mergeCell ref="D4:D6"/>
    <mergeCell ref="E4:E6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3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tabSelected="1" zoomScale="85" zoomScaleNormal="85" zoomScalePageLayoutView="0" workbookViewId="0" topLeftCell="A1">
      <selection activeCell="A3" sqref="A3:E17"/>
    </sheetView>
  </sheetViews>
  <sheetFormatPr defaultColWidth="9.140625" defaultRowHeight="15"/>
  <cols>
    <col min="1" max="1" width="47.7109375" style="1" customWidth="1"/>
    <col min="2" max="2" width="6.28125" style="1" customWidth="1"/>
    <col min="3" max="3" width="21.421875" style="1" customWidth="1"/>
    <col min="4" max="4" width="20.7109375" style="1" customWidth="1"/>
    <col min="5" max="5" width="19.00390625" style="1" customWidth="1"/>
    <col min="6" max="16384" width="9.140625" style="1" customWidth="1"/>
  </cols>
  <sheetData>
    <row r="1" spans="1:5" ht="15">
      <c r="A1" s="54" t="s">
        <v>305</v>
      </c>
      <c r="B1" s="54"/>
      <c r="C1" s="54"/>
      <c r="D1" s="54"/>
      <c r="E1" s="54"/>
    </row>
    <row r="2" spans="1:5" ht="15">
      <c r="A2" s="62"/>
      <c r="B2" s="62"/>
      <c r="C2" s="62"/>
      <c r="D2" s="62"/>
      <c r="E2" s="63"/>
    </row>
    <row r="3" spans="1:5" ht="15">
      <c r="A3" s="55" t="s">
        <v>1</v>
      </c>
      <c r="B3" s="55" t="s">
        <v>2</v>
      </c>
      <c r="C3" s="55" t="s">
        <v>433</v>
      </c>
      <c r="D3" s="55" t="s">
        <v>4</v>
      </c>
      <c r="E3" s="55" t="s">
        <v>5</v>
      </c>
    </row>
    <row r="4" spans="1:5" ht="15">
      <c r="A4" s="56"/>
      <c r="B4" s="56"/>
      <c r="C4" s="56"/>
      <c r="D4" s="56"/>
      <c r="E4" s="56"/>
    </row>
    <row r="5" spans="1:5" ht="15">
      <c r="A5" s="56"/>
      <c r="B5" s="56"/>
      <c r="C5" s="56"/>
      <c r="D5" s="56"/>
      <c r="E5" s="56"/>
    </row>
    <row r="6" spans="1:5" ht="15">
      <c r="A6" s="56"/>
      <c r="B6" s="56"/>
      <c r="C6" s="56"/>
      <c r="D6" s="56"/>
      <c r="E6" s="56"/>
    </row>
    <row r="7" spans="1:5" ht="15">
      <c r="A7" s="56"/>
      <c r="B7" s="56"/>
      <c r="C7" s="56"/>
      <c r="D7" s="56"/>
      <c r="E7" s="56"/>
    </row>
    <row r="8" spans="1:5" ht="15">
      <c r="A8" s="57">
        <v>1</v>
      </c>
      <c r="B8" s="57">
        <v>2</v>
      </c>
      <c r="C8" s="57">
        <v>3</v>
      </c>
      <c r="D8" s="57">
        <v>4</v>
      </c>
      <c r="E8" s="57">
        <v>5</v>
      </c>
    </row>
    <row r="9" spans="1:5" ht="24">
      <c r="A9" s="65" t="s">
        <v>306</v>
      </c>
      <c r="B9" s="66" t="s">
        <v>307</v>
      </c>
      <c r="C9" s="67" t="s">
        <v>8</v>
      </c>
      <c r="D9" s="68">
        <v>11382420.94</v>
      </c>
      <c r="E9" s="68">
        <v>-3891287.35</v>
      </c>
    </row>
    <row r="10" spans="1:5" ht="15">
      <c r="A10" s="65"/>
      <c r="B10" s="66"/>
      <c r="C10" s="67"/>
      <c r="D10" s="68"/>
      <c r="E10" s="68"/>
    </row>
    <row r="11" spans="1:5" ht="36">
      <c r="A11" s="75" t="s">
        <v>308</v>
      </c>
      <c r="B11" s="76" t="s">
        <v>309</v>
      </c>
      <c r="C11" s="77" t="s">
        <v>8</v>
      </c>
      <c r="D11" s="78">
        <v>0</v>
      </c>
      <c r="E11" s="78">
        <v>0</v>
      </c>
    </row>
    <row r="12" spans="1:5" ht="24">
      <c r="A12" s="75" t="s">
        <v>310</v>
      </c>
      <c r="B12" s="76" t="s">
        <v>311</v>
      </c>
      <c r="C12" s="77" t="s">
        <v>8</v>
      </c>
      <c r="D12" s="78">
        <v>0</v>
      </c>
      <c r="E12" s="78">
        <v>0</v>
      </c>
    </row>
    <row r="13" spans="1:5" ht="15">
      <c r="A13" s="75" t="s">
        <v>312</v>
      </c>
      <c r="B13" s="76" t="s">
        <v>313</v>
      </c>
      <c r="C13" s="79"/>
      <c r="D13" s="78">
        <v>11382420.94</v>
      </c>
      <c r="E13" s="78">
        <v>-3891287.35</v>
      </c>
    </row>
    <row r="14" spans="1:5" ht="24">
      <c r="A14" s="75" t="s">
        <v>314</v>
      </c>
      <c r="B14" s="76" t="s">
        <v>315</v>
      </c>
      <c r="C14" s="79"/>
      <c r="D14" s="78">
        <v>-1304400011.64</v>
      </c>
      <c r="E14" s="78">
        <v>-803992739.97</v>
      </c>
    </row>
    <row r="15" spans="1:5" ht="24">
      <c r="A15" s="69" t="s">
        <v>316</v>
      </c>
      <c r="B15" s="70" t="s">
        <v>315</v>
      </c>
      <c r="C15" s="71" t="s">
        <v>317</v>
      </c>
      <c r="D15" s="72">
        <v>-1304400011.64</v>
      </c>
      <c r="E15" s="72">
        <v>-803992739.97</v>
      </c>
    </row>
    <row r="16" spans="1:5" ht="24">
      <c r="A16" s="75" t="s">
        <v>318</v>
      </c>
      <c r="B16" s="76" t="s">
        <v>319</v>
      </c>
      <c r="C16" s="79"/>
      <c r="D16" s="78">
        <v>1315782432.58</v>
      </c>
      <c r="E16" s="78">
        <v>800101452.62</v>
      </c>
    </row>
    <row r="17" spans="1:5" ht="24">
      <c r="A17" s="69" t="s">
        <v>320</v>
      </c>
      <c r="B17" s="70" t="s">
        <v>319</v>
      </c>
      <c r="C17" s="71" t="s">
        <v>321</v>
      </c>
      <c r="D17" s="72">
        <v>1315782432.58</v>
      </c>
      <c r="E17" s="72">
        <v>800101452.62</v>
      </c>
    </row>
    <row r="18" spans="1:5" ht="9" customHeight="1">
      <c r="A18" s="2"/>
      <c r="B18" s="64"/>
      <c r="C18" s="64"/>
      <c r="D18" s="64"/>
      <c r="E18" s="64"/>
    </row>
    <row r="19" spans="1:5" ht="101.25" customHeight="1">
      <c r="A19" s="8"/>
      <c r="B19" s="9"/>
      <c r="C19" s="9"/>
      <c r="D19" s="9"/>
      <c r="E19" s="2"/>
    </row>
  </sheetData>
  <sheetProtection/>
  <mergeCells count="7">
    <mergeCell ref="A1:E1"/>
    <mergeCell ref="A3:A7"/>
    <mergeCell ref="B3:B7"/>
    <mergeCell ref="C3:C7"/>
    <mergeCell ref="D3:D7"/>
    <mergeCell ref="E3:E7"/>
    <mergeCell ref="A19:D19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6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sinina</cp:lastModifiedBy>
  <cp:lastPrinted>2018-10-08T11:01:53Z</cp:lastPrinted>
  <dcterms:created xsi:type="dcterms:W3CDTF">2018-10-08T10:28:49Z</dcterms:created>
  <dcterms:modified xsi:type="dcterms:W3CDTF">2018-10-08T11:02:22Z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(0503317) Отчет об исполнении консолидированного бюджета субъекта РФ(4).xlsx</vt:lpwstr>
  </property>
  <property fmtid="{D5CDD505-2E9C-101B-9397-08002B2CF9AE}" pid="3" name="Название отчета">
    <vt:lpwstr>(0503317) Отчет об исполнении консолидированного бюджета субъекта РФ(4).xlsx</vt:lpwstr>
  </property>
  <property fmtid="{D5CDD505-2E9C-101B-9397-08002B2CF9AE}" pid="4" name="Версия клиента">
    <vt:lpwstr>18.3.14.9141</vt:lpwstr>
  </property>
  <property fmtid="{D5CDD505-2E9C-101B-9397-08002B2CF9AE}" pid="5" name="Версия базы">
    <vt:lpwstr>18.3.3264.272569144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fo16_budg5</vt:lpwstr>
  </property>
  <property fmtid="{D5CDD505-2E9C-101B-9397-08002B2CF9AE}" pid="10" name="Шаблон">
    <vt:lpwstr>v_72N317_item</vt:lpwstr>
  </property>
  <property fmtid="{D5CDD505-2E9C-101B-9397-08002B2CF9AE}" pid="11" name="Локальная база">
    <vt:lpwstr>используется</vt:lpwstr>
  </property>
</Properties>
</file>