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<sst xmlns="http://schemas.openxmlformats.org/spreadsheetml/2006/main" count="106" uniqueCount="43">
  <si>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</si>
  <si>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</si>
  <si>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</si>
  <si>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</si>
  <si>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</si>
  <si>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</si>
  <si>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</si>
  <si>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</si>
  <si>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</si>
  <si>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</si>
  <si>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</si>
  <si>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</si>
  <si>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</si>
  <si>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</si>
  <si>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</si>
  <si>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</si>
  <si>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</si>
  <si>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</si>
  <si>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</si>
  <si>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</si>
  <si>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</si>
  <si>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</si>
  <si>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</si>
  <si>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</si>
  <si>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</si>
  <si>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</si>
  <si>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</si>
  <si>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</si>
  <si>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</si>
  <si>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</si>
  <si>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</si>
  <si>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</si>
  <si>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</si>
  <si>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</si>
  <si>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</si>
  <si>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</si>
  <si>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</si>
  <si>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</si>
  <si>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</si>
  <si>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</si>
  <si>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</si>
  <si>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</si>
  <si>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октября 2018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</si>
</sst>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" fillId="0" borderId="10" xfId="54" applyFont="1" applyFill="1" applyBorder="1" applyAlignment="1">
      <alignment horizontal="left" vertical="center" wrapText="1"/>
      <protection/>
    </xf>
    <xf numFmtId="0" fontId="56" fillId="0" borderId="0" xfId="0" applyFont="1" applyFill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8" fillId="0" borderId="10" xfId="53" applyNumberFormat="1" applyFont="1" applyFill="1" applyBorder="1" applyAlignment="1" applyProtection="1">
      <alignment vertical="center" wrapText="1"/>
      <protection locked="0"/>
    </xf>
    <xf numFmtId="0" fontId="8" fillId="0" borderId="0" xfId="53" applyFont="1" applyFill="1">
      <alignment/>
      <protection/>
    </xf>
    <xf numFmtId="172" fontId="8" fillId="0" borderId="0" xfId="53" applyNumberFormat="1" applyFont="1" applyFill="1">
      <alignment/>
      <protection/>
    </xf>
    <xf numFmtId="0" fontId="48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  <xf numFmtId="0" fontId="13" fillId="0" borderId="13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15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9" xfId="53" applyNumberFormat="1" applyFont="1" applyFill="1" applyBorder="1" applyAlignment="1">
      <alignment horizontal="center" vertical="center" wrapText="1"/>
      <protection/>
    </xf>
    <xf numFmtId="49" fontId="13" fillId="0" borderId="20" xfId="53" applyNumberFormat="1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19" xfId="53" applyFont="1" applyFill="1" applyBorder="1" applyAlignment="1">
      <alignment horizontal="center" vertical="center" wrapText="1"/>
      <protection/>
    </xf>
    <xf numFmtId="0" fontId="15" fillId="0" borderId="20" xfId="53" applyFont="1" applyFill="1" applyBorder="1" applyAlignment="1">
      <alignment horizontal="center" vertical="center" wrapText="1"/>
      <protection/>
    </xf>
    <xf numFmtId="0" fontId="15" fillId="0" borderId="21" xfId="53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M22" sqref="BM22"/>
    </sheetView>
  </sheetViews>
  <sheetFormatPr defaultColWidth="9.140625" defaultRowHeight="15"/>
  <cols>
    <col min="1" max="1" width="6.421875" style="11" customWidth="1"/>
    <col min="2" max="2" width="45.00390625" style="11" customWidth="1"/>
    <col min="3" max="3" width="11.421875" style="11" bestFit="1" customWidth="1"/>
    <col min="4" max="4" width="9.7109375" style="11" bestFit="1" customWidth="1"/>
    <col min="5" max="5" width="9.28125" style="11" bestFit="1" customWidth="1"/>
    <col min="6" max="6" width="9.7109375" style="11" bestFit="1" customWidth="1"/>
    <col min="7" max="7" width="9.28125" style="11" bestFit="1" customWidth="1"/>
    <col min="8" max="8" width="8.8515625" style="11" customWidth="1"/>
    <col min="9" max="16" width="9.28125" style="11" bestFit="1" customWidth="1"/>
    <col min="17" max="27" width="9.140625" style="11" customWidth="1"/>
    <col min="28" max="33" width="9.28125" style="11" bestFit="1" customWidth="1"/>
    <col min="34" max="34" width="8.00390625" style="11" customWidth="1"/>
    <col min="35" max="35" width="9.28125" style="11" bestFit="1" customWidth="1"/>
    <col min="36" max="36" width="13.7109375" style="11" bestFit="1" customWidth="1"/>
    <col min="37" max="37" width="10.421875" style="11" bestFit="1" customWidth="1"/>
    <col min="38" max="38" width="9.28125" style="11" bestFit="1" customWidth="1"/>
    <col min="39" max="40" width="9.7109375" style="11" bestFit="1" customWidth="1"/>
    <col min="41" max="41" width="9.28125" style="11" bestFit="1" customWidth="1"/>
    <col min="42" max="57" width="9.140625" style="11" customWidth="1"/>
    <col min="58" max="58" width="11.421875" style="11" bestFit="1" customWidth="1"/>
    <col min="59" max="64" width="9.140625" style="11" customWidth="1"/>
    <col min="65" max="65" width="12.140625" style="11" customWidth="1"/>
    <col min="66" max="66" width="9.140625" style="11" customWidth="1"/>
    <col min="67" max="67" width="10.7109375" style="11" bestFit="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37" t="s">
        <v>0</v>
      </c>
      <c r="S1" s="37"/>
      <c r="T1" s="3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38" t="s">
        <v>42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41" t="s">
        <v>21</v>
      </c>
      <c r="B4" s="74" t="s">
        <v>1</v>
      </c>
      <c r="C4" s="39" t="s">
        <v>2</v>
      </c>
      <c r="D4" s="40"/>
      <c r="E4" s="41"/>
      <c r="F4" s="48" t="s">
        <v>3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63" t="s">
        <v>4</v>
      </c>
      <c r="AT4" s="64"/>
      <c r="AU4" s="65"/>
      <c r="AV4" s="48" t="s">
        <v>7</v>
      </c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39" t="s">
        <v>5</v>
      </c>
      <c r="BL4" s="40"/>
      <c r="BM4" s="41"/>
      <c r="BN4" s="18"/>
      <c r="BO4" s="18"/>
    </row>
    <row r="5" spans="1:67" ht="15" customHeight="1">
      <c r="A5" s="44"/>
      <c r="B5" s="75"/>
      <c r="C5" s="42"/>
      <c r="D5" s="43"/>
      <c r="E5" s="44"/>
      <c r="F5" s="50" t="s">
        <v>6</v>
      </c>
      <c r="G5" s="50"/>
      <c r="H5" s="50"/>
      <c r="I5" s="33" t="s">
        <v>7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50" t="s">
        <v>8</v>
      </c>
      <c r="AK5" s="50"/>
      <c r="AL5" s="50"/>
      <c r="AM5" s="48" t="s">
        <v>7</v>
      </c>
      <c r="AN5" s="49"/>
      <c r="AO5" s="49"/>
      <c r="AP5" s="49"/>
      <c r="AQ5" s="49"/>
      <c r="AR5" s="49"/>
      <c r="AS5" s="66"/>
      <c r="AT5" s="67"/>
      <c r="AU5" s="68"/>
      <c r="AV5" s="57" t="s">
        <v>12</v>
      </c>
      <c r="AW5" s="58"/>
      <c r="AX5" s="58"/>
      <c r="AY5" s="36" t="s">
        <v>7</v>
      </c>
      <c r="AZ5" s="36"/>
      <c r="BA5" s="36"/>
      <c r="BB5" s="36" t="s">
        <v>13</v>
      </c>
      <c r="BC5" s="36"/>
      <c r="BD5" s="36"/>
      <c r="BE5" s="36" t="s">
        <v>14</v>
      </c>
      <c r="BF5" s="36"/>
      <c r="BG5" s="36"/>
      <c r="BH5" s="50" t="s">
        <v>15</v>
      </c>
      <c r="BI5" s="50"/>
      <c r="BJ5" s="50"/>
      <c r="BK5" s="42"/>
      <c r="BL5" s="43"/>
      <c r="BM5" s="44"/>
      <c r="BN5" s="18"/>
      <c r="BO5" s="18"/>
    </row>
    <row r="6" spans="1:67" ht="15" customHeight="1">
      <c r="A6" s="44"/>
      <c r="B6" s="75"/>
      <c r="C6" s="42"/>
      <c r="D6" s="43"/>
      <c r="E6" s="44"/>
      <c r="F6" s="50"/>
      <c r="G6" s="50"/>
      <c r="H6" s="50"/>
      <c r="I6" s="39" t="s">
        <v>9</v>
      </c>
      <c r="J6" s="40"/>
      <c r="K6" s="41"/>
      <c r="L6" s="39" t="s">
        <v>10</v>
      </c>
      <c r="M6" s="40"/>
      <c r="N6" s="41"/>
      <c r="O6" s="39" t="s">
        <v>23</v>
      </c>
      <c r="P6" s="40"/>
      <c r="Q6" s="41"/>
      <c r="R6" s="39" t="s">
        <v>11</v>
      </c>
      <c r="S6" s="40"/>
      <c r="T6" s="41"/>
      <c r="U6" s="39" t="s">
        <v>22</v>
      </c>
      <c r="V6" s="40"/>
      <c r="W6" s="41"/>
      <c r="X6" s="39" t="s">
        <v>24</v>
      </c>
      <c r="Y6" s="40"/>
      <c r="Z6" s="41"/>
      <c r="AA6" s="39" t="s">
        <v>28</v>
      </c>
      <c r="AB6" s="40"/>
      <c r="AC6" s="41"/>
      <c r="AD6" s="51" t="s">
        <v>29</v>
      </c>
      <c r="AE6" s="52"/>
      <c r="AF6" s="53"/>
      <c r="AG6" s="39" t="s">
        <v>27</v>
      </c>
      <c r="AH6" s="40"/>
      <c r="AI6" s="41"/>
      <c r="AJ6" s="50"/>
      <c r="AK6" s="50"/>
      <c r="AL6" s="50"/>
      <c r="AM6" s="39" t="s">
        <v>25</v>
      </c>
      <c r="AN6" s="40"/>
      <c r="AO6" s="41"/>
      <c r="AP6" s="39" t="s">
        <v>26</v>
      </c>
      <c r="AQ6" s="40"/>
      <c r="AR6" s="41"/>
      <c r="AS6" s="66"/>
      <c r="AT6" s="67"/>
      <c r="AU6" s="68"/>
      <c r="AV6" s="59"/>
      <c r="AW6" s="60"/>
      <c r="AX6" s="60"/>
      <c r="AY6" s="36" t="s">
        <v>16</v>
      </c>
      <c r="AZ6" s="36"/>
      <c r="BA6" s="36"/>
      <c r="BB6" s="36"/>
      <c r="BC6" s="36"/>
      <c r="BD6" s="36"/>
      <c r="BE6" s="36"/>
      <c r="BF6" s="36"/>
      <c r="BG6" s="36"/>
      <c r="BH6" s="50"/>
      <c r="BI6" s="50"/>
      <c r="BJ6" s="50"/>
      <c r="BK6" s="42"/>
      <c r="BL6" s="43"/>
      <c r="BM6" s="44"/>
      <c r="BN6" s="18"/>
      <c r="BO6" s="18"/>
    </row>
    <row r="7" spans="1:67" ht="168" customHeight="1">
      <c r="A7" s="44"/>
      <c r="B7" s="75"/>
      <c r="C7" s="45"/>
      <c r="D7" s="46"/>
      <c r="E7" s="47"/>
      <c r="F7" s="50"/>
      <c r="G7" s="50"/>
      <c r="H7" s="50"/>
      <c r="I7" s="45"/>
      <c r="J7" s="46"/>
      <c r="K7" s="47"/>
      <c r="L7" s="45"/>
      <c r="M7" s="46"/>
      <c r="N7" s="47"/>
      <c r="O7" s="45"/>
      <c r="P7" s="46"/>
      <c r="Q7" s="47"/>
      <c r="R7" s="45"/>
      <c r="S7" s="46"/>
      <c r="T7" s="47"/>
      <c r="U7" s="45"/>
      <c r="V7" s="46"/>
      <c r="W7" s="47"/>
      <c r="X7" s="45"/>
      <c r="Y7" s="46"/>
      <c r="Z7" s="47"/>
      <c r="AA7" s="45"/>
      <c r="AB7" s="46"/>
      <c r="AC7" s="47"/>
      <c r="AD7" s="54"/>
      <c r="AE7" s="55"/>
      <c r="AF7" s="56"/>
      <c r="AG7" s="45"/>
      <c r="AH7" s="46"/>
      <c r="AI7" s="47"/>
      <c r="AJ7" s="50"/>
      <c r="AK7" s="50"/>
      <c r="AL7" s="50"/>
      <c r="AM7" s="45"/>
      <c r="AN7" s="46"/>
      <c r="AO7" s="47"/>
      <c r="AP7" s="45"/>
      <c r="AQ7" s="46"/>
      <c r="AR7" s="47"/>
      <c r="AS7" s="69"/>
      <c r="AT7" s="70"/>
      <c r="AU7" s="71"/>
      <c r="AV7" s="61"/>
      <c r="AW7" s="62"/>
      <c r="AX7" s="62"/>
      <c r="AY7" s="36"/>
      <c r="AZ7" s="36"/>
      <c r="BA7" s="36"/>
      <c r="BB7" s="36"/>
      <c r="BC7" s="36"/>
      <c r="BD7" s="36"/>
      <c r="BE7" s="36"/>
      <c r="BF7" s="36"/>
      <c r="BG7" s="36"/>
      <c r="BH7" s="50"/>
      <c r="BI7" s="50"/>
      <c r="BJ7" s="50"/>
      <c r="BK7" s="45"/>
      <c r="BL7" s="46"/>
      <c r="BM7" s="47"/>
      <c r="BN7" s="18"/>
      <c r="BO7" s="18"/>
    </row>
    <row r="8" spans="1:67" ht="33.75">
      <c r="A8" s="47"/>
      <c r="B8" s="76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32" t="s">
        <v>17</v>
      </c>
      <c r="AE8" s="32" t="s">
        <v>18</v>
      </c>
      <c r="AF8" s="32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24">
        <v>1</v>
      </c>
      <c r="B10" s="23" t="s">
        <v>30</v>
      </c>
      <c r="C10" s="7">
        <f>F10+AJ10</f>
        <v>22865.1</v>
      </c>
      <c r="D10" s="8">
        <f>G10+AK10</f>
        <v>8378</v>
      </c>
      <c r="E10" s="2">
        <f>D10/C10*100</f>
        <v>36.640994353840576</v>
      </c>
      <c r="F10" s="2">
        <v>1493</v>
      </c>
      <c r="G10" s="2">
        <v>811.3</v>
      </c>
      <c r="H10" s="2">
        <f>G10/F10*100</f>
        <v>54.34025452109845</v>
      </c>
      <c r="I10" s="2">
        <v>140.5</v>
      </c>
      <c r="J10" s="2">
        <v>106.5</v>
      </c>
      <c r="K10" s="2">
        <f aca="true" t="shared" si="0" ref="K10:K22">J10/I10*100</f>
        <v>75.80071174377224</v>
      </c>
      <c r="L10" s="2">
        <v>55.7</v>
      </c>
      <c r="M10" s="2">
        <v>57.7</v>
      </c>
      <c r="N10" s="2">
        <f>M10/L10*100</f>
        <v>103.59066427289048</v>
      </c>
      <c r="O10" s="2">
        <v>166.8</v>
      </c>
      <c r="P10" s="2">
        <v>44.2</v>
      </c>
      <c r="Q10" s="2">
        <f>P10/O10*100</f>
        <v>26.498800959232614</v>
      </c>
      <c r="R10" s="2">
        <v>866</v>
      </c>
      <c r="S10" s="2">
        <v>417.5</v>
      </c>
      <c r="T10" s="2">
        <f>S10/R10*100</f>
        <v>48.210161662817555</v>
      </c>
      <c r="U10" s="2"/>
      <c r="V10" s="2"/>
      <c r="W10" s="2" t="e">
        <f>V10/U10*100</f>
        <v>#DIV/0!</v>
      </c>
      <c r="X10" s="2">
        <v>23.9</v>
      </c>
      <c r="Y10" s="2">
        <v>23.9</v>
      </c>
      <c r="Z10" s="2">
        <f>Y10/X10*100</f>
        <v>100</v>
      </c>
      <c r="AA10" s="2"/>
      <c r="AB10" s="2"/>
      <c r="AC10" s="2" t="e">
        <f>AB10/AA10*100</f>
        <v>#DIV/0!</v>
      </c>
      <c r="AD10" s="2">
        <v>0</v>
      </c>
      <c r="AE10" s="2">
        <v>0</v>
      </c>
      <c r="AF10" s="2" t="e">
        <f>AE10/AD10*100</f>
        <v>#DIV/0!</v>
      </c>
      <c r="AG10" s="2"/>
      <c r="AH10" s="2"/>
      <c r="AI10" s="2" t="e">
        <v>#DIV/0!</v>
      </c>
      <c r="AJ10" s="26">
        <v>21372.1</v>
      </c>
      <c r="AK10" s="2">
        <v>7566.7</v>
      </c>
      <c r="AL10" s="2">
        <f>AK10/AJ10*100</f>
        <v>35.40456950884565</v>
      </c>
      <c r="AM10" s="2">
        <v>1581.1</v>
      </c>
      <c r="AN10" s="2">
        <v>1190.5</v>
      </c>
      <c r="AO10" s="2">
        <f>AN10/AM10*100</f>
        <v>75.29568022262983</v>
      </c>
      <c r="AP10" s="2">
        <v>397.9</v>
      </c>
      <c r="AQ10" s="2">
        <v>297</v>
      </c>
      <c r="AR10" s="2">
        <f>AQ10/AP10*100</f>
        <v>74.64186981653683</v>
      </c>
      <c r="AS10" s="19">
        <v>22965.8</v>
      </c>
      <c r="AT10" s="2">
        <v>7166.7</v>
      </c>
      <c r="AU10" s="2">
        <f>AT10/AS10*100</f>
        <v>31.205967133737992</v>
      </c>
      <c r="AV10" s="20">
        <v>1288.3</v>
      </c>
      <c r="AW10" s="2">
        <v>908.1</v>
      </c>
      <c r="AX10" s="2">
        <f>AW10/AV10*100</f>
        <v>70.48824031669642</v>
      </c>
      <c r="AY10" s="20">
        <v>1276.4</v>
      </c>
      <c r="AZ10" s="2">
        <v>896.6</v>
      </c>
      <c r="BA10" s="2">
        <f>AZ10/AY10*100</f>
        <v>70.24443748041365</v>
      </c>
      <c r="BB10" s="2">
        <v>412.4</v>
      </c>
      <c r="BC10" s="2">
        <v>306.1</v>
      </c>
      <c r="BD10" s="2">
        <f>BC10/BB10*100</f>
        <v>74.22405431619788</v>
      </c>
      <c r="BE10" s="20">
        <v>563.5</v>
      </c>
      <c r="BF10" s="2">
        <v>380.4</v>
      </c>
      <c r="BG10" s="2">
        <f>BF10/BE10*100</f>
        <v>67.50665483584739</v>
      </c>
      <c r="BH10" s="20">
        <v>20533.3</v>
      </c>
      <c r="BI10" s="2">
        <v>5446.5</v>
      </c>
      <c r="BJ10" s="2">
        <f>BI10/BH10*100</f>
        <v>26.525205398060713</v>
      </c>
      <c r="BK10" s="19">
        <f>C10-AS10</f>
        <v>-100.70000000000073</v>
      </c>
      <c r="BL10" s="19">
        <f>D10-AT10</f>
        <v>1211.3000000000002</v>
      </c>
      <c r="BM10" s="2">
        <f>BL10/BK10*100</f>
        <v>-1202.879841112206</v>
      </c>
      <c r="BN10" s="9"/>
      <c r="BO10" s="10"/>
    </row>
    <row r="11" spans="1:67" ht="15">
      <c r="A11" s="24">
        <v>2</v>
      </c>
      <c r="B11" s="23" t="s">
        <v>31</v>
      </c>
      <c r="C11" s="7">
        <f aca="true" t="shared" si="1" ref="C11:C21">F11+AJ11</f>
        <v>3898.9</v>
      </c>
      <c r="D11" s="8">
        <f aca="true" t="shared" si="2" ref="D11:D21">G11+AK11</f>
        <v>2543.1</v>
      </c>
      <c r="E11" s="2">
        <f aca="true" t="shared" si="3" ref="E11:E21">D11/C11*100</f>
        <v>65.22608940983355</v>
      </c>
      <c r="F11" s="2">
        <v>910.1</v>
      </c>
      <c r="G11" s="2">
        <v>687.8</v>
      </c>
      <c r="H11" s="2">
        <f aca="true" t="shared" si="4" ref="H11:H21">G11/F11*100</f>
        <v>75.5741127348643</v>
      </c>
      <c r="I11" s="2">
        <v>79.5</v>
      </c>
      <c r="J11" s="2">
        <v>51.9</v>
      </c>
      <c r="K11" s="2">
        <f t="shared" si="0"/>
        <v>65.28301886792453</v>
      </c>
      <c r="L11" s="2">
        <v>45.6</v>
      </c>
      <c r="M11" s="2">
        <v>45.7</v>
      </c>
      <c r="N11" s="2">
        <f aca="true" t="shared" si="5" ref="N11:N21">M11/L11*100</f>
        <v>100.21929824561404</v>
      </c>
      <c r="O11" s="2">
        <v>52.9</v>
      </c>
      <c r="P11" s="2">
        <v>24.7</v>
      </c>
      <c r="Q11" s="2">
        <f aca="true" t="shared" si="6" ref="Q11:Q21">P11/O11*100</f>
        <v>46.69187145557656</v>
      </c>
      <c r="R11" s="2">
        <v>421</v>
      </c>
      <c r="S11" s="2">
        <v>359</v>
      </c>
      <c r="T11" s="2">
        <f aca="true" t="shared" si="7" ref="T11:T21">S11/R11*100</f>
        <v>85.2731591448931</v>
      </c>
      <c r="U11" s="2"/>
      <c r="V11" s="2"/>
      <c r="W11" s="2" t="e">
        <f>V11/U11*100</f>
        <v>#DIV/0!</v>
      </c>
      <c r="X11" s="2">
        <v>72</v>
      </c>
      <c r="Y11" s="2">
        <v>20</v>
      </c>
      <c r="Z11" s="2">
        <f aca="true" t="shared" si="8" ref="Z11:Z23">Y11/X11*100</f>
        <v>27.77777777777778</v>
      </c>
      <c r="AA11" s="2"/>
      <c r="AB11" s="2"/>
      <c r="AC11" s="2" t="e">
        <f aca="true" t="shared" si="9" ref="AC11:AC21">AB11/AA11*100</f>
        <v>#DIV/0!</v>
      </c>
      <c r="AD11" s="2">
        <v>0</v>
      </c>
      <c r="AE11" s="2">
        <v>0</v>
      </c>
      <c r="AF11" s="2" t="e">
        <f aca="true" t="shared" si="10" ref="AF11:AF21">AE11/AD11*100</f>
        <v>#DIV/0!</v>
      </c>
      <c r="AG11" s="2"/>
      <c r="AH11" s="2"/>
      <c r="AI11" s="2" t="e">
        <v>#DIV/0!</v>
      </c>
      <c r="AJ11" s="27">
        <v>2988.8</v>
      </c>
      <c r="AK11" s="2">
        <v>1855.3</v>
      </c>
      <c r="AL11" s="2">
        <f aca="true" t="shared" si="11" ref="AL11:AL21">AK11/AJ11*100</f>
        <v>62.07508029978585</v>
      </c>
      <c r="AM11" s="2">
        <v>1156.6</v>
      </c>
      <c r="AN11" s="2">
        <v>870.8</v>
      </c>
      <c r="AO11" s="2">
        <f aca="true" t="shared" si="12" ref="AO11:AO21">AN11/AM11*100</f>
        <v>75.28964205429708</v>
      </c>
      <c r="AP11" s="2">
        <v>587.8</v>
      </c>
      <c r="AQ11" s="2">
        <v>418</v>
      </c>
      <c r="AR11" s="2">
        <f aca="true" t="shared" si="13" ref="AR11:AR21">AQ11/AP11*100</f>
        <v>71.11262334127255</v>
      </c>
      <c r="AS11" s="19">
        <v>3960</v>
      </c>
      <c r="AT11" s="2">
        <v>2266.5</v>
      </c>
      <c r="AU11" s="2">
        <f aca="true" t="shared" si="14" ref="AU11:AU21">AT11/AS11*100</f>
        <v>57.23484848484849</v>
      </c>
      <c r="AV11" s="21">
        <v>1082.2</v>
      </c>
      <c r="AW11" s="2">
        <v>878.1</v>
      </c>
      <c r="AX11" s="2">
        <f aca="true" t="shared" si="15" ref="AX11:AX21">AW11/AV11*100</f>
        <v>81.14026982073554</v>
      </c>
      <c r="AY11" s="20">
        <v>1076.9</v>
      </c>
      <c r="AZ11" s="2">
        <v>873.4</v>
      </c>
      <c r="BA11" s="2">
        <f aca="true" t="shared" si="16" ref="BA11:BA22">AZ11/AY11*100</f>
        <v>81.10316649642492</v>
      </c>
      <c r="BB11" s="2">
        <v>996.8</v>
      </c>
      <c r="BC11" s="2">
        <v>737.1</v>
      </c>
      <c r="BD11" s="2">
        <f aca="true" t="shared" si="17" ref="BD11:BD21">BC11/BB11*100</f>
        <v>73.94662921348315</v>
      </c>
      <c r="BE11" s="20">
        <v>118.3</v>
      </c>
      <c r="BF11" s="2">
        <v>85</v>
      </c>
      <c r="BG11" s="2">
        <f aca="true" t="shared" si="18" ref="BG11:BG21">BF11/BE11*100</f>
        <v>71.85122569737955</v>
      </c>
      <c r="BH11" s="20">
        <v>1693.2</v>
      </c>
      <c r="BI11" s="2">
        <v>501.6</v>
      </c>
      <c r="BJ11" s="2">
        <f aca="true" t="shared" si="19" ref="BJ11:BJ21">BI11/BH11*100</f>
        <v>29.6243798724309</v>
      </c>
      <c r="BK11" s="19">
        <f>C11-AS11</f>
        <v>-61.09999999999991</v>
      </c>
      <c r="BL11" s="19">
        <f aca="true" t="shared" si="20" ref="BL11:BL21">D11-AT11</f>
        <v>276.5999999999999</v>
      </c>
      <c r="BM11" s="2">
        <f aca="true" t="shared" si="21" ref="BM11:BM21">BL11/BK11*100</f>
        <v>-452.7004909983639</v>
      </c>
      <c r="BN11" s="9"/>
      <c r="BO11" s="10"/>
    </row>
    <row r="12" spans="1:67" ht="15">
      <c r="A12" s="24">
        <v>3</v>
      </c>
      <c r="B12" s="23" t="s">
        <v>32</v>
      </c>
      <c r="C12" s="7">
        <f t="shared" si="1"/>
        <v>2886.1000000000004</v>
      </c>
      <c r="D12" s="8">
        <f t="shared" si="2"/>
        <v>1768.4</v>
      </c>
      <c r="E12" s="2">
        <f t="shared" si="3"/>
        <v>61.27299816361179</v>
      </c>
      <c r="F12" s="2">
        <v>792.3</v>
      </c>
      <c r="G12" s="2">
        <v>535.1</v>
      </c>
      <c r="H12" s="2">
        <f t="shared" si="4"/>
        <v>67.53754890824183</v>
      </c>
      <c r="I12" s="2">
        <v>63</v>
      </c>
      <c r="J12" s="2">
        <v>48</v>
      </c>
      <c r="K12" s="2">
        <f t="shared" si="0"/>
        <v>76.19047619047619</v>
      </c>
      <c r="L12" s="2">
        <v>63</v>
      </c>
      <c r="M12" s="2">
        <v>59.2</v>
      </c>
      <c r="N12" s="2">
        <f t="shared" si="5"/>
        <v>93.96825396825396</v>
      </c>
      <c r="O12" s="2">
        <v>36.8</v>
      </c>
      <c r="P12" s="2">
        <v>20.2</v>
      </c>
      <c r="Q12" s="2">
        <f t="shared" si="6"/>
        <v>54.891304347826086</v>
      </c>
      <c r="R12" s="16">
        <v>307</v>
      </c>
      <c r="S12" s="2">
        <v>165.7</v>
      </c>
      <c r="T12" s="2">
        <f t="shared" si="7"/>
        <v>53.97394136807817</v>
      </c>
      <c r="U12" s="2"/>
      <c r="V12" s="2"/>
      <c r="W12" s="2" t="e">
        <f aca="true" t="shared" si="22" ref="W12:W21">V12/U12*100</f>
        <v>#DIV/0!</v>
      </c>
      <c r="X12" s="2">
        <v>61.2</v>
      </c>
      <c r="Y12" s="2">
        <v>36.6</v>
      </c>
      <c r="Z12" s="2">
        <f t="shared" si="8"/>
        <v>59.80392156862745</v>
      </c>
      <c r="AA12" s="2"/>
      <c r="AB12" s="2"/>
      <c r="AC12" s="2" t="e">
        <f t="shared" si="9"/>
        <v>#DIV/0!</v>
      </c>
      <c r="AD12" s="2">
        <v>9.4</v>
      </c>
      <c r="AE12" s="2">
        <v>9.4</v>
      </c>
      <c r="AF12" s="2">
        <f>AE12/AD12*100</f>
        <v>100</v>
      </c>
      <c r="AG12" s="2"/>
      <c r="AH12" s="2"/>
      <c r="AI12" s="2" t="e">
        <v>#DIV/0!</v>
      </c>
      <c r="AJ12" s="27">
        <v>2093.8</v>
      </c>
      <c r="AK12" s="2">
        <v>1233.3</v>
      </c>
      <c r="AL12" s="2">
        <f t="shared" si="11"/>
        <v>58.90247397077084</v>
      </c>
      <c r="AM12" s="2">
        <v>868.4</v>
      </c>
      <c r="AN12" s="2">
        <v>653.8</v>
      </c>
      <c r="AO12" s="2">
        <f t="shared" si="12"/>
        <v>75.28788576692767</v>
      </c>
      <c r="AP12" s="2">
        <v>306.1</v>
      </c>
      <c r="AQ12" s="2">
        <v>225</v>
      </c>
      <c r="AR12" s="2">
        <f t="shared" si="13"/>
        <v>73.50539039529565</v>
      </c>
      <c r="AS12" s="2">
        <v>2918.2</v>
      </c>
      <c r="AT12" s="2">
        <v>1569.5</v>
      </c>
      <c r="AU12" s="2">
        <f t="shared" si="14"/>
        <v>53.783153999040515</v>
      </c>
      <c r="AV12" s="21">
        <v>1005.8</v>
      </c>
      <c r="AW12" s="2">
        <v>766.1</v>
      </c>
      <c r="AX12" s="2">
        <f t="shared" si="15"/>
        <v>76.16822429906543</v>
      </c>
      <c r="AY12" s="20">
        <v>1001.9</v>
      </c>
      <c r="AZ12" s="2">
        <v>762.7</v>
      </c>
      <c r="BA12" s="2">
        <f t="shared" si="16"/>
        <v>76.12536181255615</v>
      </c>
      <c r="BB12" s="2">
        <v>498.1</v>
      </c>
      <c r="BC12" s="2">
        <v>350.7</v>
      </c>
      <c r="BD12" s="2">
        <f t="shared" si="17"/>
        <v>70.40754868500301</v>
      </c>
      <c r="BE12" s="20">
        <v>301</v>
      </c>
      <c r="BF12" s="2">
        <v>230</v>
      </c>
      <c r="BG12" s="2">
        <f t="shared" si="18"/>
        <v>76.41196013289037</v>
      </c>
      <c r="BH12" s="20">
        <v>540.7</v>
      </c>
      <c r="BI12" s="2">
        <v>157.6</v>
      </c>
      <c r="BJ12" s="2">
        <f t="shared" si="19"/>
        <v>29.147401516552613</v>
      </c>
      <c r="BK12" s="19">
        <f>C12-AS12</f>
        <v>-32.099999999999454</v>
      </c>
      <c r="BL12" s="19">
        <f>D12-AT12</f>
        <v>198.9000000000001</v>
      </c>
      <c r="BM12" s="2">
        <f t="shared" si="21"/>
        <v>-619.6261682243099</v>
      </c>
      <c r="BN12" s="9"/>
      <c r="BO12" s="10"/>
    </row>
    <row r="13" spans="1:67" ht="15" customHeight="1">
      <c r="A13" s="24">
        <v>4</v>
      </c>
      <c r="B13" s="23" t="s">
        <v>33</v>
      </c>
      <c r="C13" s="7">
        <f t="shared" si="1"/>
        <v>3496.2</v>
      </c>
      <c r="D13" s="8">
        <f t="shared" si="2"/>
        <v>2194.3</v>
      </c>
      <c r="E13" s="2">
        <f t="shared" si="3"/>
        <v>62.7624277787312</v>
      </c>
      <c r="F13" s="2">
        <v>1124.5</v>
      </c>
      <c r="G13" s="2">
        <v>898.8</v>
      </c>
      <c r="H13" s="2">
        <f t="shared" si="4"/>
        <v>79.92885726989772</v>
      </c>
      <c r="I13" s="2">
        <v>77.9</v>
      </c>
      <c r="J13" s="2">
        <v>49.7</v>
      </c>
      <c r="K13" s="2">
        <f t="shared" si="0"/>
        <v>63.7997432605905</v>
      </c>
      <c r="L13" s="2">
        <v>541</v>
      </c>
      <c r="M13" s="2">
        <v>541.6</v>
      </c>
      <c r="N13" s="2">
        <f t="shared" si="5"/>
        <v>100.11090573012939</v>
      </c>
      <c r="O13" s="2">
        <v>47.1</v>
      </c>
      <c r="P13" s="2">
        <v>21.4</v>
      </c>
      <c r="Q13" s="2">
        <f t="shared" si="6"/>
        <v>45.43524416135881</v>
      </c>
      <c r="R13" s="2">
        <v>234</v>
      </c>
      <c r="S13" s="2">
        <v>145.8</v>
      </c>
      <c r="T13" s="2">
        <f t="shared" si="7"/>
        <v>62.30769230769231</v>
      </c>
      <c r="U13" s="2"/>
      <c r="V13" s="2"/>
      <c r="W13" s="2" t="e">
        <f t="shared" si="22"/>
        <v>#DIV/0!</v>
      </c>
      <c r="X13" s="2">
        <v>57.5</v>
      </c>
      <c r="Y13" s="2">
        <v>6.6</v>
      </c>
      <c r="Z13" s="2">
        <f t="shared" si="8"/>
        <v>11.478260869565217</v>
      </c>
      <c r="AA13" s="2"/>
      <c r="AB13" s="2"/>
      <c r="AC13" s="2" t="e">
        <f t="shared" si="9"/>
        <v>#DIV/0!</v>
      </c>
      <c r="AD13" s="2">
        <v>0</v>
      </c>
      <c r="AE13" s="2">
        <v>0</v>
      </c>
      <c r="AF13" s="2" t="e">
        <f t="shared" si="10"/>
        <v>#DIV/0!</v>
      </c>
      <c r="AG13" s="2"/>
      <c r="AH13" s="2"/>
      <c r="AI13" s="2" t="e">
        <v>#DIV/0!</v>
      </c>
      <c r="AJ13" s="26">
        <v>2371.7</v>
      </c>
      <c r="AK13" s="2">
        <v>1295.5</v>
      </c>
      <c r="AL13" s="2">
        <f t="shared" si="11"/>
        <v>54.62326601172155</v>
      </c>
      <c r="AM13" s="2">
        <v>1186.8</v>
      </c>
      <c r="AN13" s="2">
        <v>893.7</v>
      </c>
      <c r="AO13" s="2">
        <f t="shared" si="12"/>
        <v>75.30333670374117</v>
      </c>
      <c r="AP13" s="2">
        <v>368.5</v>
      </c>
      <c r="AQ13" s="2">
        <v>100</v>
      </c>
      <c r="AR13" s="2">
        <f t="shared" si="13"/>
        <v>27.137042062415194</v>
      </c>
      <c r="AS13" s="2">
        <v>3603.5</v>
      </c>
      <c r="AT13" s="2">
        <v>1741.6</v>
      </c>
      <c r="AU13" s="2">
        <f t="shared" si="14"/>
        <v>48.330789510198414</v>
      </c>
      <c r="AV13" s="21">
        <v>1138.2</v>
      </c>
      <c r="AW13" s="2">
        <v>860.9</v>
      </c>
      <c r="AX13" s="2">
        <f t="shared" si="15"/>
        <v>75.63697065542084</v>
      </c>
      <c r="AY13" s="20">
        <v>1133.1</v>
      </c>
      <c r="AZ13" s="2">
        <v>856.3</v>
      </c>
      <c r="BA13" s="2">
        <f t="shared" si="16"/>
        <v>75.57144117906628</v>
      </c>
      <c r="BB13" s="2">
        <v>375.7</v>
      </c>
      <c r="BC13" s="2">
        <v>284</v>
      </c>
      <c r="BD13" s="2">
        <f t="shared" si="17"/>
        <v>75.59222784136279</v>
      </c>
      <c r="BE13" s="20">
        <v>220.2</v>
      </c>
      <c r="BF13" s="2">
        <v>160.4</v>
      </c>
      <c r="BG13" s="2">
        <f t="shared" si="18"/>
        <v>72.84287011807449</v>
      </c>
      <c r="BH13" s="20">
        <v>1797.9</v>
      </c>
      <c r="BI13" s="2">
        <v>392.8</v>
      </c>
      <c r="BJ13" s="2">
        <f t="shared" si="19"/>
        <v>21.847711218643973</v>
      </c>
      <c r="BK13" s="19">
        <f>C13-AS13</f>
        <v>-107.30000000000018</v>
      </c>
      <c r="BL13" s="19">
        <f t="shared" si="20"/>
        <v>452.7000000000003</v>
      </c>
      <c r="BM13" s="2">
        <f t="shared" si="21"/>
        <v>-421.9012115563835</v>
      </c>
      <c r="BN13" s="9"/>
      <c r="BO13" s="10"/>
    </row>
    <row r="14" spans="1:67" ht="15">
      <c r="A14" s="24">
        <v>5</v>
      </c>
      <c r="B14" s="23" t="s">
        <v>34</v>
      </c>
      <c r="C14" s="7">
        <f t="shared" si="1"/>
        <v>12594.6</v>
      </c>
      <c r="D14" s="8">
        <f t="shared" si="2"/>
        <v>9163.099999999999</v>
      </c>
      <c r="E14" s="2">
        <f t="shared" si="3"/>
        <v>72.75419624283421</v>
      </c>
      <c r="F14" s="2">
        <v>6976.3</v>
      </c>
      <c r="G14" s="2">
        <v>4572.4</v>
      </c>
      <c r="H14" s="2">
        <f t="shared" si="4"/>
        <v>65.54190616802602</v>
      </c>
      <c r="I14" s="2">
        <v>1829.3</v>
      </c>
      <c r="J14" s="2">
        <v>1253.3</v>
      </c>
      <c r="K14" s="2">
        <f t="shared" si="0"/>
        <v>68.51254578253977</v>
      </c>
      <c r="L14" s="2">
        <v>480.3</v>
      </c>
      <c r="M14" s="2">
        <v>561.1</v>
      </c>
      <c r="N14" s="2">
        <f t="shared" si="5"/>
        <v>116.8228190714137</v>
      </c>
      <c r="O14" s="2">
        <v>941.8</v>
      </c>
      <c r="P14" s="2">
        <v>205.9</v>
      </c>
      <c r="Q14" s="2">
        <f t="shared" si="6"/>
        <v>21.862391165852625</v>
      </c>
      <c r="R14" s="2">
        <v>2917</v>
      </c>
      <c r="S14" s="2">
        <v>1956.7</v>
      </c>
      <c r="T14" s="2">
        <f t="shared" si="7"/>
        <v>67.07919094960576</v>
      </c>
      <c r="U14" s="2"/>
      <c r="V14" s="2"/>
      <c r="W14" s="2" t="e">
        <f t="shared" si="22"/>
        <v>#DIV/0!</v>
      </c>
      <c r="X14" s="2">
        <v>16.7</v>
      </c>
      <c r="Y14" s="2">
        <v>0.8</v>
      </c>
      <c r="Z14" s="2">
        <f t="shared" si="8"/>
        <v>4.790419161676647</v>
      </c>
      <c r="AA14" s="2">
        <v>0</v>
      </c>
      <c r="AB14" s="2">
        <v>0</v>
      </c>
      <c r="AC14" s="2" t="e">
        <f t="shared" si="9"/>
        <v>#DIV/0!</v>
      </c>
      <c r="AD14" s="2">
        <v>15</v>
      </c>
      <c r="AE14" s="2">
        <v>15.4</v>
      </c>
      <c r="AF14" s="2">
        <f t="shared" si="10"/>
        <v>102.66666666666666</v>
      </c>
      <c r="AG14" s="2"/>
      <c r="AH14" s="2"/>
      <c r="AI14" s="2" t="e">
        <v>#DIV/0!</v>
      </c>
      <c r="AJ14" s="26">
        <v>5618.3</v>
      </c>
      <c r="AK14" s="2">
        <v>4590.7</v>
      </c>
      <c r="AL14" s="2">
        <f t="shared" si="11"/>
        <v>81.70976985921008</v>
      </c>
      <c r="AM14" s="2">
        <v>2950.8</v>
      </c>
      <c r="AN14" s="2">
        <v>2221.9</v>
      </c>
      <c r="AO14" s="2">
        <f t="shared" si="12"/>
        <v>75.29822421038362</v>
      </c>
      <c r="AP14" s="2">
        <v>318.9</v>
      </c>
      <c r="AQ14" s="2">
        <v>0</v>
      </c>
      <c r="AR14" s="2">
        <f t="shared" si="13"/>
        <v>0</v>
      </c>
      <c r="AS14" s="2">
        <v>12594.6</v>
      </c>
      <c r="AT14" s="2">
        <v>8382.4</v>
      </c>
      <c r="AU14" s="2">
        <f t="shared" si="14"/>
        <v>66.55550791609102</v>
      </c>
      <c r="AV14" s="21">
        <v>2623.8</v>
      </c>
      <c r="AW14" s="2">
        <v>1720.5</v>
      </c>
      <c r="AX14" s="2">
        <f t="shared" si="15"/>
        <v>65.57283329522066</v>
      </c>
      <c r="AY14" s="20">
        <v>2576.7</v>
      </c>
      <c r="AZ14" s="2">
        <v>1703.3</v>
      </c>
      <c r="BA14" s="2">
        <f t="shared" si="16"/>
        <v>66.10393138510499</v>
      </c>
      <c r="BB14" s="2">
        <v>2330.6</v>
      </c>
      <c r="BC14" s="2">
        <v>1687.3</v>
      </c>
      <c r="BD14" s="2">
        <f t="shared" si="17"/>
        <v>72.3976658371235</v>
      </c>
      <c r="BE14" s="20">
        <v>2883.9</v>
      </c>
      <c r="BF14" s="2">
        <v>2024.6</v>
      </c>
      <c r="BG14" s="2">
        <f t="shared" si="18"/>
        <v>70.20354381219876</v>
      </c>
      <c r="BH14" s="20">
        <v>3048.2</v>
      </c>
      <c r="BI14" s="2">
        <v>1318.8</v>
      </c>
      <c r="BJ14" s="2">
        <f t="shared" si="19"/>
        <v>43.264877632701264</v>
      </c>
      <c r="BK14" s="19">
        <f>C14-AS14</f>
        <v>0</v>
      </c>
      <c r="BL14" s="19">
        <f t="shared" si="20"/>
        <v>780.6999999999989</v>
      </c>
      <c r="BM14" s="2" t="e">
        <f t="shared" si="21"/>
        <v>#DIV/0!</v>
      </c>
      <c r="BN14" s="9"/>
      <c r="BO14" s="10"/>
    </row>
    <row r="15" spans="1:67" ht="15">
      <c r="A15" s="24">
        <v>6</v>
      </c>
      <c r="B15" s="23" t="s">
        <v>41</v>
      </c>
      <c r="C15" s="7">
        <f t="shared" si="1"/>
        <v>4981.2</v>
      </c>
      <c r="D15" s="8">
        <f t="shared" si="2"/>
        <v>3262.8</v>
      </c>
      <c r="E15" s="2">
        <f t="shared" si="3"/>
        <v>65.50228860515539</v>
      </c>
      <c r="F15" s="2">
        <v>878</v>
      </c>
      <c r="G15" s="2">
        <v>493.3</v>
      </c>
      <c r="H15" s="2">
        <f t="shared" si="4"/>
        <v>56.184510250569474</v>
      </c>
      <c r="I15" s="2">
        <v>50</v>
      </c>
      <c r="J15" s="2">
        <v>16.5</v>
      </c>
      <c r="K15" s="2">
        <f t="shared" si="0"/>
        <v>33</v>
      </c>
      <c r="L15" s="2">
        <v>6.5</v>
      </c>
      <c r="M15" s="2">
        <v>5.7</v>
      </c>
      <c r="N15" s="2">
        <f t="shared" si="5"/>
        <v>87.6923076923077</v>
      </c>
      <c r="O15" s="2">
        <v>65.6</v>
      </c>
      <c r="P15" s="2">
        <v>18.1</v>
      </c>
      <c r="Q15" s="2">
        <f t="shared" si="6"/>
        <v>27.59146341463415</v>
      </c>
      <c r="R15" s="2">
        <v>538</v>
      </c>
      <c r="S15" s="2">
        <v>284.8</v>
      </c>
      <c r="T15" s="2">
        <f t="shared" si="7"/>
        <v>52.93680297397769</v>
      </c>
      <c r="U15" s="2"/>
      <c r="V15" s="2"/>
      <c r="W15" s="2" t="e">
        <f t="shared" si="22"/>
        <v>#DIV/0!</v>
      </c>
      <c r="X15" s="2">
        <v>42.8</v>
      </c>
      <c r="Y15" s="2">
        <v>31.8</v>
      </c>
      <c r="Z15" s="2">
        <f t="shared" si="8"/>
        <v>74.29906542056075</v>
      </c>
      <c r="AA15" s="2"/>
      <c r="AB15" s="2"/>
      <c r="AC15" s="2" t="e">
        <f t="shared" si="9"/>
        <v>#DIV/0!</v>
      </c>
      <c r="AD15" s="2">
        <v>0</v>
      </c>
      <c r="AE15" s="2">
        <v>0</v>
      </c>
      <c r="AF15" s="2" t="e">
        <f t="shared" si="10"/>
        <v>#DIV/0!</v>
      </c>
      <c r="AG15" s="2"/>
      <c r="AH15" s="2"/>
      <c r="AI15" s="2" t="e">
        <v>#DIV/0!</v>
      </c>
      <c r="AJ15" s="26">
        <v>4103.2</v>
      </c>
      <c r="AK15" s="2">
        <v>2769.5</v>
      </c>
      <c r="AL15" s="2">
        <f t="shared" si="11"/>
        <v>67.49610060440632</v>
      </c>
      <c r="AM15" s="2">
        <v>1441.9</v>
      </c>
      <c r="AN15" s="2">
        <v>1085.7</v>
      </c>
      <c r="AO15" s="2">
        <f t="shared" si="12"/>
        <v>75.29648380608919</v>
      </c>
      <c r="AP15" s="2">
        <v>1102</v>
      </c>
      <c r="AQ15" s="2">
        <v>790</v>
      </c>
      <c r="AR15" s="2">
        <f t="shared" si="13"/>
        <v>71.68784029038112</v>
      </c>
      <c r="AS15" s="2">
        <v>5074.3</v>
      </c>
      <c r="AT15" s="2">
        <v>2890.3</v>
      </c>
      <c r="AU15" s="2">
        <f t="shared" si="14"/>
        <v>56.95958063181129</v>
      </c>
      <c r="AV15" s="21">
        <v>1255.8</v>
      </c>
      <c r="AW15" s="2">
        <v>901.9</v>
      </c>
      <c r="AX15" s="2">
        <f t="shared" si="15"/>
        <v>71.81876094919573</v>
      </c>
      <c r="AY15" s="20">
        <v>1250.2</v>
      </c>
      <c r="AZ15" s="2">
        <v>896.8</v>
      </c>
      <c r="BA15" s="2">
        <f t="shared" si="16"/>
        <v>71.73252279635258</v>
      </c>
      <c r="BB15" s="2">
        <v>379.9</v>
      </c>
      <c r="BC15" s="2">
        <v>98</v>
      </c>
      <c r="BD15" s="2">
        <f t="shared" si="17"/>
        <v>25.796262174256384</v>
      </c>
      <c r="BE15" s="20">
        <v>221</v>
      </c>
      <c r="BF15" s="2">
        <v>170.7</v>
      </c>
      <c r="BG15" s="2">
        <f t="shared" si="18"/>
        <v>77.23981900452488</v>
      </c>
      <c r="BH15" s="20">
        <v>1362.3</v>
      </c>
      <c r="BI15" s="2">
        <v>734.9</v>
      </c>
      <c r="BJ15" s="2">
        <f t="shared" si="19"/>
        <v>53.94553328929017</v>
      </c>
      <c r="BK15" s="19">
        <f>C15-AS15</f>
        <v>-93.10000000000036</v>
      </c>
      <c r="BL15" s="19">
        <f t="shared" si="20"/>
        <v>372.5</v>
      </c>
      <c r="BM15" s="2">
        <f t="shared" si="21"/>
        <v>-400.10741138560536</v>
      </c>
      <c r="BN15" s="9"/>
      <c r="BO15" s="10"/>
    </row>
    <row r="16" spans="1:67" ht="15">
      <c r="A16" s="24">
        <v>7</v>
      </c>
      <c r="B16" s="23" t="s">
        <v>35</v>
      </c>
      <c r="C16" s="7">
        <f t="shared" si="1"/>
        <v>9466.4</v>
      </c>
      <c r="D16" s="8">
        <f t="shared" si="2"/>
        <v>6571.9</v>
      </c>
      <c r="E16" s="2">
        <f t="shared" si="3"/>
        <v>69.42343446294261</v>
      </c>
      <c r="F16" s="2">
        <v>1484.1</v>
      </c>
      <c r="G16" s="2">
        <v>787</v>
      </c>
      <c r="H16" s="2">
        <f t="shared" si="4"/>
        <v>53.028771646115494</v>
      </c>
      <c r="I16" s="2">
        <v>191.3</v>
      </c>
      <c r="J16" s="2">
        <v>26.2</v>
      </c>
      <c r="K16" s="2">
        <f t="shared" si="0"/>
        <v>13.695765812859381</v>
      </c>
      <c r="L16" s="2">
        <v>54.5</v>
      </c>
      <c r="M16" s="2">
        <v>54.5</v>
      </c>
      <c r="N16" s="2">
        <f t="shared" si="5"/>
        <v>100</v>
      </c>
      <c r="O16" s="2">
        <v>47.2</v>
      </c>
      <c r="P16" s="2">
        <v>10.8</v>
      </c>
      <c r="Q16" s="2">
        <f t="shared" si="6"/>
        <v>22.88135593220339</v>
      </c>
      <c r="R16" s="2">
        <v>751</v>
      </c>
      <c r="S16" s="2">
        <v>337</v>
      </c>
      <c r="T16" s="2">
        <f t="shared" si="7"/>
        <v>44.87350199733689</v>
      </c>
      <c r="U16" s="2"/>
      <c r="V16" s="2"/>
      <c r="W16" s="2" t="e">
        <f t="shared" si="22"/>
        <v>#DIV/0!</v>
      </c>
      <c r="X16" s="2">
        <v>54.9</v>
      </c>
      <c r="Y16" s="2">
        <v>26.9</v>
      </c>
      <c r="Z16" s="2">
        <f t="shared" si="8"/>
        <v>48.998178506375226</v>
      </c>
      <c r="AA16" s="2"/>
      <c r="AB16" s="2"/>
      <c r="AC16" s="2" t="e">
        <f t="shared" si="9"/>
        <v>#DIV/0!</v>
      </c>
      <c r="AD16" s="2">
        <v>0</v>
      </c>
      <c r="AE16" s="2">
        <v>0</v>
      </c>
      <c r="AF16" s="2" t="e">
        <f t="shared" si="10"/>
        <v>#DIV/0!</v>
      </c>
      <c r="AG16" s="2"/>
      <c r="AH16" s="2"/>
      <c r="AI16" s="2" t="e">
        <v>#DIV/0!</v>
      </c>
      <c r="AJ16" s="26">
        <v>7982.3</v>
      </c>
      <c r="AK16" s="2">
        <v>5784.9</v>
      </c>
      <c r="AL16" s="2">
        <f t="shared" si="11"/>
        <v>72.47159340039838</v>
      </c>
      <c r="AM16" s="2">
        <v>1246.5</v>
      </c>
      <c r="AN16" s="2">
        <v>938.6</v>
      </c>
      <c r="AO16" s="2">
        <f t="shared" si="12"/>
        <v>75.29883674288007</v>
      </c>
      <c r="AP16" s="2">
        <v>662.8</v>
      </c>
      <c r="AQ16" s="2">
        <v>390</v>
      </c>
      <c r="AR16" s="2">
        <f t="shared" si="13"/>
        <v>58.841279420639715</v>
      </c>
      <c r="AS16" s="2">
        <v>9780.5</v>
      </c>
      <c r="AT16" s="2">
        <v>6083.1</v>
      </c>
      <c r="AU16" s="2">
        <f t="shared" si="14"/>
        <v>62.196206737896844</v>
      </c>
      <c r="AV16" s="21">
        <v>1221.3</v>
      </c>
      <c r="AW16" s="2">
        <v>911.9</v>
      </c>
      <c r="AX16" s="2">
        <f t="shared" si="15"/>
        <v>74.66633914681078</v>
      </c>
      <c r="AY16" s="20">
        <v>1215.5</v>
      </c>
      <c r="AZ16" s="2">
        <v>906.6</v>
      </c>
      <c r="BA16" s="2">
        <f t="shared" si="16"/>
        <v>74.58658988070754</v>
      </c>
      <c r="BB16" s="2">
        <v>3560.7</v>
      </c>
      <c r="BC16" s="2">
        <v>2230</v>
      </c>
      <c r="BD16" s="2">
        <f t="shared" si="17"/>
        <v>62.62813491729155</v>
      </c>
      <c r="BE16" s="20">
        <v>952.8</v>
      </c>
      <c r="BF16" s="2">
        <v>605.3</v>
      </c>
      <c r="BG16" s="2">
        <f t="shared" si="18"/>
        <v>63.52854743912678</v>
      </c>
      <c r="BH16" s="20">
        <v>3629.9</v>
      </c>
      <c r="BI16" s="2">
        <v>2204.3</v>
      </c>
      <c r="BJ16" s="2">
        <f t="shared" si="19"/>
        <v>60.72619080415439</v>
      </c>
      <c r="BK16" s="19">
        <f aca="true" t="shared" si="23" ref="BK16:BK21">C16-AS16</f>
        <v>-314.10000000000036</v>
      </c>
      <c r="BL16" s="19">
        <f t="shared" si="20"/>
        <v>488.7999999999993</v>
      </c>
      <c r="BM16" s="2">
        <f t="shared" si="21"/>
        <v>-155.6192295447306</v>
      </c>
      <c r="BN16" s="9"/>
      <c r="BO16" s="10"/>
    </row>
    <row r="17" spans="1:67" ht="15" customHeight="1">
      <c r="A17" s="24">
        <v>8</v>
      </c>
      <c r="B17" s="23" t="s">
        <v>36</v>
      </c>
      <c r="C17" s="7">
        <f t="shared" si="1"/>
        <v>3416.8</v>
      </c>
      <c r="D17" s="8">
        <f t="shared" si="2"/>
        <v>2268.4</v>
      </c>
      <c r="E17" s="2">
        <f t="shared" si="3"/>
        <v>66.38960430812456</v>
      </c>
      <c r="F17" s="2">
        <v>620.2</v>
      </c>
      <c r="G17" s="2">
        <v>486.1</v>
      </c>
      <c r="H17" s="2">
        <f t="shared" si="4"/>
        <v>78.37794259916156</v>
      </c>
      <c r="I17" s="2">
        <v>67.9</v>
      </c>
      <c r="J17" s="2">
        <v>46.3</v>
      </c>
      <c r="K17" s="2">
        <f t="shared" si="0"/>
        <v>68.18851251840941</v>
      </c>
      <c r="L17" s="2">
        <v>8</v>
      </c>
      <c r="M17" s="2">
        <v>10.3</v>
      </c>
      <c r="N17" s="2">
        <f t="shared" si="5"/>
        <v>128.75</v>
      </c>
      <c r="O17" s="2">
        <v>28.7</v>
      </c>
      <c r="P17" s="2">
        <v>19.6</v>
      </c>
      <c r="Q17" s="2">
        <f t="shared" si="6"/>
        <v>68.29268292682927</v>
      </c>
      <c r="R17" s="2">
        <v>259</v>
      </c>
      <c r="S17" s="2">
        <v>209.5</v>
      </c>
      <c r="T17" s="2">
        <f t="shared" si="7"/>
        <v>80.8880308880309</v>
      </c>
      <c r="U17" s="2"/>
      <c r="V17" s="2"/>
      <c r="W17" s="2" t="e">
        <f t="shared" si="22"/>
        <v>#DIV/0!</v>
      </c>
      <c r="X17" s="2">
        <v>41.4</v>
      </c>
      <c r="Y17" s="2">
        <v>37.1</v>
      </c>
      <c r="Z17" s="2">
        <f t="shared" si="8"/>
        <v>89.61352657004832</v>
      </c>
      <c r="AA17" s="2"/>
      <c r="AB17" s="2"/>
      <c r="AC17" s="2" t="e">
        <f t="shared" si="9"/>
        <v>#DIV/0!</v>
      </c>
      <c r="AD17" s="2">
        <v>8.2</v>
      </c>
      <c r="AE17" s="2">
        <v>0</v>
      </c>
      <c r="AF17" s="2">
        <f t="shared" si="10"/>
        <v>0</v>
      </c>
      <c r="AG17" s="2"/>
      <c r="AH17" s="2"/>
      <c r="AI17" s="2" t="e">
        <v>#DIV/0!</v>
      </c>
      <c r="AJ17" s="26">
        <v>2796.6</v>
      </c>
      <c r="AK17" s="2">
        <v>1782.3</v>
      </c>
      <c r="AL17" s="2">
        <f>AK17/AJ17*100</f>
        <v>63.730959021669165</v>
      </c>
      <c r="AM17" s="2">
        <v>850.4</v>
      </c>
      <c r="AN17" s="2">
        <v>640.3</v>
      </c>
      <c r="AO17" s="2">
        <f t="shared" si="12"/>
        <v>75.293979303857</v>
      </c>
      <c r="AP17" s="2">
        <v>765.8</v>
      </c>
      <c r="AQ17" s="2">
        <v>510</v>
      </c>
      <c r="AR17" s="2">
        <f t="shared" si="13"/>
        <v>66.59702272133717</v>
      </c>
      <c r="AS17" s="2">
        <v>3490.4</v>
      </c>
      <c r="AT17" s="2">
        <v>1980.5</v>
      </c>
      <c r="AU17" s="2">
        <f t="shared" si="14"/>
        <v>56.74134769653908</v>
      </c>
      <c r="AV17" s="21">
        <v>1088.4</v>
      </c>
      <c r="AW17" s="2">
        <v>811.7</v>
      </c>
      <c r="AX17" s="2">
        <f t="shared" si="15"/>
        <v>74.57736126424108</v>
      </c>
      <c r="AY17" s="20">
        <v>1083.6</v>
      </c>
      <c r="AZ17" s="2">
        <v>807.4</v>
      </c>
      <c r="BA17" s="2">
        <f t="shared" si="16"/>
        <v>74.5108896271687</v>
      </c>
      <c r="BB17" s="2">
        <v>423.8</v>
      </c>
      <c r="BC17" s="2">
        <v>411.7</v>
      </c>
      <c r="BD17" s="2">
        <f t="shared" si="17"/>
        <v>97.14487966021707</v>
      </c>
      <c r="BE17" s="20">
        <v>569.8</v>
      </c>
      <c r="BF17" s="2">
        <v>486.6</v>
      </c>
      <c r="BG17" s="2">
        <f t="shared" si="18"/>
        <v>85.39838539838541</v>
      </c>
      <c r="BH17" s="20">
        <v>1336.9</v>
      </c>
      <c r="BI17" s="2">
        <v>206.1</v>
      </c>
      <c r="BJ17" s="2">
        <f t="shared" si="19"/>
        <v>15.416261500486197</v>
      </c>
      <c r="BK17" s="19">
        <f t="shared" si="23"/>
        <v>-73.59999999999991</v>
      </c>
      <c r="BL17" s="19">
        <f t="shared" si="20"/>
        <v>287.9000000000001</v>
      </c>
      <c r="BM17" s="2">
        <f t="shared" si="21"/>
        <v>-391.16847826087013</v>
      </c>
      <c r="BN17" s="9"/>
      <c r="BO17" s="10"/>
    </row>
    <row r="18" spans="1:67" ht="15">
      <c r="A18" s="24">
        <v>9</v>
      </c>
      <c r="B18" s="23" t="s">
        <v>37</v>
      </c>
      <c r="C18" s="7">
        <f t="shared" si="1"/>
        <v>8451.4</v>
      </c>
      <c r="D18" s="8">
        <f t="shared" si="2"/>
        <v>4302.8</v>
      </c>
      <c r="E18" s="2">
        <f t="shared" si="3"/>
        <v>50.912274889367445</v>
      </c>
      <c r="F18" s="2">
        <v>1894.6</v>
      </c>
      <c r="G18" s="2">
        <v>1057.4</v>
      </c>
      <c r="H18" s="2">
        <f t="shared" si="4"/>
        <v>55.81125303494142</v>
      </c>
      <c r="I18" s="2">
        <v>147.5</v>
      </c>
      <c r="J18" s="2">
        <v>108.2</v>
      </c>
      <c r="K18" s="2">
        <f t="shared" si="0"/>
        <v>73.35593220338983</v>
      </c>
      <c r="L18" s="2">
        <v>124</v>
      </c>
      <c r="M18" s="2">
        <v>124.8</v>
      </c>
      <c r="N18" s="2">
        <f t="shared" si="5"/>
        <v>100.64516129032258</v>
      </c>
      <c r="O18" s="2">
        <v>158.7</v>
      </c>
      <c r="P18" s="2">
        <v>63.9</v>
      </c>
      <c r="Q18" s="2">
        <f t="shared" si="6"/>
        <v>40.26465028355388</v>
      </c>
      <c r="R18" s="2">
        <v>870</v>
      </c>
      <c r="S18" s="2">
        <v>327.8</v>
      </c>
      <c r="T18" s="2">
        <f t="shared" si="7"/>
        <v>37.67816091954023</v>
      </c>
      <c r="U18" s="2"/>
      <c r="V18" s="2"/>
      <c r="W18" s="2" t="e">
        <f t="shared" si="22"/>
        <v>#DIV/0!</v>
      </c>
      <c r="X18" s="2">
        <v>63</v>
      </c>
      <c r="Y18" s="2">
        <v>39.3</v>
      </c>
      <c r="Z18" s="2">
        <f t="shared" si="8"/>
        <v>62.38095238095238</v>
      </c>
      <c r="AA18" s="2"/>
      <c r="AB18" s="2"/>
      <c r="AC18" s="2" t="e">
        <f t="shared" si="9"/>
        <v>#DIV/0!</v>
      </c>
      <c r="AD18" s="2">
        <v>83.1</v>
      </c>
      <c r="AE18" s="2">
        <v>43.9</v>
      </c>
      <c r="AF18" s="2">
        <f t="shared" si="10"/>
        <v>52.82791817087846</v>
      </c>
      <c r="AG18" s="2"/>
      <c r="AH18" s="2"/>
      <c r="AI18" s="2" t="e">
        <v>#DIV/0!</v>
      </c>
      <c r="AJ18" s="26">
        <v>6556.8</v>
      </c>
      <c r="AK18" s="2">
        <v>3245.4</v>
      </c>
      <c r="AL18" s="2">
        <f t="shared" si="11"/>
        <v>49.49670571010249</v>
      </c>
      <c r="AM18" s="2">
        <v>2443.4</v>
      </c>
      <c r="AN18" s="2">
        <v>1839.8</v>
      </c>
      <c r="AO18" s="2">
        <f t="shared" si="12"/>
        <v>75.29671768846688</v>
      </c>
      <c r="AP18" s="2">
        <v>633.6</v>
      </c>
      <c r="AQ18" s="2">
        <v>455</v>
      </c>
      <c r="AR18" s="2">
        <f t="shared" si="13"/>
        <v>71.81186868686868</v>
      </c>
      <c r="AS18" s="2">
        <v>8556.5</v>
      </c>
      <c r="AT18" s="2">
        <v>3828.8</v>
      </c>
      <c r="AU18" s="2">
        <f t="shared" si="14"/>
        <v>44.74726815870976</v>
      </c>
      <c r="AV18" s="21">
        <v>1637.9</v>
      </c>
      <c r="AW18" s="2">
        <v>1224.6</v>
      </c>
      <c r="AX18" s="2">
        <f t="shared" si="15"/>
        <v>74.76646925941753</v>
      </c>
      <c r="AY18" s="20">
        <v>1630.6</v>
      </c>
      <c r="AZ18" s="2">
        <v>1217.9</v>
      </c>
      <c r="BA18" s="2">
        <f t="shared" si="16"/>
        <v>74.69029804979763</v>
      </c>
      <c r="BB18" s="2">
        <v>879.1</v>
      </c>
      <c r="BC18" s="2">
        <v>755.2</v>
      </c>
      <c r="BD18" s="2">
        <f t="shared" si="17"/>
        <v>85.90604026845638</v>
      </c>
      <c r="BE18" s="20">
        <v>3187.3</v>
      </c>
      <c r="BF18" s="2">
        <v>698.8</v>
      </c>
      <c r="BG18" s="2">
        <f t="shared" si="18"/>
        <v>21.924512910614</v>
      </c>
      <c r="BH18" s="20">
        <v>2646.4</v>
      </c>
      <c r="BI18" s="2">
        <v>1034.9</v>
      </c>
      <c r="BJ18" s="2">
        <f t="shared" si="19"/>
        <v>39.105955259975815</v>
      </c>
      <c r="BK18" s="19">
        <f t="shared" si="23"/>
        <v>-105.10000000000036</v>
      </c>
      <c r="BL18" s="19">
        <f t="shared" si="20"/>
        <v>474</v>
      </c>
      <c r="BM18" s="2">
        <f t="shared" si="21"/>
        <v>-450.9990485252125</v>
      </c>
      <c r="BN18" s="9"/>
      <c r="BO18" s="10"/>
    </row>
    <row r="19" spans="1:67" ht="15">
      <c r="A19" s="24">
        <v>10</v>
      </c>
      <c r="B19" s="23" t="s">
        <v>38</v>
      </c>
      <c r="C19" s="7">
        <f t="shared" si="1"/>
        <v>21176.7</v>
      </c>
      <c r="D19" s="8">
        <f t="shared" si="2"/>
        <v>8293.5</v>
      </c>
      <c r="E19" s="2">
        <f t="shared" si="3"/>
        <v>39.163325730637915</v>
      </c>
      <c r="F19" s="2">
        <v>2102</v>
      </c>
      <c r="G19" s="2">
        <v>1350.2</v>
      </c>
      <c r="H19" s="2">
        <f t="shared" si="4"/>
        <v>64.23406279733588</v>
      </c>
      <c r="I19" s="2">
        <v>112.7</v>
      </c>
      <c r="J19" s="2">
        <v>92.3</v>
      </c>
      <c r="K19" s="2">
        <f t="shared" si="0"/>
        <v>81.89884649511978</v>
      </c>
      <c r="L19" s="2">
        <v>3.6</v>
      </c>
      <c r="M19" s="2">
        <v>57.1</v>
      </c>
      <c r="N19" s="2">
        <f t="shared" si="5"/>
        <v>1586.111111111111</v>
      </c>
      <c r="O19" s="2">
        <v>572.7</v>
      </c>
      <c r="P19" s="2">
        <v>289.8</v>
      </c>
      <c r="Q19" s="2">
        <f t="shared" si="6"/>
        <v>50.602409638554214</v>
      </c>
      <c r="R19" s="2">
        <v>799</v>
      </c>
      <c r="S19" s="2">
        <v>430.1</v>
      </c>
      <c r="T19" s="2">
        <f t="shared" si="7"/>
        <v>53.829787234042556</v>
      </c>
      <c r="U19" s="2"/>
      <c r="V19" s="2"/>
      <c r="W19" s="2" t="e">
        <f t="shared" si="22"/>
        <v>#DIV/0!</v>
      </c>
      <c r="X19" s="2">
        <v>12</v>
      </c>
      <c r="Y19" s="2">
        <v>12</v>
      </c>
      <c r="Z19" s="2">
        <f t="shared" si="8"/>
        <v>100</v>
      </c>
      <c r="AA19" s="2"/>
      <c r="AB19" s="2"/>
      <c r="AC19" s="2" t="e">
        <f t="shared" si="9"/>
        <v>#DIV/0!</v>
      </c>
      <c r="AD19" s="2">
        <v>0</v>
      </c>
      <c r="AE19" s="2">
        <v>0</v>
      </c>
      <c r="AF19" s="2" t="e">
        <f t="shared" si="10"/>
        <v>#DIV/0!</v>
      </c>
      <c r="AG19" s="2"/>
      <c r="AH19" s="2"/>
      <c r="AI19" s="2" t="e">
        <v>#DIV/0!</v>
      </c>
      <c r="AJ19" s="26">
        <v>19074.7</v>
      </c>
      <c r="AK19" s="2">
        <v>6943.3</v>
      </c>
      <c r="AL19" s="2">
        <f t="shared" si="11"/>
        <v>36.40057248606794</v>
      </c>
      <c r="AM19" s="2">
        <v>5618.6</v>
      </c>
      <c r="AN19" s="2">
        <v>4230.6</v>
      </c>
      <c r="AO19" s="2">
        <f t="shared" si="12"/>
        <v>75.29633716584203</v>
      </c>
      <c r="AP19" s="2">
        <v>228.9</v>
      </c>
      <c r="AQ19" s="2">
        <v>90</v>
      </c>
      <c r="AR19" s="2">
        <f t="shared" si="13"/>
        <v>39.31847968545216</v>
      </c>
      <c r="AS19" s="2">
        <v>21430.4</v>
      </c>
      <c r="AT19" s="2">
        <v>6919.9</v>
      </c>
      <c r="AU19" s="2">
        <f t="shared" si="14"/>
        <v>32.29011124384052</v>
      </c>
      <c r="AV19" s="21">
        <v>1881.5</v>
      </c>
      <c r="AW19" s="2">
        <v>1282.7</v>
      </c>
      <c r="AX19" s="2">
        <f t="shared" si="15"/>
        <v>68.17432899282487</v>
      </c>
      <c r="AY19" s="20">
        <v>1814</v>
      </c>
      <c r="AZ19" s="2">
        <v>1265.2</v>
      </c>
      <c r="BA19" s="2">
        <f t="shared" si="16"/>
        <v>69.74641675854465</v>
      </c>
      <c r="BB19" s="2">
        <v>12890.1</v>
      </c>
      <c r="BC19" s="2">
        <v>3012</v>
      </c>
      <c r="BD19" s="2">
        <f t="shared" si="17"/>
        <v>23.366769846626482</v>
      </c>
      <c r="BE19" s="20">
        <v>2277.7</v>
      </c>
      <c r="BF19" s="2">
        <v>1345.6</v>
      </c>
      <c r="BG19" s="2">
        <f t="shared" si="18"/>
        <v>59.07713921938797</v>
      </c>
      <c r="BH19" s="20">
        <v>2363.6</v>
      </c>
      <c r="BI19" s="2">
        <v>816.2</v>
      </c>
      <c r="BJ19" s="2">
        <f t="shared" si="19"/>
        <v>34.53206972414961</v>
      </c>
      <c r="BK19" s="19">
        <f t="shared" si="23"/>
        <v>-253.70000000000073</v>
      </c>
      <c r="BL19" s="19">
        <f t="shared" si="20"/>
        <v>1373.6000000000004</v>
      </c>
      <c r="BM19" s="2">
        <f t="shared" si="21"/>
        <v>-541.4268821442635</v>
      </c>
      <c r="BN19" s="9"/>
      <c r="BO19" s="10"/>
    </row>
    <row r="20" spans="1:67" ht="15">
      <c r="A20" s="24">
        <v>11</v>
      </c>
      <c r="B20" s="23" t="s">
        <v>39</v>
      </c>
      <c r="C20" s="8">
        <f t="shared" si="1"/>
        <v>6002.8</v>
      </c>
      <c r="D20" s="8">
        <f t="shared" si="2"/>
        <v>2372.4</v>
      </c>
      <c r="E20" s="2">
        <f t="shared" si="3"/>
        <v>39.521556606916775</v>
      </c>
      <c r="F20" s="2">
        <v>1119.3</v>
      </c>
      <c r="G20" s="2">
        <v>507.7</v>
      </c>
      <c r="H20" s="2">
        <f t="shared" si="4"/>
        <v>45.35870633431609</v>
      </c>
      <c r="I20" s="2">
        <v>88.6</v>
      </c>
      <c r="J20" s="2">
        <v>42</v>
      </c>
      <c r="K20" s="2">
        <f t="shared" si="0"/>
        <v>47.404063205417614</v>
      </c>
      <c r="L20" s="2">
        <v>28.5</v>
      </c>
      <c r="M20" s="2">
        <v>0</v>
      </c>
      <c r="N20" s="2">
        <f t="shared" si="5"/>
        <v>0</v>
      </c>
      <c r="O20" s="2">
        <v>112.7</v>
      </c>
      <c r="P20" s="2">
        <v>52.6</v>
      </c>
      <c r="Q20" s="2">
        <f t="shared" si="6"/>
        <v>46.672582076308785</v>
      </c>
      <c r="R20" s="2">
        <v>433</v>
      </c>
      <c r="S20" s="2">
        <v>170.5</v>
      </c>
      <c r="T20" s="2">
        <f t="shared" si="7"/>
        <v>39.37644341801386</v>
      </c>
      <c r="U20" s="2"/>
      <c r="V20" s="2"/>
      <c r="W20" s="2" t="e">
        <f t="shared" si="22"/>
        <v>#DIV/0!</v>
      </c>
      <c r="X20" s="2">
        <v>30.5</v>
      </c>
      <c r="Y20" s="2">
        <v>15.3</v>
      </c>
      <c r="Z20" s="2">
        <f t="shared" si="8"/>
        <v>50.1639344262295</v>
      </c>
      <c r="AA20" s="2"/>
      <c r="AB20" s="2"/>
      <c r="AC20" s="2" t="e">
        <f t="shared" si="9"/>
        <v>#DIV/0!</v>
      </c>
      <c r="AD20" s="2">
        <v>94</v>
      </c>
      <c r="AE20" s="2">
        <v>4.6</v>
      </c>
      <c r="AF20" s="2">
        <f t="shared" si="10"/>
        <v>4.8936170212765955</v>
      </c>
      <c r="AG20" s="2"/>
      <c r="AH20" s="2"/>
      <c r="AI20" s="2" t="e">
        <v>#DIV/0!</v>
      </c>
      <c r="AJ20" s="26">
        <v>4883.5</v>
      </c>
      <c r="AK20" s="2">
        <v>1864.7</v>
      </c>
      <c r="AL20" s="2">
        <f t="shared" si="11"/>
        <v>38.18367973789291</v>
      </c>
      <c r="AM20" s="2">
        <v>1301.2</v>
      </c>
      <c r="AN20" s="2">
        <v>979.8</v>
      </c>
      <c r="AO20" s="2">
        <f t="shared" si="12"/>
        <v>75.29972333230863</v>
      </c>
      <c r="AP20" s="2">
        <v>633.7</v>
      </c>
      <c r="AQ20" s="2">
        <v>420</v>
      </c>
      <c r="AR20" s="2">
        <f t="shared" si="13"/>
        <v>66.2774183367524</v>
      </c>
      <c r="AS20" s="2">
        <v>6089</v>
      </c>
      <c r="AT20" s="2">
        <v>2209</v>
      </c>
      <c r="AU20" s="2">
        <f t="shared" si="14"/>
        <v>36.27853506322877</v>
      </c>
      <c r="AV20" s="21">
        <v>1154.7</v>
      </c>
      <c r="AW20" s="2">
        <v>857.4</v>
      </c>
      <c r="AX20" s="2">
        <f t="shared" si="15"/>
        <v>74.25305274097168</v>
      </c>
      <c r="AY20" s="20">
        <v>1150.1</v>
      </c>
      <c r="AZ20" s="2">
        <v>853.3</v>
      </c>
      <c r="BA20" s="2">
        <f t="shared" si="16"/>
        <v>74.19354838709677</v>
      </c>
      <c r="BB20" s="2">
        <v>397.7</v>
      </c>
      <c r="BC20" s="2">
        <v>167</v>
      </c>
      <c r="BD20" s="2">
        <f t="shared" si="17"/>
        <v>41.991450842343475</v>
      </c>
      <c r="BE20" s="20">
        <v>2638.9</v>
      </c>
      <c r="BF20" s="2">
        <v>605.5</v>
      </c>
      <c r="BG20" s="2">
        <f t="shared" si="18"/>
        <v>22.94516654666717</v>
      </c>
      <c r="BH20" s="20">
        <v>1302.2</v>
      </c>
      <c r="BI20" s="2">
        <v>504.5</v>
      </c>
      <c r="BJ20" s="2">
        <f t="shared" si="19"/>
        <v>38.74212870526801</v>
      </c>
      <c r="BK20" s="19">
        <f t="shared" si="23"/>
        <v>-86.19999999999982</v>
      </c>
      <c r="BL20" s="19">
        <f t="shared" si="20"/>
        <v>163.4000000000001</v>
      </c>
      <c r="BM20" s="2">
        <f t="shared" si="21"/>
        <v>-189.55916473317916</v>
      </c>
      <c r="BN20" s="9"/>
      <c r="BO20" s="10"/>
    </row>
    <row r="21" spans="1:67" ht="15" customHeight="1">
      <c r="A21" s="24">
        <v>12</v>
      </c>
      <c r="B21" s="23" t="s">
        <v>40</v>
      </c>
      <c r="C21" s="7">
        <f t="shared" si="1"/>
        <v>4635.8</v>
      </c>
      <c r="D21" s="8">
        <f t="shared" si="2"/>
        <v>2764.2</v>
      </c>
      <c r="E21" s="2">
        <f t="shared" si="3"/>
        <v>59.62724880279563</v>
      </c>
      <c r="F21" s="2">
        <v>1479.7</v>
      </c>
      <c r="G21" s="2">
        <v>771.2</v>
      </c>
      <c r="H21" s="2">
        <f t="shared" si="4"/>
        <v>52.11867270392647</v>
      </c>
      <c r="I21" s="2">
        <v>111.8</v>
      </c>
      <c r="J21" s="2">
        <v>76.7</v>
      </c>
      <c r="K21" s="2">
        <f t="shared" si="0"/>
        <v>68.6046511627907</v>
      </c>
      <c r="L21" s="2">
        <v>65</v>
      </c>
      <c r="M21" s="2">
        <v>60</v>
      </c>
      <c r="N21" s="2">
        <f t="shared" si="5"/>
        <v>92.3076923076923</v>
      </c>
      <c r="O21" s="2">
        <v>47.2</v>
      </c>
      <c r="P21" s="2">
        <v>13.4</v>
      </c>
      <c r="Q21" s="2">
        <f t="shared" si="6"/>
        <v>28.389830508474574</v>
      </c>
      <c r="R21" s="2">
        <v>602</v>
      </c>
      <c r="S21" s="2">
        <v>196.6</v>
      </c>
      <c r="T21" s="2">
        <f t="shared" si="7"/>
        <v>32.6578073089701</v>
      </c>
      <c r="U21" s="2"/>
      <c r="V21" s="2"/>
      <c r="W21" s="2" t="e">
        <f t="shared" si="22"/>
        <v>#DIV/0!</v>
      </c>
      <c r="X21" s="2">
        <v>105.2</v>
      </c>
      <c r="Y21" s="2">
        <v>105.2</v>
      </c>
      <c r="Z21" s="2">
        <f t="shared" si="8"/>
        <v>100</v>
      </c>
      <c r="AA21" s="2"/>
      <c r="AB21" s="2"/>
      <c r="AC21" s="2" t="e">
        <f t="shared" si="9"/>
        <v>#DIV/0!</v>
      </c>
      <c r="AD21" s="2">
        <v>32.3</v>
      </c>
      <c r="AE21" s="2">
        <v>29.4</v>
      </c>
      <c r="AF21" s="2">
        <f t="shared" si="10"/>
        <v>91.0216718266254</v>
      </c>
      <c r="AG21" s="2"/>
      <c r="AH21" s="2"/>
      <c r="AI21" s="2" t="e">
        <v>#DIV/0!</v>
      </c>
      <c r="AJ21" s="26">
        <v>3156.1</v>
      </c>
      <c r="AK21" s="2">
        <v>1993</v>
      </c>
      <c r="AL21" s="2">
        <f t="shared" si="11"/>
        <v>63.14755552739141</v>
      </c>
      <c r="AM21" s="2">
        <v>1238.6</v>
      </c>
      <c r="AN21" s="2">
        <v>932.6</v>
      </c>
      <c r="AO21" s="2">
        <f t="shared" si="12"/>
        <v>75.29468755046021</v>
      </c>
      <c r="AP21" s="2">
        <v>904.6</v>
      </c>
      <c r="AQ21" s="2">
        <v>615</v>
      </c>
      <c r="AR21" s="2">
        <f t="shared" si="13"/>
        <v>67.98585009949149</v>
      </c>
      <c r="AS21" s="2">
        <v>4725.1</v>
      </c>
      <c r="AT21" s="2">
        <v>2510.3</v>
      </c>
      <c r="AU21" s="2">
        <f t="shared" si="14"/>
        <v>53.12691794882648</v>
      </c>
      <c r="AV21" s="21">
        <v>1106</v>
      </c>
      <c r="AW21" s="2">
        <v>813.1</v>
      </c>
      <c r="AX21" s="2">
        <f t="shared" si="15"/>
        <v>73.51717902350813</v>
      </c>
      <c r="AY21" s="20">
        <v>1100.1</v>
      </c>
      <c r="AZ21" s="2">
        <v>807.7</v>
      </c>
      <c r="BA21" s="2">
        <f t="shared" si="16"/>
        <v>73.42059812744297</v>
      </c>
      <c r="BB21" s="2">
        <v>767.8</v>
      </c>
      <c r="BC21" s="2">
        <v>640.4</v>
      </c>
      <c r="BD21" s="2">
        <f t="shared" si="17"/>
        <v>83.40713727533212</v>
      </c>
      <c r="BE21" s="20">
        <v>575.6</v>
      </c>
      <c r="BF21" s="2">
        <v>370.9</v>
      </c>
      <c r="BG21" s="2">
        <f t="shared" si="18"/>
        <v>64.43710910354412</v>
      </c>
      <c r="BH21" s="20">
        <v>2186.2</v>
      </c>
      <c r="BI21" s="2">
        <v>620.6</v>
      </c>
      <c r="BJ21" s="2">
        <f t="shared" si="19"/>
        <v>28.38715579544415</v>
      </c>
      <c r="BK21" s="19">
        <f t="shared" si="23"/>
        <v>-89.30000000000018</v>
      </c>
      <c r="BL21" s="19">
        <f t="shared" si="20"/>
        <v>253.89999999999964</v>
      </c>
      <c r="BM21" s="2">
        <f t="shared" si="21"/>
        <v>-284.3225083986552</v>
      </c>
      <c r="BN21" s="9"/>
      <c r="BO21" s="10"/>
    </row>
    <row r="22" spans="1:67" s="31" customFormat="1" ht="14.25" customHeight="1">
      <c r="A22" s="72" t="s">
        <v>20</v>
      </c>
      <c r="B22" s="73"/>
      <c r="C22" s="28">
        <f>SUM(C10:C21)</f>
        <v>103872</v>
      </c>
      <c r="D22" s="28">
        <f>SUM(D10:D21)</f>
        <v>53882.9</v>
      </c>
      <c r="E22" s="6">
        <f>D22/C22*100</f>
        <v>51.874326093653735</v>
      </c>
      <c r="F22" s="6">
        <f>SUM(F10:F21)</f>
        <v>20874.100000000002</v>
      </c>
      <c r="G22" s="6">
        <f>SUM(G10:G21)</f>
        <v>12958.300000000003</v>
      </c>
      <c r="H22" s="6">
        <f>G22/F22*100</f>
        <v>62.07836505525988</v>
      </c>
      <c r="I22" s="6">
        <f>SUM(I10:I21)</f>
        <v>2960</v>
      </c>
      <c r="J22" s="6">
        <f>SUM(J10:J21)</f>
        <v>1917.6000000000001</v>
      </c>
      <c r="K22" s="6">
        <f t="shared" si="0"/>
        <v>64.78378378378379</v>
      </c>
      <c r="L22" s="6">
        <f>SUM(L10:L21)</f>
        <v>1475.6999999999998</v>
      </c>
      <c r="M22" s="6">
        <f>SUM(M10:M21)</f>
        <v>1577.7</v>
      </c>
      <c r="N22" s="6">
        <f>M22/L22*100</f>
        <v>106.91197397845092</v>
      </c>
      <c r="O22" s="6">
        <f>SUM(O10:O21)</f>
        <v>2278.2</v>
      </c>
      <c r="P22" s="6">
        <f>SUM(P10:P21)</f>
        <v>784.6</v>
      </c>
      <c r="Q22" s="6">
        <f>P22/O22*100</f>
        <v>34.43946975682557</v>
      </c>
      <c r="R22" s="6">
        <f>SUM(R10:R21)</f>
        <v>8997</v>
      </c>
      <c r="S22" s="6">
        <f>SUM(S10:S21)</f>
        <v>5001.000000000001</v>
      </c>
      <c r="T22" s="6">
        <f>S22/R22*100</f>
        <v>55.585195065021686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581.1</v>
      </c>
      <c r="Y22" s="6">
        <f>SUM(Y10:Y21)</f>
        <v>355.5</v>
      </c>
      <c r="Z22" s="6">
        <f t="shared" si="8"/>
        <v>61.17707795560145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242</v>
      </c>
      <c r="AE22" s="6">
        <f>SUM(AE10:AE21)</f>
        <v>102.69999999999999</v>
      </c>
      <c r="AF22" s="6">
        <f>AE22/AD22*100</f>
        <v>42.438016528925615</v>
      </c>
      <c r="AG22" s="6">
        <f>SUM(AG10:AG21)</f>
        <v>0</v>
      </c>
      <c r="AH22" s="6">
        <f>SUM(AH10:AH21)</f>
        <v>0</v>
      </c>
      <c r="AI22" s="6" t="e">
        <v>#DIV/0!</v>
      </c>
      <c r="AJ22" s="6">
        <f>SUM(AJ10:AJ21)</f>
        <v>82997.90000000001</v>
      </c>
      <c r="AK22" s="6">
        <f>SUM(AK10:AK21)</f>
        <v>40924.6</v>
      </c>
      <c r="AL22" s="6">
        <f>AK22/AJ22*100</f>
        <v>49.30799453962088</v>
      </c>
      <c r="AM22" s="6">
        <f>SUM(AM10:AM21)</f>
        <v>21884.3</v>
      </c>
      <c r="AN22" s="6">
        <f>SUM(AN10:AN21)</f>
        <v>16478.1</v>
      </c>
      <c r="AO22" s="6">
        <f>AN22/AM22*100</f>
        <v>75.29644539692839</v>
      </c>
      <c r="AP22" s="6">
        <f>SUM(AP10:AP21)</f>
        <v>6910.6</v>
      </c>
      <c r="AQ22" s="6">
        <f>SUM(AQ10:AQ21)</f>
        <v>4310</v>
      </c>
      <c r="AR22" s="6">
        <f>AQ22/AP22*100</f>
        <v>62.36795647266518</v>
      </c>
      <c r="AS22" s="6">
        <f>SUM(AS10:AS21)</f>
        <v>105188.30000000002</v>
      </c>
      <c r="AT22" s="6">
        <f>SUM(AT10:AT21)</f>
        <v>47548.600000000006</v>
      </c>
      <c r="AU22" s="6">
        <f>(AT22/AS22)*100</f>
        <v>45.20331633841406</v>
      </c>
      <c r="AV22" s="6">
        <f>SUM(AV10:AV21)</f>
        <v>16483.9</v>
      </c>
      <c r="AW22" s="6">
        <f>SUM(AW10:AW21)</f>
        <v>11937</v>
      </c>
      <c r="AX22" s="6">
        <f>AW22/AV22*100</f>
        <v>72.41611511838823</v>
      </c>
      <c r="AY22" s="6">
        <f>SUM(AY10:AY21)</f>
        <v>16309.100000000002</v>
      </c>
      <c r="AZ22" s="6">
        <f>SUM(AZ10:AZ21)</f>
        <v>11847.2</v>
      </c>
      <c r="BA22" s="6">
        <f t="shared" si="16"/>
        <v>72.64165404590075</v>
      </c>
      <c r="BB22" s="6">
        <f>SUM(BB10:BB21)</f>
        <v>23912.699999999997</v>
      </c>
      <c r="BC22" s="6">
        <f>SUM(BC10:BC21)</f>
        <v>10679.499999999998</v>
      </c>
      <c r="BD22" s="6">
        <f>BC22/BB22*100</f>
        <v>44.66036875802398</v>
      </c>
      <c r="BE22" s="6">
        <f>SUM(BE10:BE21)</f>
        <v>14510</v>
      </c>
      <c r="BF22" s="6">
        <f>SUM(BF10:BF21)</f>
        <v>7163.799999999999</v>
      </c>
      <c r="BG22" s="6">
        <f>BF22/BE22*100</f>
        <v>49.37146795313576</v>
      </c>
      <c r="BH22" s="6">
        <f>SUM(BH10:BH21)</f>
        <v>42440.799999999996</v>
      </c>
      <c r="BI22" s="6">
        <f>SUM(BI10:BI21)</f>
        <v>13938.800000000001</v>
      </c>
      <c r="BJ22" s="6">
        <f>BI22/BH22*100</f>
        <v>32.84292473280429</v>
      </c>
      <c r="BK22" s="6">
        <f>SUM(BK10:BK21)</f>
        <v>-1316.300000000002</v>
      </c>
      <c r="BL22" s="6">
        <f>SUM(BL10:BL21)</f>
        <v>6334.299999999999</v>
      </c>
      <c r="BM22" s="6">
        <f>BL22/BK22*100</f>
        <v>-481.2200866063959</v>
      </c>
      <c r="BN22" s="29"/>
      <c r="BO22" s="30"/>
    </row>
    <row r="23" spans="3:65" ht="15" hidden="1">
      <c r="C23" s="14">
        <f aca="true" t="shared" si="24" ref="C23:AC23">C22-C20</f>
        <v>97869.2</v>
      </c>
      <c r="D23" s="14">
        <f t="shared" si="24"/>
        <v>51510.5</v>
      </c>
      <c r="E23" s="14">
        <f t="shared" si="24"/>
        <v>12.35276948673696</v>
      </c>
      <c r="F23" s="14">
        <f t="shared" si="24"/>
        <v>19754.800000000003</v>
      </c>
      <c r="G23" s="14">
        <f t="shared" si="24"/>
        <v>12450.600000000002</v>
      </c>
      <c r="H23" s="14">
        <f t="shared" si="24"/>
        <v>16.71965872094379</v>
      </c>
      <c r="I23" s="14">
        <f t="shared" si="24"/>
        <v>2871.4</v>
      </c>
      <c r="J23" s="14">
        <f t="shared" si="24"/>
        <v>1875.6000000000001</v>
      </c>
      <c r="K23" s="14">
        <f t="shared" si="24"/>
        <v>17.379720578366175</v>
      </c>
      <c r="L23" s="14">
        <f t="shared" si="24"/>
        <v>1447.1999999999998</v>
      </c>
      <c r="M23" s="14">
        <f t="shared" si="24"/>
        <v>1577.7</v>
      </c>
      <c r="N23" s="14">
        <f t="shared" si="24"/>
        <v>106.91197397845092</v>
      </c>
      <c r="O23" s="14">
        <f t="shared" si="24"/>
        <v>2165.5</v>
      </c>
      <c r="P23" s="14">
        <f t="shared" si="24"/>
        <v>732</v>
      </c>
      <c r="Q23" s="14">
        <f t="shared" si="24"/>
        <v>-12.233112319483219</v>
      </c>
      <c r="R23" s="14">
        <f t="shared" si="24"/>
        <v>8564</v>
      </c>
      <c r="S23" s="14">
        <f t="shared" si="24"/>
        <v>4830.500000000001</v>
      </c>
      <c r="T23" s="14">
        <f t="shared" si="24"/>
        <v>16.20875164700783</v>
      </c>
      <c r="U23" s="14">
        <f t="shared" si="24"/>
        <v>0</v>
      </c>
      <c r="V23" s="14">
        <f t="shared" si="24"/>
        <v>0</v>
      </c>
      <c r="W23" s="14" t="e">
        <f t="shared" si="24"/>
        <v>#DIV/0!</v>
      </c>
      <c r="X23" s="14">
        <f t="shared" si="24"/>
        <v>550.6</v>
      </c>
      <c r="Y23" s="14">
        <f t="shared" si="24"/>
        <v>340.2</v>
      </c>
      <c r="Z23" s="2">
        <f t="shared" si="8"/>
        <v>61.78714130039956</v>
      </c>
      <c r="AA23" s="14">
        <f t="shared" si="24"/>
        <v>0</v>
      </c>
      <c r="AB23" s="14">
        <f t="shared" si="24"/>
        <v>0</v>
      </c>
      <c r="AC23" s="14" t="e">
        <f t="shared" si="24"/>
        <v>#DIV/0!</v>
      </c>
      <c r="AD23" s="14"/>
      <c r="AE23" s="14"/>
      <c r="AF23" s="2" t="e">
        <f>AE23/AD23*100</f>
        <v>#DIV/0!</v>
      </c>
      <c r="AG23" s="14">
        <f aca="true" t="shared" si="25" ref="AG23:BM23">AG22-AG20</f>
        <v>0</v>
      </c>
      <c r="AH23" s="14">
        <f t="shared" si="25"/>
        <v>0</v>
      </c>
      <c r="AI23" s="14" t="e">
        <f t="shared" si="25"/>
        <v>#DIV/0!</v>
      </c>
      <c r="AJ23" s="14">
        <f t="shared" si="25"/>
        <v>78114.40000000001</v>
      </c>
      <c r="AK23" s="14">
        <f t="shared" si="25"/>
        <v>39059.9</v>
      </c>
      <c r="AL23" s="14">
        <f t="shared" si="25"/>
        <v>11.12431480172797</v>
      </c>
      <c r="AM23" s="14">
        <f t="shared" si="25"/>
        <v>20583.1</v>
      </c>
      <c r="AN23" s="14">
        <f t="shared" si="25"/>
        <v>15498.3</v>
      </c>
      <c r="AO23" s="14">
        <f t="shared" si="25"/>
        <v>-0.0032779353802396827</v>
      </c>
      <c r="AP23" s="14">
        <f t="shared" si="25"/>
        <v>6276.900000000001</v>
      </c>
      <c r="AQ23" s="14">
        <f t="shared" si="25"/>
        <v>3890</v>
      </c>
      <c r="AR23" s="14">
        <f t="shared" si="25"/>
        <v>-3.909461864087227</v>
      </c>
      <c r="AS23" s="14">
        <f t="shared" si="25"/>
        <v>99099.30000000002</v>
      </c>
      <c r="AT23" s="14">
        <f t="shared" si="25"/>
        <v>45339.600000000006</v>
      </c>
      <c r="AU23" s="14">
        <f t="shared" si="25"/>
        <v>8.924781275185289</v>
      </c>
      <c r="AV23" s="14">
        <f t="shared" si="25"/>
        <v>15329.2</v>
      </c>
      <c r="AW23" s="14">
        <f t="shared" si="25"/>
        <v>11079.6</v>
      </c>
      <c r="AX23" s="14">
        <f t="shared" si="25"/>
        <v>-1.8369376225834486</v>
      </c>
      <c r="AY23" s="14">
        <f t="shared" si="25"/>
        <v>15159.000000000002</v>
      </c>
      <c r="AZ23" s="14">
        <f t="shared" si="25"/>
        <v>10993.900000000001</v>
      </c>
      <c r="BA23" s="14">
        <f t="shared" si="25"/>
        <v>-1.551894341196018</v>
      </c>
      <c r="BB23" s="14">
        <f t="shared" si="25"/>
        <v>23514.999999999996</v>
      </c>
      <c r="BC23" s="14">
        <f t="shared" si="25"/>
        <v>10512.499999999998</v>
      </c>
      <c r="BD23" s="14">
        <f t="shared" si="25"/>
        <v>2.6689179156805025</v>
      </c>
      <c r="BE23" s="14">
        <f t="shared" si="25"/>
        <v>11871.1</v>
      </c>
      <c r="BF23" s="14">
        <f t="shared" si="25"/>
        <v>6558.299999999999</v>
      </c>
      <c r="BG23" s="14">
        <f t="shared" si="25"/>
        <v>26.426301406468593</v>
      </c>
      <c r="BH23" s="14">
        <f t="shared" si="25"/>
        <v>41138.6</v>
      </c>
      <c r="BI23" s="14">
        <f t="shared" si="25"/>
        <v>13434.300000000001</v>
      </c>
      <c r="BJ23" s="14">
        <f t="shared" si="25"/>
        <v>-5.899203972463717</v>
      </c>
      <c r="BK23" s="14">
        <f t="shared" si="25"/>
        <v>-1230.1000000000022</v>
      </c>
      <c r="BL23" s="14">
        <f t="shared" si="25"/>
        <v>6170.9</v>
      </c>
      <c r="BM23" s="14">
        <f t="shared" si="25"/>
        <v>-291.66092187321675</v>
      </c>
    </row>
    <row r="24" spans="3:66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3:65" ht="1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8" ht="15">
      <c r="AM28" s="14"/>
    </row>
    <row r="29" spans="34:39" ht="15">
      <c r="AH29" s="22"/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ht="15">
      <c r="AM34" s="14"/>
    </row>
    <row r="35" ht="15">
      <c r="AM35" s="14"/>
    </row>
    <row r="36" ht="15">
      <c r="AM36" s="14"/>
    </row>
    <row r="37" spans="35:39" ht="15">
      <c r="AI37" s="25"/>
      <c r="AJ37" s="25"/>
      <c r="AL37" s="14"/>
      <c r="AM37" s="14"/>
    </row>
  </sheetData>
  <sheetProtection/>
  <mergeCells count="31">
    <mergeCell ref="A22:B22"/>
    <mergeCell ref="AG6:AI7"/>
    <mergeCell ref="AM6:AO7"/>
    <mergeCell ref="B4:B8"/>
    <mergeCell ref="A4:A8"/>
    <mergeCell ref="BK4:BM7"/>
    <mergeCell ref="BE5:BG7"/>
    <mergeCell ref="AD6:AF7"/>
    <mergeCell ref="BH5:BJ7"/>
    <mergeCell ref="AV5:AX7"/>
    <mergeCell ref="AA6:AC7"/>
    <mergeCell ref="AV4:BJ4"/>
    <mergeCell ref="AS4:AU7"/>
    <mergeCell ref="AY5:BA5"/>
    <mergeCell ref="AY6:BA7"/>
    <mergeCell ref="R6:T7"/>
    <mergeCell ref="O6:Q7"/>
    <mergeCell ref="AM5:AR5"/>
    <mergeCell ref="L6:N7"/>
    <mergeCell ref="U6:W7"/>
    <mergeCell ref="X6:Z7"/>
    <mergeCell ref="I5:AI5"/>
    <mergeCell ref="BB5:BD7"/>
    <mergeCell ref="R1:T1"/>
    <mergeCell ref="C2:T2"/>
    <mergeCell ref="C4:E7"/>
    <mergeCell ref="F4:AR4"/>
    <mergeCell ref="F5:H7"/>
    <mergeCell ref="AJ5:AL7"/>
    <mergeCell ref="I6:K7"/>
    <mergeCell ref="AP6:AR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63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2018-09-10T06:52:36Z</cp:lastPrinted>
  <dcterms:created xsi:type="dcterms:W3CDTF">2013-04-03T10:22:22Z</dcterms:created>
  <dcterms:modified xsi:type="dcterms:W3CDTF">2018-10-11T06:29:37Z</dcterms:modified>
  <cp:category/>
  <cp:version/>
  <cp:contentType/>
  <cp:contentStatus/>
</cp:coreProperties>
</file>