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00" windowWidth="27495" windowHeight="11955"/>
  </bookViews>
  <sheets>
    <sheet name="Таблица 1" sheetId="2" r:id="rId1"/>
  </sheets>
  <definedNames>
    <definedName name="_xlnm.Print_Titles" localSheetId="0">'Таблица 1'!$A:$B</definedName>
  </definedNames>
  <calcPr calcId="145621"/>
</workbook>
</file>

<file path=xl/calcChain.xml><?xml version="1.0" encoding="utf-8"?>
<calcChain xmlns="http://schemas.openxmlformats.org/spreadsheetml/2006/main">
  <c r="D36" i="2" l="1"/>
  <c r="F36" i="2"/>
  <c r="G36" i="2"/>
  <c r="H36" i="2"/>
  <c r="K36" i="2"/>
  <c r="L36" i="2"/>
  <c r="N36" i="2"/>
  <c r="O36" i="2"/>
  <c r="Q36" i="2"/>
  <c r="R36" i="2"/>
  <c r="T36" i="2"/>
  <c r="U36" i="2"/>
  <c r="W36" i="2"/>
  <c r="X36" i="2"/>
  <c r="Z36" i="2"/>
  <c r="AA36" i="2"/>
  <c r="AC36" i="2"/>
  <c r="AD36" i="2"/>
  <c r="AF36" i="2"/>
  <c r="AG36" i="2"/>
  <c r="AI36" i="2"/>
  <c r="AJ36" i="2"/>
  <c r="AL36" i="2"/>
  <c r="AM36" i="2"/>
  <c r="AO36" i="2"/>
  <c r="AP36" i="2"/>
  <c r="AR36" i="2"/>
  <c r="AS36" i="2"/>
  <c r="A11" i="2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C36" i="2"/>
  <c r="AQ36" i="2" l="1"/>
  <c r="AE36" i="2"/>
  <c r="S36" i="2"/>
  <c r="M36" i="2"/>
  <c r="AK36" i="2"/>
  <c r="Y36" i="2"/>
  <c r="AH36" i="2"/>
  <c r="V36" i="2"/>
  <c r="E36" i="2"/>
  <c r="AN36" i="2"/>
  <c r="AB36" i="2"/>
  <c r="P36" i="2"/>
  <c r="J36" i="2"/>
  <c r="I36" i="2"/>
  <c r="AQ11" i="2"/>
  <c r="AQ12" i="2"/>
  <c r="AQ13" i="2"/>
  <c r="AQ14" i="2"/>
  <c r="AQ15" i="2"/>
  <c r="AQ16" i="2"/>
  <c r="AQ17" i="2"/>
  <c r="AQ18" i="2"/>
  <c r="AQ19" i="2"/>
  <c r="AQ20" i="2"/>
  <c r="AQ21" i="2"/>
  <c r="AQ22" i="2"/>
  <c r="AQ23" i="2"/>
  <c r="AQ24" i="2"/>
  <c r="AQ25" i="2"/>
  <c r="AQ26" i="2"/>
  <c r="AQ27" i="2"/>
  <c r="AQ28" i="2"/>
  <c r="AQ29" i="2"/>
  <c r="AQ30" i="2"/>
  <c r="AQ31" i="2"/>
  <c r="AQ32" i="2"/>
  <c r="AQ33" i="2"/>
  <c r="AQ34" i="2"/>
  <c r="AQ35" i="2"/>
  <c r="AQ10" i="2"/>
  <c r="AN11" i="2"/>
  <c r="AN12" i="2"/>
  <c r="AN13" i="2"/>
  <c r="AN14" i="2"/>
  <c r="AN15" i="2"/>
  <c r="AN16" i="2"/>
  <c r="AN17" i="2"/>
  <c r="AN18" i="2"/>
  <c r="AN19" i="2"/>
  <c r="AN20" i="2"/>
  <c r="AN21" i="2"/>
  <c r="AN22" i="2"/>
  <c r="AN23" i="2"/>
  <c r="AN24" i="2"/>
  <c r="AN25" i="2"/>
  <c r="AN26" i="2"/>
  <c r="AN27" i="2"/>
  <c r="AN28" i="2"/>
  <c r="AN29" i="2"/>
  <c r="AN30" i="2"/>
  <c r="AN31" i="2"/>
  <c r="AN32" i="2"/>
  <c r="AN33" i="2"/>
  <c r="AN34" i="2"/>
  <c r="AN35" i="2"/>
  <c r="AN10" i="2"/>
  <c r="AK11" i="2"/>
  <c r="AK12" i="2"/>
  <c r="AK13" i="2"/>
  <c r="AK14" i="2"/>
  <c r="AK15" i="2"/>
  <c r="AK16" i="2"/>
  <c r="AK17" i="2"/>
  <c r="AK18" i="2"/>
  <c r="AK19" i="2"/>
  <c r="AK20" i="2"/>
  <c r="AK21" i="2"/>
  <c r="AK22" i="2"/>
  <c r="AK23" i="2"/>
  <c r="AK24" i="2"/>
  <c r="AK25" i="2"/>
  <c r="AK26" i="2"/>
  <c r="AK27" i="2"/>
  <c r="AK28" i="2"/>
  <c r="AK29" i="2"/>
  <c r="AK30" i="2"/>
  <c r="AK31" i="2"/>
  <c r="AK32" i="2"/>
  <c r="AK33" i="2"/>
  <c r="AK34" i="2"/>
  <c r="AK35" i="2"/>
  <c r="AK10" i="2"/>
  <c r="AH11" i="2"/>
  <c r="AH12" i="2"/>
  <c r="AH13" i="2"/>
  <c r="AH14" i="2"/>
  <c r="AH15" i="2"/>
  <c r="AH16" i="2"/>
  <c r="AH17" i="2"/>
  <c r="AH18" i="2"/>
  <c r="AH19" i="2"/>
  <c r="AH20" i="2"/>
  <c r="AH21" i="2"/>
  <c r="AH22" i="2"/>
  <c r="AH23" i="2"/>
  <c r="AH24" i="2"/>
  <c r="AH25" i="2"/>
  <c r="AH26" i="2"/>
  <c r="AH27" i="2"/>
  <c r="AH28" i="2"/>
  <c r="AH29" i="2"/>
  <c r="AH30" i="2"/>
  <c r="AH31" i="2"/>
  <c r="AH32" i="2"/>
  <c r="AH33" i="2"/>
  <c r="AH34" i="2"/>
  <c r="AH35" i="2"/>
  <c r="AH10" i="2"/>
  <c r="AE11" i="2"/>
  <c r="AE12" i="2"/>
  <c r="AE13" i="2"/>
  <c r="AE14" i="2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32" i="2"/>
  <c r="AE33" i="2"/>
  <c r="AE34" i="2"/>
  <c r="AE35" i="2"/>
  <c r="AE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10" i="2"/>
  <c r="Y11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10" i="2"/>
  <c r="I11" i="2"/>
  <c r="J11" i="2"/>
  <c r="I12" i="2"/>
  <c r="J12" i="2"/>
  <c r="I13" i="2"/>
  <c r="J13" i="2"/>
  <c r="I14" i="2"/>
  <c r="J14" i="2"/>
  <c r="I15" i="2"/>
  <c r="J15" i="2"/>
  <c r="I16" i="2"/>
  <c r="J16" i="2"/>
  <c r="I17" i="2"/>
  <c r="J17" i="2"/>
  <c r="I18" i="2"/>
  <c r="J18" i="2"/>
  <c r="I19" i="2"/>
  <c r="J19" i="2"/>
  <c r="I20" i="2"/>
  <c r="J20" i="2"/>
  <c r="I21" i="2"/>
  <c r="J21" i="2"/>
  <c r="I22" i="2"/>
  <c r="J22" i="2"/>
  <c r="I23" i="2"/>
  <c r="J23" i="2"/>
  <c r="I24" i="2"/>
  <c r="J24" i="2"/>
  <c r="I25" i="2"/>
  <c r="J25" i="2"/>
  <c r="I26" i="2"/>
  <c r="J26" i="2"/>
  <c r="I27" i="2"/>
  <c r="J27" i="2"/>
  <c r="I28" i="2"/>
  <c r="J28" i="2"/>
  <c r="I29" i="2"/>
  <c r="J29" i="2"/>
  <c r="I30" i="2"/>
  <c r="J30" i="2"/>
  <c r="I31" i="2"/>
  <c r="J31" i="2"/>
  <c r="I32" i="2"/>
  <c r="J32" i="2"/>
  <c r="I33" i="2"/>
  <c r="J33" i="2"/>
  <c r="I34" i="2"/>
  <c r="J34" i="2"/>
  <c r="I35" i="2"/>
  <c r="J35" i="2"/>
  <c r="J10" i="2"/>
  <c r="I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10" i="2"/>
</calcChain>
</file>

<file path=xl/sharedStrings.xml><?xml version="1.0" encoding="utf-8"?>
<sst xmlns="http://schemas.openxmlformats.org/spreadsheetml/2006/main" count="109" uniqueCount="56">
  <si>
    <t>№ п/п</t>
  </si>
  <si>
    <t>Наименование муниципальных образований</t>
  </si>
  <si>
    <t>Доходы - всего</t>
  </si>
  <si>
    <t xml:space="preserve">          в том числе</t>
  </si>
  <si>
    <t>Расходы - всего</t>
  </si>
  <si>
    <t>Дефицит (профицит) бюджета</t>
  </si>
  <si>
    <t>Налоговые и неналоговые доходы</t>
  </si>
  <si>
    <t xml:space="preserve">Безвозмездные поступления </t>
  </si>
  <si>
    <t>Назначено на год</t>
  </si>
  <si>
    <t>Исполнено - Всего</t>
  </si>
  <si>
    <t>%</t>
  </si>
  <si>
    <t>Налоговые доходы</t>
  </si>
  <si>
    <t>Налог на доходы физических лиц</t>
  </si>
  <si>
    <t>Налоги на имущество физических лиц</t>
  </si>
  <si>
    <t>Транспортный налог</t>
  </si>
  <si>
    <t>Земельный налог</t>
  </si>
  <si>
    <t>Единый налог на вмененный доход для отдельных видов деятельности</t>
  </si>
  <si>
    <t>Неналоговые доходы</t>
  </si>
  <si>
    <t>Доходы от использовния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</si>
  <si>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</si>
  <si>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Исполнено</t>
  </si>
  <si>
    <t>на  01.11.2018</t>
  </si>
  <si>
    <t>на  01.11.2019</t>
  </si>
  <si>
    <t>01.11.2019 / 01.11.2018</t>
  </si>
  <si>
    <t>01.11.2019 к плановым назначениям</t>
  </si>
  <si>
    <t xml:space="preserve">Исполнено
 </t>
  </si>
  <si>
    <t>Исполнено
 3</t>
  </si>
  <si>
    <t>Алатырский район</t>
  </si>
  <si>
    <t>Аликовский район</t>
  </si>
  <si>
    <t>Батыревский pайон</t>
  </si>
  <si>
    <t>Вурнарский pайон</t>
  </si>
  <si>
    <t>Ибресинский pайон</t>
  </si>
  <si>
    <t>Канашский pайон</t>
  </si>
  <si>
    <t>Козловский pайон</t>
  </si>
  <si>
    <t>Комсомольский pайон</t>
  </si>
  <si>
    <t>Красноармейский pайон</t>
  </si>
  <si>
    <t>Красночетайский pайон</t>
  </si>
  <si>
    <t>Марпосадский pайон</t>
  </si>
  <si>
    <t>Моргаушский pайон</t>
  </si>
  <si>
    <t>Порецкий pайон</t>
  </si>
  <si>
    <t>Урмарский pайон</t>
  </si>
  <si>
    <t>Цивильский pайон</t>
  </si>
  <si>
    <t>Чебоксарский pайон</t>
  </si>
  <si>
    <t>Шемуршинский pайон</t>
  </si>
  <si>
    <t>Шумерлинский pайон</t>
  </si>
  <si>
    <t>Ядринский pайон</t>
  </si>
  <si>
    <t>Яльчикский pайон</t>
  </si>
  <si>
    <t>Янтиковский pайон</t>
  </si>
  <si>
    <t>г.Алатырь</t>
  </si>
  <si>
    <t>г.Канаш</t>
  </si>
  <si>
    <t>г.Новочебоксарск</t>
  </si>
  <si>
    <t>г.Шумерля</t>
  </si>
  <si>
    <t>г.Чебоксары</t>
  </si>
  <si>
    <t xml:space="preserve">Итого </t>
  </si>
  <si>
    <t xml:space="preserve">Исполнение консолидированных бюджетов муниципальных районов и бюджетов городских округов на 1 ноября 2019 года  </t>
  </si>
  <si>
    <t>(тыс. 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</si>
</sst>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6" x14ac:knownFonts="1">
    <font>
      <sz val="11"/>
      <name val="Calibri"/>
      <family val="2"/>
      <scheme val="minor"/>
    </font>
    <font>
      <sz val="11"/>
      <color rgb="FF000000"/>
      <name val="Calibri"/>
      <scheme val="minor"/>
    </font>
    <font>
      <b/>
      <sz val="11"/>
      <color rgb="FF000000"/>
      <name val="Calibri"/>
      <scheme val="minor"/>
    </font>
    <font>
      <u/>
      <sz val="11"/>
      <color rgb="FF000000"/>
      <name val="Calibri"/>
      <scheme val="minor"/>
    </font>
    <font>
      <sz val="8"/>
      <color rgb="FF000000"/>
      <name val="Arial"/>
    </font>
    <font>
      <sz val="8"/>
      <color rgb="FF000000"/>
      <name val="Calibri"/>
      <scheme val="mino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2">
    <xf numFmtId="0" fontId="0" fillId="0" borderId="0"/>
    <xf numFmtId="0" fontId="1" fillId="0" borderId="1">
      <alignment wrapText="1"/>
    </xf>
    <xf numFmtId="0" fontId="2" fillId="0" borderId="1">
      <alignment horizontal="center" vertical="center" wrapText="1"/>
    </xf>
    <xf numFmtId="0" fontId="1" fillId="0" borderId="1"/>
    <xf numFmtId="0" fontId="1" fillId="0" borderId="1">
      <alignment horizontal="center" wrapText="1"/>
    </xf>
    <xf numFmtId="0" fontId="1" fillId="0" borderId="1">
      <alignment horizontal="left" wrapText="1"/>
    </xf>
    <xf numFmtId="0" fontId="3" fillId="0" borderId="1">
      <alignment wrapText="1"/>
    </xf>
    <xf numFmtId="0" fontId="1" fillId="0" borderId="2"/>
    <xf numFmtId="3" fontId="4" fillId="0" borderId="3">
      <alignment horizontal="center" vertical="center" wrapText="1"/>
    </xf>
    <xf numFmtId="164" fontId="4" fillId="0" borderId="3">
      <alignment horizontal="center" vertical="center" wrapText="1"/>
    </xf>
    <xf numFmtId="164" fontId="4" fillId="0" borderId="4">
      <alignment vertical="center" wrapText="1"/>
    </xf>
    <xf numFmtId="164" fontId="4" fillId="0" borderId="5">
      <alignment vertical="center" wrapText="1"/>
    </xf>
    <xf numFmtId="164" fontId="4" fillId="0" borderId="6">
      <alignment vertical="center" wrapText="1"/>
    </xf>
    <xf numFmtId="1" fontId="4" fillId="0" borderId="3">
      <alignment horizontal="center" vertical="center" wrapText="1"/>
    </xf>
    <xf numFmtId="49" fontId="4" fillId="0" borderId="3">
      <alignment horizontal="center" vertical="center" wrapText="1"/>
    </xf>
    <xf numFmtId="0" fontId="1" fillId="0" borderId="3">
      <alignment horizontal="center"/>
    </xf>
    <xf numFmtId="0" fontId="1" fillId="0" borderId="3"/>
    <xf numFmtId="2" fontId="1" fillId="0" borderId="3">
      <alignment horizontal="right" shrinkToFit="1"/>
    </xf>
    <xf numFmtId="0" fontId="1" fillId="0" borderId="7"/>
    <xf numFmtId="0" fontId="1" fillId="0" borderId="2">
      <alignment wrapText="1"/>
    </xf>
    <xf numFmtId="0" fontId="3" fillId="0" borderId="1">
      <alignment horizontal="center" wrapText="1"/>
    </xf>
    <xf numFmtId="0" fontId="3" fillId="0" borderId="2">
      <alignment wrapText="1"/>
    </xf>
    <xf numFmtId="0" fontId="5" fillId="0" borderId="7">
      <alignment horizontal="center" vertical="top" wrapText="1"/>
    </xf>
    <xf numFmtId="0" fontId="5" fillId="0" borderId="1">
      <alignment horizontal="center" vertical="top" wrapText="1"/>
    </xf>
    <xf numFmtId="0" fontId="5" fillId="0" borderId="1">
      <alignment vertical="top"/>
    </xf>
    <xf numFmtId="0" fontId="8" fillId="0" borderId="0"/>
    <xf numFmtId="0" fontId="8" fillId="0" borderId="0"/>
    <xf numFmtId="0" fontId="8" fillId="0" borderId="0"/>
    <xf numFmtId="0" fontId="6" fillId="0" borderId="1"/>
    <xf numFmtId="0" fontId="6" fillId="0" borderId="1"/>
    <xf numFmtId="0" fontId="7" fillId="2" borderId="1"/>
    <xf numFmtId="0" fontId="6" fillId="0" borderId="1"/>
  </cellStyleXfs>
  <cellXfs count="38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wrapText="1"/>
    </xf>
    <xf numFmtId="0" fontId="1" fillId="0" borderId="1" xfId="3" applyNumberFormat="1" applyProtection="1"/>
    <xf numFmtId="0" fontId="1" fillId="0" borderId="2" xfId="7" applyNumberFormat="1" applyProtection="1"/>
    <xf numFmtId="0" fontId="9" fillId="0" borderId="0" xfId="0" applyFont="1" applyProtection="1">
      <protection locked="0"/>
    </xf>
    <xf numFmtId="0" fontId="11" fillId="0" borderId="3" xfId="15" applyNumberFormat="1" applyFont="1" applyProtection="1">
      <alignment horizontal="center"/>
    </xf>
    <xf numFmtId="164" fontId="13" fillId="0" borderId="5" xfId="11" applyNumberFormat="1" applyFont="1" applyProtection="1">
      <alignment vertical="center" wrapText="1"/>
    </xf>
    <xf numFmtId="164" fontId="13" fillId="0" borderId="6" xfId="12" applyNumberFormat="1" applyFont="1" applyProtection="1">
      <alignment vertical="center" wrapText="1"/>
    </xf>
    <xf numFmtId="164" fontId="13" fillId="0" borderId="10" xfId="9" applyNumberFormat="1" applyFont="1" applyBorder="1" applyProtection="1">
      <alignment horizontal="center" vertical="center" wrapText="1"/>
    </xf>
    <xf numFmtId="164" fontId="13" fillId="0" borderId="10" xfId="10" applyNumberFormat="1" applyFont="1" applyBorder="1" applyProtection="1">
      <alignment vertical="center" wrapText="1"/>
    </xf>
    <xf numFmtId="164" fontId="13" fillId="0" borderId="7" xfId="11" applyNumberFormat="1" applyFont="1" applyBorder="1" applyProtection="1">
      <alignment vertical="center" wrapText="1"/>
    </xf>
    <xf numFmtId="164" fontId="13" fillId="0" borderId="4" xfId="10" applyNumberFormat="1" applyFont="1" applyProtection="1">
      <alignment vertical="center" wrapText="1"/>
    </xf>
    <xf numFmtId="1" fontId="13" fillId="0" borderId="3" xfId="13" applyNumberFormat="1" applyFont="1" applyProtection="1">
      <alignment horizontal="center" vertical="center" wrapText="1"/>
    </xf>
    <xf numFmtId="164" fontId="13" fillId="0" borderId="3" xfId="9" applyNumberFormat="1" applyFont="1" applyProtection="1">
      <alignment horizontal="center" vertical="center" wrapText="1"/>
    </xf>
    <xf numFmtId="0" fontId="14" fillId="0" borderId="3" xfId="16" applyNumberFormat="1" applyFont="1" applyProtection="1"/>
    <xf numFmtId="164" fontId="14" fillId="0" borderId="3" xfId="17" applyNumberFormat="1" applyFont="1" applyProtection="1">
      <alignment horizontal="right" shrinkToFit="1"/>
    </xf>
    <xf numFmtId="0" fontId="15" fillId="0" borderId="3" xfId="16" applyNumberFormat="1" applyFont="1" applyProtection="1"/>
    <xf numFmtId="164" fontId="15" fillId="0" borderId="3" xfId="17" applyNumberFormat="1" applyFont="1" applyProtection="1">
      <alignment horizontal="right" shrinkToFit="1"/>
    </xf>
    <xf numFmtId="164" fontId="13" fillId="0" borderId="3" xfId="9" applyNumberFormat="1" applyFont="1" applyProtection="1">
      <alignment horizontal="center" vertical="center" wrapText="1"/>
    </xf>
    <xf numFmtId="164" fontId="13" fillId="0" borderId="3" xfId="9" applyFont="1">
      <alignment horizontal="center" vertical="center" wrapText="1"/>
    </xf>
    <xf numFmtId="1" fontId="13" fillId="0" borderId="3" xfId="13" applyNumberFormat="1" applyFont="1" applyProtection="1">
      <alignment horizontal="center" vertical="center" wrapText="1"/>
    </xf>
    <xf numFmtId="1" fontId="13" fillId="0" borderId="3" xfId="13" applyFont="1">
      <alignment horizontal="center" vertical="center" wrapText="1"/>
    </xf>
    <xf numFmtId="0" fontId="1" fillId="0" borderId="1" xfId="1" applyNumberFormat="1" applyProtection="1">
      <alignment wrapText="1"/>
    </xf>
    <xf numFmtId="0" fontId="1" fillId="0" borderId="1" xfId="1">
      <alignment wrapText="1"/>
    </xf>
    <xf numFmtId="0" fontId="12" fillId="0" borderId="1" xfId="1" applyNumberFormat="1" applyFont="1" applyAlignment="1" applyProtection="1">
      <alignment horizontal="center" wrapText="1"/>
    </xf>
    <xf numFmtId="164" fontId="13" fillId="0" borderId="8" xfId="9" applyNumberFormat="1" applyFont="1" applyBorder="1" applyProtection="1">
      <alignment horizontal="center" vertical="center" wrapText="1"/>
    </xf>
    <xf numFmtId="164" fontId="13" fillId="0" borderId="8" xfId="9" applyFont="1" applyBorder="1">
      <alignment horizontal="center" vertical="center" wrapText="1"/>
    </xf>
    <xf numFmtId="0" fontId="11" fillId="0" borderId="2" xfId="7" applyNumberFormat="1" applyFont="1" applyAlignment="1" applyProtection="1">
      <alignment horizontal="right"/>
    </xf>
    <xf numFmtId="164" fontId="13" fillId="0" borderId="9" xfId="10" applyNumberFormat="1" applyFont="1" applyBorder="1" applyAlignment="1" applyProtection="1">
      <alignment horizontal="left" vertical="center" wrapText="1"/>
    </xf>
    <xf numFmtId="164" fontId="13" fillId="0" borderId="7" xfId="10" applyNumberFormat="1" applyFont="1" applyBorder="1" applyAlignment="1" applyProtection="1">
      <alignment horizontal="left" vertical="center" wrapText="1"/>
    </xf>
    <xf numFmtId="3" fontId="10" fillId="0" borderId="3" xfId="8" applyNumberFormat="1" applyFont="1" applyProtection="1">
      <alignment horizontal="center" vertical="center" wrapText="1"/>
    </xf>
    <xf numFmtId="3" fontId="10" fillId="0" borderId="3" xfId="8" applyFont="1">
      <alignment horizontal="center" vertical="center" wrapText="1"/>
    </xf>
    <xf numFmtId="164" fontId="10" fillId="0" borderId="3" xfId="9" applyNumberFormat="1" applyFont="1" applyProtection="1">
      <alignment horizontal="center" vertical="center" wrapText="1"/>
    </xf>
    <xf numFmtId="164" fontId="10" fillId="0" borderId="3" xfId="9" applyFont="1">
      <alignment horizontal="center" vertical="center" wrapText="1"/>
    </xf>
    <xf numFmtId="164" fontId="13" fillId="0" borderId="4" xfId="9" applyFont="1" applyBorder="1">
      <alignment horizontal="center" vertical="center" wrapText="1"/>
    </xf>
    <xf numFmtId="49" fontId="13" fillId="0" borderId="3" xfId="14" applyNumberFormat="1" applyFont="1" applyProtection="1">
      <alignment horizontal="center" vertical="center" wrapText="1"/>
    </xf>
    <xf numFmtId="49" fontId="13" fillId="0" borderId="3" xfId="14" applyFont="1">
      <alignment horizontal="center" vertical="center" wrapText="1"/>
    </xf>
  </cellXfs>
  <cellStyles count="32">
    <cellStyle name="br" xfId="27"/>
    <cellStyle name="col" xfId="26"/>
    <cellStyle name="style0" xfId="28"/>
    <cellStyle name="td" xfId="29"/>
    <cellStyle name="tr" xfId="25"/>
    <cellStyle name="xl21" xfId="30"/>
    <cellStyle name="xl22" xfId="1"/>
    <cellStyle name="xl23" xfId="7"/>
    <cellStyle name="xl24" xfId="8"/>
    <cellStyle name="xl25" xfId="15"/>
    <cellStyle name="xl26" xfId="16"/>
    <cellStyle name="xl27" xfId="18"/>
    <cellStyle name="xl28" xfId="3"/>
    <cellStyle name="xl29" xfId="31"/>
    <cellStyle name="xl30" xfId="9"/>
    <cellStyle name="xl31" xfId="13"/>
    <cellStyle name="xl32" xfId="17"/>
    <cellStyle name="xl33" xfId="19"/>
    <cellStyle name="xl34" xfId="22"/>
    <cellStyle name="xl35" xfId="5"/>
    <cellStyle name="xl36" xfId="10"/>
    <cellStyle name="xl37" xfId="20"/>
    <cellStyle name="xl38" xfId="23"/>
    <cellStyle name="xl39" xfId="4"/>
    <cellStyle name="xl40" xfId="11"/>
    <cellStyle name="xl41" xfId="24"/>
    <cellStyle name="xl42" xfId="2"/>
    <cellStyle name="xl43" xfId="6"/>
    <cellStyle name="xl44" xfId="14"/>
    <cellStyle name="xl45" xfId="21"/>
    <cellStyle name="xl46" xfId="1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6"/>
  <sheetViews>
    <sheetView tabSelected="1" view="pageLayout" topLeftCell="AA19" zoomScale="115" zoomScaleNormal="112" zoomScaleSheetLayoutView="115" zoomScalePageLayoutView="115" workbookViewId="0">
      <selection activeCell="AS26" sqref="AS26"/>
    </sheetView>
  </sheetViews>
  <sheetFormatPr defaultRowHeight="15" x14ac:dyDescent="0.25"/>
  <cols>
    <col min="1" max="1" width="4.7109375" style="1" customWidth="1"/>
    <col min="2" max="2" width="21.5703125" style="1" customWidth="1"/>
    <col min="3" max="3" width="11" style="1" customWidth="1"/>
    <col min="4" max="4" width="12.28515625" style="1" customWidth="1"/>
    <col min="5" max="5" width="7.85546875" style="1" customWidth="1"/>
    <col min="6" max="6" width="11.140625" style="1" customWidth="1"/>
    <col min="7" max="8" width="12.5703125" style="1" customWidth="1"/>
    <col min="9" max="9" width="10.5703125" style="1" customWidth="1"/>
    <col min="10" max="10" width="10.7109375" style="1" customWidth="1"/>
    <col min="11" max="11" width="11.42578125" style="1" customWidth="1"/>
    <col min="12" max="12" width="11.5703125" style="1" customWidth="1"/>
    <col min="13" max="13" width="10.5703125" style="1" customWidth="1"/>
    <col min="14" max="15" width="11.42578125" style="1" customWidth="1"/>
    <col min="16" max="16" width="10.7109375" style="1" customWidth="1"/>
    <col min="17" max="18" width="9.85546875" style="1" customWidth="1"/>
    <col min="19" max="19" width="10.42578125" style="1" customWidth="1"/>
    <col min="20" max="22" width="9.85546875" style="1" customWidth="1"/>
    <col min="23" max="24" width="10.28515625" style="1" customWidth="1"/>
    <col min="25" max="25" width="10.140625" style="1" customWidth="1"/>
    <col min="26" max="27" width="10.7109375" style="1" customWidth="1"/>
    <col min="28" max="30" width="10.42578125" style="1" customWidth="1"/>
    <col min="31" max="31" width="10.28515625" style="1" customWidth="1"/>
    <col min="32" max="33" width="11" style="1" customWidth="1"/>
    <col min="34" max="34" width="11.42578125" style="1" customWidth="1"/>
    <col min="35" max="36" width="10.42578125" style="1" customWidth="1"/>
    <col min="37" max="37" width="9.7109375" style="1" customWidth="1"/>
    <col min="38" max="39" width="11.28515625" style="1" customWidth="1"/>
    <col min="40" max="40" width="9.28515625" style="1" customWidth="1"/>
    <col min="41" max="42" width="12.5703125" style="1" customWidth="1"/>
    <col min="43" max="43" width="10.140625" style="1" customWidth="1"/>
    <col min="44" max="45" width="12.5703125" style="1" customWidth="1"/>
    <col min="46" max="16384" width="9.140625" style="1"/>
  </cols>
  <sheetData>
    <row r="1" spans="1:45" ht="16.350000000000001" customHeight="1" x14ac:dyDescent="0.25">
      <c r="A1" s="2"/>
      <c r="B1" s="2"/>
      <c r="C1" s="23"/>
      <c r="D1" s="24"/>
      <c r="E1" s="24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</row>
    <row r="2" spans="1:45" ht="16.350000000000001" customHeight="1" x14ac:dyDescent="0.3">
      <c r="A2" s="2"/>
      <c r="B2" s="2"/>
      <c r="C2" s="25" t="s">
        <v>54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</row>
    <row r="3" spans="1:45" ht="15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X3" s="28" t="s">
        <v>55</v>
      </c>
      <c r="Y3" s="28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</row>
    <row r="4" spans="1:45" ht="15" customHeight="1" x14ac:dyDescent="0.25">
      <c r="A4" s="31" t="s">
        <v>0</v>
      </c>
      <c r="B4" s="33" t="s">
        <v>1</v>
      </c>
      <c r="C4" s="19" t="s">
        <v>2</v>
      </c>
      <c r="D4" s="20"/>
      <c r="E4" s="20"/>
      <c r="F4" s="29" t="s">
        <v>3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7"/>
      <c r="AM4" s="7"/>
      <c r="AN4" s="8"/>
      <c r="AO4" s="19" t="s">
        <v>4</v>
      </c>
      <c r="AP4" s="20"/>
      <c r="AQ4" s="20"/>
      <c r="AR4" s="19" t="s">
        <v>5</v>
      </c>
      <c r="AS4" s="20"/>
    </row>
    <row r="5" spans="1:45" ht="15" customHeight="1" x14ac:dyDescent="0.25">
      <c r="A5" s="32"/>
      <c r="B5" s="34"/>
      <c r="C5" s="20"/>
      <c r="D5" s="20"/>
      <c r="E5" s="20"/>
      <c r="F5" s="19" t="s">
        <v>6</v>
      </c>
      <c r="G5" s="20"/>
      <c r="H5" s="20"/>
      <c r="I5" s="20"/>
      <c r="J5" s="35"/>
      <c r="K5" s="9"/>
      <c r="L5" s="9"/>
      <c r="M5" s="9"/>
      <c r="N5" s="10"/>
      <c r="O5" s="11"/>
      <c r="P5" s="11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8"/>
      <c r="AF5" s="12"/>
      <c r="AG5" s="7"/>
      <c r="AH5" s="7"/>
      <c r="AI5" s="7"/>
      <c r="AJ5" s="7"/>
      <c r="AK5" s="8"/>
      <c r="AL5" s="19" t="s">
        <v>7</v>
      </c>
      <c r="AM5" s="20"/>
      <c r="AN5" s="20"/>
      <c r="AO5" s="20"/>
      <c r="AP5" s="20"/>
      <c r="AQ5" s="20"/>
      <c r="AR5" s="20"/>
      <c r="AS5" s="20"/>
    </row>
    <row r="6" spans="1:45" ht="40.5" customHeight="1" x14ac:dyDescent="0.25">
      <c r="A6" s="32"/>
      <c r="B6" s="34"/>
      <c r="C6" s="20"/>
      <c r="D6" s="20"/>
      <c r="E6" s="20"/>
      <c r="F6" s="21" t="s">
        <v>8</v>
      </c>
      <c r="G6" s="19" t="s">
        <v>9</v>
      </c>
      <c r="H6" s="20"/>
      <c r="I6" s="19" t="s">
        <v>10</v>
      </c>
      <c r="J6" s="20"/>
      <c r="K6" s="26" t="s">
        <v>11</v>
      </c>
      <c r="L6" s="27"/>
      <c r="M6" s="27"/>
      <c r="N6" s="26" t="s">
        <v>12</v>
      </c>
      <c r="O6" s="27"/>
      <c r="P6" s="27"/>
      <c r="Q6" s="19" t="s">
        <v>13</v>
      </c>
      <c r="R6" s="20"/>
      <c r="S6" s="20"/>
      <c r="T6" s="19" t="s">
        <v>14</v>
      </c>
      <c r="U6" s="20"/>
      <c r="V6" s="20"/>
      <c r="W6" s="19" t="s">
        <v>15</v>
      </c>
      <c r="X6" s="20"/>
      <c r="Y6" s="20"/>
      <c r="Z6" s="19" t="s">
        <v>16</v>
      </c>
      <c r="AA6" s="20"/>
      <c r="AB6" s="20"/>
      <c r="AC6" s="19" t="s">
        <v>17</v>
      </c>
      <c r="AD6" s="20"/>
      <c r="AE6" s="20"/>
      <c r="AF6" s="19" t="s">
        <v>18</v>
      </c>
      <c r="AG6" s="20"/>
      <c r="AH6" s="20"/>
      <c r="AI6" s="19" t="s">
        <v>19</v>
      </c>
      <c r="AJ6" s="20"/>
      <c r="AK6" s="20"/>
      <c r="AL6" s="20"/>
      <c r="AM6" s="20"/>
      <c r="AN6" s="20"/>
      <c r="AO6" s="20"/>
      <c r="AP6" s="20"/>
      <c r="AQ6" s="20"/>
      <c r="AR6" s="20"/>
      <c r="AS6" s="20"/>
    </row>
    <row r="7" spans="1:45" ht="17.25" customHeight="1" x14ac:dyDescent="0.25">
      <c r="A7" s="32"/>
      <c r="B7" s="34"/>
      <c r="C7" s="21" t="s">
        <v>8</v>
      </c>
      <c r="D7" s="21" t="s">
        <v>20</v>
      </c>
      <c r="E7" s="21" t="s">
        <v>10</v>
      </c>
      <c r="F7" s="22"/>
      <c r="G7" s="21" t="s">
        <v>21</v>
      </c>
      <c r="H7" s="21" t="s">
        <v>22</v>
      </c>
      <c r="I7" s="36" t="s">
        <v>23</v>
      </c>
      <c r="J7" s="21" t="s">
        <v>24</v>
      </c>
      <c r="K7" s="21" t="s">
        <v>20</v>
      </c>
      <c r="L7" s="22"/>
      <c r="M7" s="13" t="s">
        <v>10</v>
      </c>
      <c r="N7" s="19" t="s">
        <v>20</v>
      </c>
      <c r="O7" s="20"/>
      <c r="P7" s="14" t="s">
        <v>10</v>
      </c>
      <c r="Q7" s="19" t="s">
        <v>20</v>
      </c>
      <c r="R7" s="20"/>
      <c r="S7" s="14" t="s">
        <v>10</v>
      </c>
      <c r="T7" s="19" t="s">
        <v>20</v>
      </c>
      <c r="U7" s="20"/>
      <c r="V7" s="14" t="s">
        <v>10</v>
      </c>
      <c r="W7" s="19" t="s">
        <v>20</v>
      </c>
      <c r="X7" s="20"/>
      <c r="Y7" s="14" t="s">
        <v>10</v>
      </c>
      <c r="Z7" s="19" t="s">
        <v>20</v>
      </c>
      <c r="AA7" s="20"/>
      <c r="AB7" s="14" t="s">
        <v>10</v>
      </c>
      <c r="AC7" s="19" t="s">
        <v>20</v>
      </c>
      <c r="AD7" s="20"/>
      <c r="AE7" s="14" t="s">
        <v>10</v>
      </c>
      <c r="AF7" s="19" t="s">
        <v>20</v>
      </c>
      <c r="AG7" s="20"/>
      <c r="AH7" s="14" t="s">
        <v>10</v>
      </c>
      <c r="AI7" s="19" t="s">
        <v>20</v>
      </c>
      <c r="AJ7" s="20"/>
      <c r="AK7" s="14" t="s">
        <v>10</v>
      </c>
      <c r="AL7" s="21" t="s">
        <v>8</v>
      </c>
      <c r="AM7" s="21" t="s">
        <v>25</v>
      </c>
      <c r="AN7" s="21" t="s">
        <v>10</v>
      </c>
      <c r="AO7" s="21" t="s">
        <v>8</v>
      </c>
      <c r="AP7" s="21" t="s">
        <v>25</v>
      </c>
      <c r="AQ7" s="21" t="s">
        <v>10</v>
      </c>
      <c r="AR7" s="21" t="s">
        <v>8</v>
      </c>
      <c r="AS7" s="21" t="s">
        <v>26</v>
      </c>
    </row>
    <row r="8" spans="1:45" ht="33" customHeight="1" x14ac:dyDescent="0.25">
      <c r="A8" s="32"/>
      <c r="B8" s="34"/>
      <c r="C8" s="22"/>
      <c r="D8" s="22"/>
      <c r="E8" s="22"/>
      <c r="F8" s="22"/>
      <c r="G8" s="22"/>
      <c r="H8" s="22"/>
      <c r="I8" s="37"/>
      <c r="J8" s="22"/>
      <c r="K8" s="13" t="s">
        <v>21</v>
      </c>
      <c r="L8" s="13" t="s">
        <v>22</v>
      </c>
      <c r="M8" s="13" t="s">
        <v>23</v>
      </c>
      <c r="N8" s="13" t="s">
        <v>21</v>
      </c>
      <c r="O8" s="13" t="s">
        <v>22</v>
      </c>
      <c r="P8" s="13" t="s">
        <v>23</v>
      </c>
      <c r="Q8" s="13" t="s">
        <v>21</v>
      </c>
      <c r="R8" s="13" t="s">
        <v>22</v>
      </c>
      <c r="S8" s="13" t="s">
        <v>23</v>
      </c>
      <c r="T8" s="13" t="s">
        <v>21</v>
      </c>
      <c r="U8" s="13" t="s">
        <v>22</v>
      </c>
      <c r="V8" s="13" t="s">
        <v>23</v>
      </c>
      <c r="W8" s="13" t="s">
        <v>21</v>
      </c>
      <c r="X8" s="13" t="s">
        <v>22</v>
      </c>
      <c r="Y8" s="13" t="s">
        <v>23</v>
      </c>
      <c r="Z8" s="13" t="s">
        <v>21</v>
      </c>
      <c r="AA8" s="13" t="s">
        <v>22</v>
      </c>
      <c r="AB8" s="13" t="s">
        <v>23</v>
      </c>
      <c r="AC8" s="13" t="s">
        <v>21</v>
      </c>
      <c r="AD8" s="13" t="s">
        <v>22</v>
      </c>
      <c r="AE8" s="13" t="s">
        <v>23</v>
      </c>
      <c r="AF8" s="13" t="s">
        <v>21</v>
      </c>
      <c r="AG8" s="13" t="s">
        <v>22</v>
      </c>
      <c r="AH8" s="13" t="s">
        <v>23</v>
      </c>
      <c r="AI8" s="13" t="s">
        <v>21</v>
      </c>
      <c r="AJ8" s="13" t="s">
        <v>22</v>
      </c>
      <c r="AK8" s="13" t="s">
        <v>23</v>
      </c>
      <c r="AL8" s="22"/>
      <c r="AM8" s="22"/>
      <c r="AN8" s="22"/>
      <c r="AO8" s="22"/>
      <c r="AP8" s="22"/>
      <c r="AQ8" s="22"/>
      <c r="AR8" s="22"/>
      <c r="AS8" s="22"/>
    </row>
    <row r="9" spans="1:45" ht="15" customHeight="1" x14ac:dyDescent="0.2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  <c r="O9" s="6">
        <v>15</v>
      </c>
      <c r="P9" s="6">
        <v>16</v>
      </c>
      <c r="Q9" s="6">
        <v>17</v>
      </c>
      <c r="R9" s="6">
        <v>18</v>
      </c>
      <c r="S9" s="6">
        <v>19</v>
      </c>
      <c r="T9" s="6">
        <v>20</v>
      </c>
      <c r="U9" s="6">
        <v>21</v>
      </c>
      <c r="V9" s="6">
        <v>22</v>
      </c>
      <c r="W9" s="6">
        <v>23</v>
      </c>
      <c r="X9" s="6">
        <v>24</v>
      </c>
      <c r="Y9" s="6">
        <v>25</v>
      </c>
      <c r="Z9" s="6">
        <v>26</v>
      </c>
      <c r="AA9" s="6">
        <v>27</v>
      </c>
      <c r="AB9" s="6">
        <v>28</v>
      </c>
      <c r="AC9" s="6">
        <v>29</v>
      </c>
      <c r="AD9" s="6">
        <v>30</v>
      </c>
      <c r="AE9" s="6">
        <v>31</v>
      </c>
      <c r="AF9" s="6">
        <v>32</v>
      </c>
      <c r="AG9" s="6">
        <v>33</v>
      </c>
      <c r="AH9" s="6">
        <v>34</v>
      </c>
      <c r="AI9" s="6">
        <v>35</v>
      </c>
      <c r="AJ9" s="6">
        <v>36</v>
      </c>
      <c r="AK9" s="6">
        <v>37</v>
      </c>
      <c r="AL9" s="6">
        <v>38</v>
      </c>
      <c r="AM9" s="6">
        <v>39</v>
      </c>
      <c r="AN9" s="6">
        <v>40</v>
      </c>
      <c r="AO9" s="6">
        <v>41</v>
      </c>
      <c r="AP9" s="6">
        <v>42</v>
      </c>
      <c r="AQ9" s="6">
        <v>43</v>
      </c>
      <c r="AR9" s="6">
        <v>44</v>
      </c>
      <c r="AS9" s="6">
        <v>45</v>
      </c>
    </row>
    <row r="10" spans="1:45" ht="24.75" customHeight="1" x14ac:dyDescent="0.25">
      <c r="A10" s="15">
        <v>1</v>
      </c>
      <c r="B10" s="15" t="s">
        <v>27</v>
      </c>
      <c r="C10" s="16">
        <v>377829.5</v>
      </c>
      <c r="D10" s="16">
        <v>300661.8</v>
      </c>
      <c r="E10" s="16">
        <f>D10/C10*100</f>
        <v>79.576052161093827</v>
      </c>
      <c r="F10" s="16">
        <v>63787.3</v>
      </c>
      <c r="G10" s="16">
        <v>45515.7</v>
      </c>
      <c r="H10" s="16">
        <v>47859.6</v>
      </c>
      <c r="I10" s="16">
        <f>H10/G10*100</f>
        <v>105.14965165865844</v>
      </c>
      <c r="J10" s="16">
        <f>H10/F10*100</f>
        <v>75.029982457323001</v>
      </c>
      <c r="K10" s="16">
        <v>37285.300000000003</v>
      </c>
      <c r="L10" s="16">
        <v>39746</v>
      </c>
      <c r="M10" s="16">
        <f>L10/K10*100</f>
        <v>106.59965187352655</v>
      </c>
      <c r="N10" s="16">
        <v>23370</v>
      </c>
      <c r="O10" s="16">
        <v>24230.3</v>
      </c>
      <c r="P10" s="16">
        <f>O10/N10*100</f>
        <v>103.68121523320497</v>
      </c>
      <c r="Q10" s="16">
        <v>522.20000000000005</v>
      </c>
      <c r="R10" s="16">
        <v>829.8</v>
      </c>
      <c r="S10" s="16">
        <f>R10/Q10*100</f>
        <v>158.90463423975487</v>
      </c>
      <c r="T10" s="16">
        <v>504.3</v>
      </c>
      <c r="U10" s="16">
        <v>596.70000000000005</v>
      </c>
      <c r="V10" s="16">
        <f>U10/T10*100</f>
        <v>118.32242712671031</v>
      </c>
      <c r="W10" s="16">
        <v>2048</v>
      </c>
      <c r="X10" s="16">
        <v>1813.1</v>
      </c>
      <c r="Y10" s="16">
        <f>X10/W10*100</f>
        <v>88.5302734375</v>
      </c>
      <c r="Z10" s="16">
        <v>2625.9</v>
      </c>
      <c r="AA10" s="16">
        <v>2737.7</v>
      </c>
      <c r="AB10" s="16">
        <f>AA10/Z10*100</f>
        <v>104.25758787463344</v>
      </c>
      <c r="AC10" s="16">
        <v>8230.4</v>
      </c>
      <c r="AD10" s="16">
        <v>8113.6</v>
      </c>
      <c r="AE10" s="16">
        <f>AD10/AC10*100</f>
        <v>98.580870917573876</v>
      </c>
      <c r="AF10" s="16">
        <v>4979.8999999999996</v>
      </c>
      <c r="AG10" s="16">
        <v>4918.1000000000004</v>
      </c>
      <c r="AH10" s="16">
        <f>AG10/AF10*100</f>
        <v>98.759011225125022</v>
      </c>
      <c r="AI10" s="16">
        <v>250.2</v>
      </c>
      <c r="AJ10" s="16">
        <v>817.3</v>
      </c>
      <c r="AK10" s="16">
        <f>AJ10/AI10*100</f>
        <v>326.65867306155076</v>
      </c>
      <c r="AL10" s="16">
        <v>314042.2</v>
      </c>
      <c r="AM10" s="16">
        <v>252802.1</v>
      </c>
      <c r="AN10" s="16">
        <f>AM10/AL10*100</f>
        <v>80.499404220197164</v>
      </c>
      <c r="AO10" s="16">
        <v>401600.5</v>
      </c>
      <c r="AP10" s="16">
        <v>306141.59999999998</v>
      </c>
      <c r="AQ10" s="16">
        <f>AP10/AO10*100</f>
        <v>76.2303831793038</v>
      </c>
      <c r="AR10" s="16">
        <v>-23770.9</v>
      </c>
      <c r="AS10" s="16">
        <v>-5479.9</v>
      </c>
    </row>
    <row r="11" spans="1:45" ht="24.75" customHeight="1" x14ac:dyDescent="0.25">
      <c r="A11" s="15">
        <f>SUM(A10+1)</f>
        <v>2</v>
      </c>
      <c r="B11" s="15" t="s">
        <v>28</v>
      </c>
      <c r="C11" s="16">
        <v>432367.8</v>
      </c>
      <c r="D11" s="16">
        <v>348228.2</v>
      </c>
      <c r="E11" s="16">
        <f t="shared" ref="E11:E36" si="0">D11/C11*100</f>
        <v>80.539808931192383</v>
      </c>
      <c r="F11" s="16">
        <v>69504.2</v>
      </c>
      <c r="G11" s="16">
        <v>49621.4</v>
      </c>
      <c r="H11" s="16">
        <v>55868.1</v>
      </c>
      <c r="I11" s="16">
        <f t="shared" ref="I11:I35" si="1">H11/G11*100</f>
        <v>112.5887218014808</v>
      </c>
      <c r="J11" s="16">
        <f t="shared" ref="J11:J35" si="2">H11/F11*100</f>
        <v>80.380897845022318</v>
      </c>
      <c r="K11" s="16">
        <v>42756.4</v>
      </c>
      <c r="L11" s="16">
        <v>46900</v>
      </c>
      <c r="M11" s="16">
        <f t="shared" ref="M11:M36" si="3">L11/K11*100</f>
        <v>109.69118073551563</v>
      </c>
      <c r="N11" s="16">
        <v>25450.2</v>
      </c>
      <c r="O11" s="16">
        <v>27235.599999999999</v>
      </c>
      <c r="P11" s="16">
        <f t="shared" ref="P11:P36" si="4">O11/N11*100</f>
        <v>107.01526903521386</v>
      </c>
      <c r="Q11" s="16">
        <v>852.2</v>
      </c>
      <c r="R11" s="16">
        <v>1141.5</v>
      </c>
      <c r="S11" s="16">
        <f t="shared" ref="S11:S36" si="5">R11/Q11*100</f>
        <v>133.94743018070875</v>
      </c>
      <c r="T11" s="16">
        <v>575.1</v>
      </c>
      <c r="U11" s="16">
        <v>650.79999999999995</v>
      </c>
      <c r="V11" s="16">
        <f t="shared" ref="V11:V36" si="6">U11/T11*100</f>
        <v>113.16292818640234</v>
      </c>
      <c r="W11" s="16">
        <v>2658.6</v>
      </c>
      <c r="X11" s="16">
        <v>2942.2</v>
      </c>
      <c r="Y11" s="16">
        <f t="shared" ref="Y11:Y36" si="7">X11/W11*100</f>
        <v>110.6672684871737</v>
      </c>
      <c r="Z11" s="16">
        <v>4297.5</v>
      </c>
      <c r="AA11" s="16">
        <v>4427.8</v>
      </c>
      <c r="AB11" s="16">
        <f t="shared" ref="AB11:AB36" si="8">AA11/Z11*100</f>
        <v>103.03199534613148</v>
      </c>
      <c r="AC11" s="16">
        <v>6865</v>
      </c>
      <c r="AD11" s="16">
        <v>8968.1</v>
      </c>
      <c r="AE11" s="16">
        <f t="shared" ref="AE11:AE36" si="9">AD11/AC11*100</f>
        <v>130.63510560815732</v>
      </c>
      <c r="AF11" s="16">
        <v>2986.8</v>
      </c>
      <c r="AG11" s="16">
        <v>2759.4</v>
      </c>
      <c r="AH11" s="16">
        <f t="shared" ref="AH11:AH36" si="10">AG11/AF11*100</f>
        <v>92.386500602651665</v>
      </c>
      <c r="AI11" s="16">
        <v>2013</v>
      </c>
      <c r="AJ11" s="16">
        <v>4488</v>
      </c>
      <c r="AK11" s="16">
        <f t="shared" ref="AK11:AK36" si="11">AJ11/AI11*100</f>
        <v>222.95081967213113</v>
      </c>
      <c r="AL11" s="16">
        <v>362863.7</v>
      </c>
      <c r="AM11" s="16">
        <v>292360.2</v>
      </c>
      <c r="AN11" s="16">
        <f t="shared" ref="AN11:AN36" si="12">AM11/AL11*100</f>
        <v>80.570252687166004</v>
      </c>
      <c r="AO11" s="16">
        <v>449099.1</v>
      </c>
      <c r="AP11" s="16">
        <v>351146.9</v>
      </c>
      <c r="AQ11" s="16">
        <f t="shared" ref="AQ11:AQ36" si="13">AP11/AO11*100</f>
        <v>78.189179181165144</v>
      </c>
      <c r="AR11" s="16">
        <v>-16731.3</v>
      </c>
      <c r="AS11" s="16">
        <v>-2918.7</v>
      </c>
    </row>
    <row r="12" spans="1:45" ht="24.75" customHeight="1" x14ac:dyDescent="0.25">
      <c r="A12" s="15">
        <f t="shared" ref="A12:A35" si="14">SUM(A11+1)</f>
        <v>3</v>
      </c>
      <c r="B12" s="15" t="s">
        <v>29</v>
      </c>
      <c r="C12" s="16">
        <v>782467</v>
      </c>
      <c r="D12" s="16">
        <v>633590.4</v>
      </c>
      <c r="E12" s="16">
        <f t="shared" si="0"/>
        <v>80.973434023415692</v>
      </c>
      <c r="F12" s="16">
        <v>164107.4</v>
      </c>
      <c r="G12" s="16">
        <v>117753.9</v>
      </c>
      <c r="H12" s="16">
        <v>121834.7</v>
      </c>
      <c r="I12" s="16">
        <f t="shared" si="1"/>
        <v>103.46553277640911</v>
      </c>
      <c r="J12" s="16">
        <f t="shared" si="2"/>
        <v>74.240832527966433</v>
      </c>
      <c r="K12" s="16">
        <v>96502.2</v>
      </c>
      <c r="L12" s="16">
        <v>97131</v>
      </c>
      <c r="M12" s="16">
        <f t="shared" si="3"/>
        <v>100.65159136268396</v>
      </c>
      <c r="N12" s="16">
        <v>60245.5</v>
      </c>
      <c r="O12" s="16">
        <v>58170.7</v>
      </c>
      <c r="P12" s="16">
        <f t="shared" si="4"/>
        <v>96.556091326323127</v>
      </c>
      <c r="Q12" s="16">
        <v>1947.6</v>
      </c>
      <c r="R12" s="16">
        <v>3165.2</v>
      </c>
      <c r="S12" s="16">
        <f t="shared" si="5"/>
        <v>162.5179708359006</v>
      </c>
      <c r="T12" s="16">
        <v>1591.3</v>
      </c>
      <c r="U12" s="16">
        <v>1940.4</v>
      </c>
      <c r="V12" s="16">
        <f t="shared" si="6"/>
        <v>121.93803808207126</v>
      </c>
      <c r="W12" s="16">
        <v>6784.3</v>
      </c>
      <c r="X12" s="16">
        <v>6773</v>
      </c>
      <c r="Y12" s="16">
        <f t="shared" si="7"/>
        <v>99.833438969385185</v>
      </c>
      <c r="Z12" s="16">
        <v>13484.7</v>
      </c>
      <c r="AA12" s="16">
        <v>12638.4</v>
      </c>
      <c r="AB12" s="16">
        <f t="shared" si="8"/>
        <v>93.723998309194855</v>
      </c>
      <c r="AC12" s="16">
        <v>21251.7</v>
      </c>
      <c r="AD12" s="16">
        <v>24703.7</v>
      </c>
      <c r="AE12" s="16">
        <f t="shared" si="9"/>
        <v>116.24340640984015</v>
      </c>
      <c r="AF12" s="16">
        <v>6088.1</v>
      </c>
      <c r="AG12" s="16">
        <v>7317</v>
      </c>
      <c r="AH12" s="16">
        <f t="shared" si="10"/>
        <v>120.1852794796406</v>
      </c>
      <c r="AI12" s="16">
        <v>7731</v>
      </c>
      <c r="AJ12" s="16">
        <v>9497.7000000000007</v>
      </c>
      <c r="AK12" s="16">
        <f t="shared" si="11"/>
        <v>122.85215366705474</v>
      </c>
      <c r="AL12" s="16">
        <v>618359.6</v>
      </c>
      <c r="AM12" s="16">
        <v>511755.7</v>
      </c>
      <c r="AN12" s="16">
        <f t="shared" si="12"/>
        <v>82.760209431534676</v>
      </c>
      <c r="AO12" s="16">
        <v>848288.6</v>
      </c>
      <c r="AP12" s="16">
        <v>675686.7</v>
      </c>
      <c r="AQ12" s="16">
        <f t="shared" si="13"/>
        <v>79.652927081655932</v>
      </c>
      <c r="AR12" s="16">
        <v>-52654.5</v>
      </c>
      <c r="AS12" s="16">
        <v>-42096.3</v>
      </c>
    </row>
    <row r="13" spans="1:45" ht="24.75" customHeight="1" x14ac:dyDescent="0.25">
      <c r="A13" s="15">
        <f t="shared" si="14"/>
        <v>4</v>
      </c>
      <c r="B13" s="15" t="s">
        <v>30</v>
      </c>
      <c r="C13" s="16">
        <v>681661.1</v>
      </c>
      <c r="D13" s="16">
        <v>515997</v>
      </c>
      <c r="E13" s="16">
        <f t="shared" si="0"/>
        <v>75.696999579409777</v>
      </c>
      <c r="F13" s="16">
        <v>234383.3</v>
      </c>
      <c r="G13" s="16">
        <v>170519.9</v>
      </c>
      <c r="H13" s="16">
        <v>178814.1</v>
      </c>
      <c r="I13" s="16">
        <f t="shared" si="1"/>
        <v>104.86406571901578</v>
      </c>
      <c r="J13" s="16">
        <f t="shared" si="2"/>
        <v>76.291314270257317</v>
      </c>
      <c r="K13" s="16">
        <v>155054.1</v>
      </c>
      <c r="L13" s="16">
        <v>160291.70000000001</v>
      </c>
      <c r="M13" s="16">
        <f t="shared" si="3"/>
        <v>103.37791777192606</v>
      </c>
      <c r="N13" s="16">
        <v>112928.9</v>
      </c>
      <c r="O13" s="16">
        <v>116679.8</v>
      </c>
      <c r="P13" s="16">
        <f t="shared" si="4"/>
        <v>103.32147041191406</v>
      </c>
      <c r="Q13" s="16">
        <v>2410.4</v>
      </c>
      <c r="R13" s="16">
        <v>2724.7</v>
      </c>
      <c r="S13" s="16">
        <f t="shared" si="5"/>
        <v>113.03932957185528</v>
      </c>
      <c r="T13" s="16">
        <v>1121.0999999999999</v>
      </c>
      <c r="U13" s="16">
        <v>1143</v>
      </c>
      <c r="V13" s="16">
        <f t="shared" si="6"/>
        <v>101.95343858710196</v>
      </c>
      <c r="W13" s="16">
        <v>10822.8</v>
      </c>
      <c r="X13" s="16">
        <v>9537.4</v>
      </c>
      <c r="Y13" s="16">
        <f t="shared" si="7"/>
        <v>88.1232213475256</v>
      </c>
      <c r="Z13" s="16">
        <v>12677.4</v>
      </c>
      <c r="AA13" s="16">
        <v>12941.9</v>
      </c>
      <c r="AB13" s="16">
        <f t="shared" si="8"/>
        <v>102.08638995377601</v>
      </c>
      <c r="AC13" s="16">
        <v>15465.8</v>
      </c>
      <c r="AD13" s="16">
        <v>18522.5</v>
      </c>
      <c r="AE13" s="16">
        <f t="shared" si="9"/>
        <v>119.7642540314759</v>
      </c>
      <c r="AF13" s="16">
        <v>7287.7</v>
      </c>
      <c r="AG13" s="16">
        <v>8800.1</v>
      </c>
      <c r="AH13" s="16">
        <f t="shared" si="10"/>
        <v>120.75277522400758</v>
      </c>
      <c r="AI13" s="16">
        <v>1473.5</v>
      </c>
      <c r="AJ13" s="16">
        <v>4454.3</v>
      </c>
      <c r="AK13" s="16">
        <f t="shared" si="11"/>
        <v>302.29385816084158</v>
      </c>
      <c r="AL13" s="16">
        <v>447277.8</v>
      </c>
      <c r="AM13" s="16">
        <v>337182.9</v>
      </c>
      <c r="AN13" s="16">
        <f t="shared" si="12"/>
        <v>75.38556574907139</v>
      </c>
      <c r="AO13" s="16">
        <v>725477.6</v>
      </c>
      <c r="AP13" s="16">
        <v>548486.1</v>
      </c>
      <c r="AQ13" s="16">
        <f t="shared" si="13"/>
        <v>75.603450747480011</v>
      </c>
      <c r="AR13" s="16">
        <v>-43816.5</v>
      </c>
      <c r="AS13" s="16">
        <v>-32489.1</v>
      </c>
    </row>
    <row r="14" spans="1:45" ht="24.75" customHeight="1" x14ac:dyDescent="0.25">
      <c r="A14" s="15">
        <f t="shared" si="14"/>
        <v>5</v>
      </c>
      <c r="B14" s="15" t="s">
        <v>31</v>
      </c>
      <c r="C14" s="16">
        <v>472616.6</v>
      </c>
      <c r="D14" s="16">
        <v>362671.7</v>
      </c>
      <c r="E14" s="16">
        <f t="shared" si="0"/>
        <v>76.736978768837162</v>
      </c>
      <c r="F14" s="16">
        <v>104980.7</v>
      </c>
      <c r="G14" s="16">
        <v>73847.199999999997</v>
      </c>
      <c r="H14" s="16">
        <v>76707.199999999997</v>
      </c>
      <c r="I14" s="16">
        <f t="shared" si="1"/>
        <v>103.8728618011245</v>
      </c>
      <c r="J14" s="16">
        <f t="shared" si="2"/>
        <v>73.067906767624905</v>
      </c>
      <c r="K14" s="16">
        <v>64290.6</v>
      </c>
      <c r="L14" s="16">
        <v>66000.100000000006</v>
      </c>
      <c r="M14" s="16">
        <f t="shared" si="3"/>
        <v>102.65902013669184</v>
      </c>
      <c r="N14" s="16">
        <v>41600.9</v>
      </c>
      <c r="O14" s="16">
        <v>42387.4</v>
      </c>
      <c r="P14" s="16">
        <f t="shared" si="4"/>
        <v>101.89058409794018</v>
      </c>
      <c r="Q14" s="16">
        <v>1402.2</v>
      </c>
      <c r="R14" s="16">
        <v>1800</v>
      </c>
      <c r="S14" s="16">
        <f t="shared" si="5"/>
        <v>128.36970474967907</v>
      </c>
      <c r="T14" s="16">
        <v>740.8</v>
      </c>
      <c r="U14" s="16">
        <v>822.8</v>
      </c>
      <c r="V14" s="16">
        <f t="shared" si="6"/>
        <v>111.06911447084234</v>
      </c>
      <c r="W14" s="16">
        <v>4128.6000000000004</v>
      </c>
      <c r="X14" s="16">
        <v>4270.8</v>
      </c>
      <c r="Y14" s="16">
        <f t="shared" si="7"/>
        <v>103.44426682168289</v>
      </c>
      <c r="Z14" s="16">
        <v>7560.6</v>
      </c>
      <c r="AA14" s="16">
        <v>6058.2</v>
      </c>
      <c r="AB14" s="16">
        <f t="shared" si="8"/>
        <v>80.128561225299578</v>
      </c>
      <c r="AC14" s="16">
        <v>9556.6</v>
      </c>
      <c r="AD14" s="16">
        <v>10707.1</v>
      </c>
      <c r="AE14" s="16">
        <f t="shared" si="9"/>
        <v>112.03880041018772</v>
      </c>
      <c r="AF14" s="16">
        <v>2843.4</v>
      </c>
      <c r="AG14" s="16">
        <v>3514.8</v>
      </c>
      <c r="AH14" s="16">
        <f t="shared" si="10"/>
        <v>123.612576492931</v>
      </c>
      <c r="AI14" s="16">
        <v>1371.2</v>
      </c>
      <c r="AJ14" s="16">
        <v>2447.1999999999998</v>
      </c>
      <c r="AK14" s="16">
        <f t="shared" si="11"/>
        <v>178.47141190198363</v>
      </c>
      <c r="AL14" s="16">
        <v>367635.9</v>
      </c>
      <c r="AM14" s="16">
        <v>285964.5</v>
      </c>
      <c r="AN14" s="16">
        <f t="shared" si="12"/>
        <v>77.784704921363769</v>
      </c>
      <c r="AO14" s="16">
        <v>512769.5</v>
      </c>
      <c r="AP14" s="16">
        <v>387958</v>
      </c>
      <c r="AQ14" s="16">
        <f t="shared" si="13"/>
        <v>75.659336212469725</v>
      </c>
      <c r="AR14" s="16">
        <v>-40152.9</v>
      </c>
      <c r="AS14" s="16">
        <v>-25286.3</v>
      </c>
    </row>
    <row r="15" spans="1:45" ht="24.75" customHeight="1" x14ac:dyDescent="0.25">
      <c r="A15" s="15">
        <f t="shared" si="14"/>
        <v>6</v>
      </c>
      <c r="B15" s="15" t="s">
        <v>32</v>
      </c>
      <c r="C15" s="16">
        <v>828333.7</v>
      </c>
      <c r="D15" s="16">
        <v>601598.9</v>
      </c>
      <c r="E15" s="16">
        <f t="shared" si="0"/>
        <v>72.627601653777958</v>
      </c>
      <c r="F15" s="16">
        <v>136040.20000000001</v>
      </c>
      <c r="G15" s="16">
        <v>101922.6</v>
      </c>
      <c r="H15" s="16">
        <v>105385.2</v>
      </c>
      <c r="I15" s="16">
        <f t="shared" si="1"/>
        <v>103.3972838212526</v>
      </c>
      <c r="J15" s="16">
        <f t="shared" si="2"/>
        <v>77.466219543928915</v>
      </c>
      <c r="K15" s="16">
        <v>77107.3</v>
      </c>
      <c r="L15" s="16">
        <v>80234.2</v>
      </c>
      <c r="M15" s="16">
        <f t="shared" si="3"/>
        <v>104.05525806246618</v>
      </c>
      <c r="N15" s="16">
        <v>44365.599999999999</v>
      </c>
      <c r="O15" s="16">
        <v>45784.1</v>
      </c>
      <c r="P15" s="16">
        <f t="shared" si="4"/>
        <v>103.19729700488666</v>
      </c>
      <c r="Q15" s="16">
        <v>1437.1</v>
      </c>
      <c r="R15" s="16">
        <v>1929</v>
      </c>
      <c r="S15" s="16">
        <f t="shared" si="5"/>
        <v>134.22865493006751</v>
      </c>
      <c r="T15" s="16">
        <v>1448.5</v>
      </c>
      <c r="U15" s="16">
        <v>1332.5</v>
      </c>
      <c r="V15" s="16">
        <f t="shared" si="6"/>
        <v>91.991715567828791</v>
      </c>
      <c r="W15" s="16">
        <v>8866.1</v>
      </c>
      <c r="X15" s="16">
        <v>8485.2000000000007</v>
      </c>
      <c r="Y15" s="16">
        <f t="shared" si="7"/>
        <v>95.703860773056931</v>
      </c>
      <c r="Z15" s="16">
        <v>5978.7</v>
      </c>
      <c r="AA15" s="16">
        <v>5562.5</v>
      </c>
      <c r="AB15" s="16">
        <f t="shared" si="8"/>
        <v>93.038620435880716</v>
      </c>
      <c r="AC15" s="16">
        <v>24815.3</v>
      </c>
      <c r="AD15" s="16">
        <v>25150.9</v>
      </c>
      <c r="AE15" s="16">
        <f t="shared" si="9"/>
        <v>101.35239146816684</v>
      </c>
      <c r="AF15" s="16">
        <v>6419.6</v>
      </c>
      <c r="AG15" s="16">
        <v>8771.2000000000007</v>
      </c>
      <c r="AH15" s="16">
        <f t="shared" si="10"/>
        <v>136.63156582964672</v>
      </c>
      <c r="AI15" s="16">
        <v>10297.299999999999</v>
      </c>
      <c r="AJ15" s="16">
        <v>9360</v>
      </c>
      <c r="AK15" s="16">
        <f t="shared" si="11"/>
        <v>90.897613937634148</v>
      </c>
      <c r="AL15" s="16">
        <v>692293.5</v>
      </c>
      <c r="AM15" s="16">
        <v>496213.7</v>
      </c>
      <c r="AN15" s="16">
        <f t="shared" si="12"/>
        <v>71.676781596244936</v>
      </c>
      <c r="AO15" s="16">
        <v>892384.5</v>
      </c>
      <c r="AP15" s="16">
        <v>641117.69999999995</v>
      </c>
      <c r="AQ15" s="16">
        <f t="shared" si="13"/>
        <v>71.843213323404882</v>
      </c>
      <c r="AR15" s="16">
        <v>-64050.8</v>
      </c>
      <c r="AS15" s="16">
        <v>-39518.800000000003</v>
      </c>
    </row>
    <row r="16" spans="1:45" ht="24.75" customHeight="1" x14ac:dyDescent="0.25">
      <c r="A16" s="15">
        <f t="shared" si="14"/>
        <v>7</v>
      </c>
      <c r="B16" s="15" t="s">
        <v>33</v>
      </c>
      <c r="C16" s="16">
        <v>576590.80000000005</v>
      </c>
      <c r="D16" s="16">
        <v>395936.9</v>
      </c>
      <c r="E16" s="16">
        <f t="shared" si="0"/>
        <v>68.66861212492465</v>
      </c>
      <c r="F16" s="16">
        <v>135804</v>
      </c>
      <c r="G16" s="16">
        <v>97190.3</v>
      </c>
      <c r="H16" s="16">
        <v>94497.7</v>
      </c>
      <c r="I16" s="16">
        <f t="shared" si="1"/>
        <v>97.229558916887797</v>
      </c>
      <c r="J16" s="16">
        <f t="shared" si="2"/>
        <v>69.583885599835043</v>
      </c>
      <c r="K16" s="16">
        <v>82938.5</v>
      </c>
      <c r="L16" s="16">
        <v>79998.8</v>
      </c>
      <c r="M16" s="16">
        <f t="shared" si="3"/>
        <v>96.455566473953596</v>
      </c>
      <c r="N16" s="16">
        <v>55442.2</v>
      </c>
      <c r="O16" s="16">
        <v>57375.5</v>
      </c>
      <c r="P16" s="16">
        <f t="shared" si="4"/>
        <v>103.48705498699546</v>
      </c>
      <c r="Q16" s="16">
        <v>1209.3</v>
      </c>
      <c r="R16" s="16">
        <v>1710.6</v>
      </c>
      <c r="S16" s="16">
        <f t="shared" si="5"/>
        <v>141.45373356487224</v>
      </c>
      <c r="T16" s="16">
        <v>639.1</v>
      </c>
      <c r="U16" s="16">
        <v>799</v>
      </c>
      <c r="V16" s="16">
        <f t="shared" si="6"/>
        <v>125.0195587544985</v>
      </c>
      <c r="W16" s="16">
        <v>3452</v>
      </c>
      <c r="X16" s="16">
        <v>3212.4</v>
      </c>
      <c r="Y16" s="16">
        <f t="shared" si="7"/>
        <v>93.059096176129785</v>
      </c>
      <c r="Z16" s="16">
        <v>6447.5</v>
      </c>
      <c r="AA16" s="16">
        <v>5763.7</v>
      </c>
      <c r="AB16" s="16">
        <f t="shared" si="8"/>
        <v>89.394338891043034</v>
      </c>
      <c r="AC16" s="16">
        <v>14251.8</v>
      </c>
      <c r="AD16" s="16">
        <v>14498.9</v>
      </c>
      <c r="AE16" s="16">
        <f t="shared" si="9"/>
        <v>101.73381607937245</v>
      </c>
      <c r="AF16" s="16">
        <v>6983.8</v>
      </c>
      <c r="AG16" s="16">
        <v>6290.8</v>
      </c>
      <c r="AH16" s="16">
        <f t="shared" si="10"/>
        <v>90.077035424840346</v>
      </c>
      <c r="AI16" s="16">
        <v>2768</v>
      </c>
      <c r="AJ16" s="16">
        <v>3836.2</v>
      </c>
      <c r="AK16" s="16">
        <f t="shared" si="11"/>
        <v>138.59104046242774</v>
      </c>
      <c r="AL16" s="16">
        <v>440786.7</v>
      </c>
      <c r="AM16" s="16">
        <v>301439.2</v>
      </c>
      <c r="AN16" s="16">
        <f t="shared" si="12"/>
        <v>68.386636892628573</v>
      </c>
      <c r="AO16" s="16">
        <v>608195.1</v>
      </c>
      <c r="AP16" s="16">
        <v>414670.6</v>
      </c>
      <c r="AQ16" s="16">
        <f t="shared" si="13"/>
        <v>68.180522993361834</v>
      </c>
      <c r="AR16" s="16">
        <v>-31604.3</v>
      </c>
      <c r="AS16" s="16">
        <v>-18733.7</v>
      </c>
    </row>
    <row r="17" spans="1:45" ht="24.75" customHeight="1" x14ac:dyDescent="0.25">
      <c r="A17" s="15">
        <f t="shared" si="14"/>
        <v>8</v>
      </c>
      <c r="B17" s="15" t="s">
        <v>34</v>
      </c>
      <c r="C17" s="16">
        <v>654403.6</v>
      </c>
      <c r="D17" s="16">
        <v>497870</v>
      </c>
      <c r="E17" s="16">
        <f t="shared" si="0"/>
        <v>76.079960440315432</v>
      </c>
      <c r="F17" s="16">
        <v>131994.79999999999</v>
      </c>
      <c r="G17" s="16">
        <v>94219</v>
      </c>
      <c r="H17" s="16">
        <v>88461.8</v>
      </c>
      <c r="I17" s="16">
        <f t="shared" si="1"/>
        <v>93.88955518525988</v>
      </c>
      <c r="J17" s="16">
        <f t="shared" si="2"/>
        <v>67.019155300057292</v>
      </c>
      <c r="K17" s="16">
        <v>85415</v>
      </c>
      <c r="L17" s="16">
        <v>77464.5</v>
      </c>
      <c r="M17" s="16">
        <f t="shared" si="3"/>
        <v>90.691915939823218</v>
      </c>
      <c r="N17" s="16">
        <v>51916.800000000003</v>
      </c>
      <c r="O17" s="16">
        <v>48963.1</v>
      </c>
      <c r="P17" s="16">
        <f t="shared" si="4"/>
        <v>94.310704820019723</v>
      </c>
      <c r="Q17" s="16">
        <v>1447.6</v>
      </c>
      <c r="R17" s="16">
        <v>1944.1</v>
      </c>
      <c r="S17" s="16">
        <f t="shared" si="5"/>
        <v>134.2981486598508</v>
      </c>
      <c r="T17" s="16">
        <v>991.5</v>
      </c>
      <c r="U17" s="16">
        <v>1211.5999999999999</v>
      </c>
      <c r="V17" s="16">
        <f t="shared" si="6"/>
        <v>122.19868885526979</v>
      </c>
      <c r="W17" s="16">
        <v>6408.6</v>
      </c>
      <c r="X17" s="16">
        <v>6135.6</v>
      </c>
      <c r="Y17" s="16">
        <f t="shared" si="7"/>
        <v>95.740099241644032</v>
      </c>
      <c r="Z17" s="16">
        <v>12001.3</v>
      </c>
      <c r="AA17" s="16">
        <v>9019.7000000000007</v>
      </c>
      <c r="AB17" s="16">
        <f t="shared" si="8"/>
        <v>75.156024763983908</v>
      </c>
      <c r="AC17" s="16">
        <v>8804</v>
      </c>
      <c r="AD17" s="16">
        <v>10997.3</v>
      </c>
      <c r="AE17" s="16">
        <f t="shared" si="9"/>
        <v>124.91253975465698</v>
      </c>
      <c r="AF17" s="16">
        <v>2609.6999999999998</v>
      </c>
      <c r="AG17" s="16">
        <v>3194.2</v>
      </c>
      <c r="AH17" s="16">
        <f t="shared" si="10"/>
        <v>122.39721040732651</v>
      </c>
      <c r="AI17" s="16">
        <v>1101.5</v>
      </c>
      <c r="AJ17" s="16">
        <v>3905.6</v>
      </c>
      <c r="AK17" s="16">
        <f t="shared" si="11"/>
        <v>354.57103949160233</v>
      </c>
      <c r="AL17" s="16">
        <v>522408.8</v>
      </c>
      <c r="AM17" s="16">
        <v>409408.2</v>
      </c>
      <c r="AN17" s="16">
        <f t="shared" si="12"/>
        <v>78.369315371410281</v>
      </c>
      <c r="AO17" s="16">
        <v>692785.1</v>
      </c>
      <c r="AP17" s="16">
        <v>530905.4</v>
      </c>
      <c r="AQ17" s="16">
        <f t="shared" si="13"/>
        <v>76.633489952367626</v>
      </c>
      <c r="AR17" s="16">
        <v>-38381.599999999999</v>
      </c>
      <c r="AS17" s="16">
        <v>-33035.4</v>
      </c>
    </row>
    <row r="18" spans="1:45" ht="24.75" customHeight="1" x14ac:dyDescent="0.25">
      <c r="A18" s="15">
        <f t="shared" si="14"/>
        <v>9</v>
      </c>
      <c r="B18" s="15" t="s">
        <v>35</v>
      </c>
      <c r="C18" s="16">
        <v>358717.8</v>
      </c>
      <c r="D18" s="16">
        <v>274597.3</v>
      </c>
      <c r="E18" s="16">
        <f t="shared" si="0"/>
        <v>76.549672193573898</v>
      </c>
      <c r="F18" s="16">
        <v>106907.5</v>
      </c>
      <c r="G18" s="16">
        <v>79569.600000000006</v>
      </c>
      <c r="H18" s="16">
        <v>85405.1</v>
      </c>
      <c r="I18" s="16">
        <f t="shared" si="1"/>
        <v>107.33383101083831</v>
      </c>
      <c r="J18" s="16">
        <f t="shared" si="2"/>
        <v>79.886911582442778</v>
      </c>
      <c r="K18" s="16">
        <v>74213</v>
      </c>
      <c r="L18" s="16">
        <v>75504.800000000003</v>
      </c>
      <c r="M18" s="16">
        <f t="shared" si="3"/>
        <v>101.74066538207592</v>
      </c>
      <c r="N18" s="16">
        <v>57163.3</v>
      </c>
      <c r="O18" s="16">
        <v>57721.5</v>
      </c>
      <c r="P18" s="16">
        <f t="shared" si="4"/>
        <v>100.97650065688998</v>
      </c>
      <c r="Q18" s="16">
        <v>752.4</v>
      </c>
      <c r="R18" s="16">
        <v>1063.5</v>
      </c>
      <c r="S18" s="16">
        <f t="shared" si="5"/>
        <v>141.34768740031899</v>
      </c>
      <c r="T18" s="16">
        <v>586.29999999999995</v>
      </c>
      <c r="U18" s="16">
        <v>720.4</v>
      </c>
      <c r="V18" s="16">
        <f t="shared" si="6"/>
        <v>122.872249701518</v>
      </c>
      <c r="W18" s="16">
        <v>2846.4</v>
      </c>
      <c r="X18" s="16">
        <v>2545.1</v>
      </c>
      <c r="Y18" s="16">
        <f t="shared" si="7"/>
        <v>89.414699269252381</v>
      </c>
      <c r="Z18" s="16">
        <v>4173.8</v>
      </c>
      <c r="AA18" s="16">
        <v>3660.2</v>
      </c>
      <c r="AB18" s="16">
        <f t="shared" si="8"/>
        <v>87.694666730557287</v>
      </c>
      <c r="AC18" s="16">
        <v>5356.6</v>
      </c>
      <c r="AD18" s="16">
        <v>9900.4</v>
      </c>
      <c r="AE18" s="16">
        <f t="shared" si="9"/>
        <v>184.82619572116639</v>
      </c>
      <c r="AF18" s="16">
        <v>2568.5</v>
      </c>
      <c r="AG18" s="16">
        <v>6534.7</v>
      </c>
      <c r="AH18" s="16">
        <f t="shared" si="10"/>
        <v>254.41697488806696</v>
      </c>
      <c r="AI18" s="16">
        <v>585.29999999999995</v>
      </c>
      <c r="AJ18" s="16">
        <v>1574.3</v>
      </c>
      <c r="AK18" s="16">
        <f t="shared" si="11"/>
        <v>268.97317614898344</v>
      </c>
      <c r="AL18" s="16">
        <v>251810.3</v>
      </c>
      <c r="AM18" s="16">
        <v>189192.2</v>
      </c>
      <c r="AN18" s="16">
        <f t="shared" si="12"/>
        <v>75.132828164693834</v>
      </c>
      <c r="AO18" s="16">
        <v>380339.5</v>
      </c>
      <c r="AP18" s="16">
        <v>279164.7</v>
      </c>
      <c r="AQ18" s="16">
        <f t="shared" si="13"/>
        <v>73.398818686988861</v>
      </c>
      <c r="AR18" s="16">
        <v>-21621.8</v>
      </c>
      <c r="AS18" s="16">
        <v>-4567.3999999999996</v>
      </c>
    </row>
    <row r="19" spans="1:45" ht="24.75" customHeight="1" x14ac:dyDescent="0.25">
      <c r="A19" s="15">
        <f t="shared" si="14"/>
        <v>10</v>
      </c>
      <c r="B19" s="15" t="s">
        <v>36</v>
      </c>
      <c r="C19" s="16">
        <v>406596.3</v>
      </c>
      <c r="D19" s="16">
        <v>306163.09999999998</v>
      </c>
      <c r="E19" s="16">
        <f t="shared" si="0"/>
        <v>75.299037399012235</v>
      </c>
      <c r="F19" s="16">
        <v>62836.1</v>
      </c>
      <c r="G19" s="16">
        <v>45922.7</v>
      </c>
      <c r="H19" s="16">
        <v>50062.7</v>
      </c>
      <c r="I19" s="16">
        <f t="shared" si="1"/>
        <v>109.01514937057273</v>
      </c>
      <c r="J19" s="16">
        <f t="shared" si="2"/>
        <v>79.671876516843014</v>
      </c>
      <c r="K19" s="16">
        <v>40041.599999999999</v>
      </c>
      <c r="L19" s="16">
        <v>43918.8</v>
      </c>
      <c r="M19" s="16">
        <f t="shared" si="3"/>
        <v>109.68292975305683</v>
      </c>
      <c r="N19" s="16">
        <v>24468.2</v>
      </c>
      <c r="O19" s="16">
        <v>27108.1</v>
      </c>
      <c r="P19" s="16">
        <f t="shared" si="4"/>
        <v>110.78910585985074</v>
      </c>
      <c r="Q19" s="16">
        <v>730</v>
      </c>
      <c r="R19" s="16">
        <v>768.1</v>
      </c>
      <c r="S19" s="16">
        <f t="shared" si="5"/>
        <v>105.21917808219179</v>
      </c>
      <c r="T19" s="16">
        <v>486.3</v>
      </c>
      <c r="U19" s="16">
        <v>601.79999999999995</v>
      </c>
      <c r="V19" s="16">
        <f t="shared" si="6"/>
        <v>123.75077112893274</v>
      </c>
      <c r="W19" s="16">
        <v>3395.7</v>
      </c>
      <c r="X19" s="16">
        <v>3199</v>
      </c>
      <c r="Y19" s="16">
        <f t="shared" si="7"/>
        <v>94.207379921665648</v>
      </c>
      <c r="Z19" s="16">
        <v>3125.7</v>
      </c>
      <c r="AA19" s="16">
        <v>2975.4</v>
      </c>
      <c r="AB19" s="16">
        <f t="shared" si="8"/>
        <v>95.191477109127561</v>
      </c>
      <c r="AC19" s="16">
        <v>5881</v>
      </c>
      <c r="AD19" s="16">
        <v>6143.9</v>
      </c>
      <c r="AE19" s="16">
        <f t="shared" si="9"/>
        <v>104.47032817548036</v>
      </c>
      <c r="AF19" s="16">
        <v>2685.5</v>
      </c>
      <c r="AG19" s="16">
        <v>3307.2</v>
      </c>
      <c r="AH19" s="16">
        <f t="shared" si="10"/>
        <v>123.15025134984174</v>
      </c>
      <c r="AI19" s="16">
        <v>711.4</v>
      </c>
      <c r="AJ19" s="16">
        <v>587.20000000000005</v>
      </c>
      <c r="AK19" s="16">
        <f t="shared" si="11"/>
        <v>82.541467528816426</v>
      </c>
      <c r="AL19" s="16">
        <v>343760.1</v>
      </c>
      <c r="AM19" s="16">
        <v>256100.4</v>
      </c>
      <c r="AN19" s="16">
        <f t="shared" si="12"/>
        <v>74.499745607474523</v>
      </c>
      <c r="AO19" s="16">
        <v>423609.9</v>
      </c>
      <c r="AP19" s="16">
        <v>310501.7</v>
      </c>
      <c r="AQ19" s="16">
        <f t="shared" si="13"/>
        <v>73.298971530174342</v>
      </c>
      <c r="AR19" s="16">
        <v>-17013.7</v>
      </c>
      <c r="AS19" s="16">
        <v>-4338.6000000000004</v>
      </c>
    </row>
    <row r="20" spans="1:45" ht="24.75" customHeight="1" x14ac:dyDescent="0.25">
      <c r="A20" s="15">
        <f t="shared" si="14"/>
        <v>11</v>
      </c>
      <c r="B20" s="15" t="s">
        <v>37</v>
      </c>
      <c r="C20" s="16">
        <v>549009.30000000005</v>
      </c>
      <c r="D20" s="16">
        <v>364874</v>
      </c>
      <c r="E20" s="16">
        <f t="shared" si="0"/>
        <v>66.460440651916088</v>
      </c>
      <c r="F20" s="16">
        <v>110657.7</v>
      </c>
      <c r="G20" s="16">
        <v>83464.399999999994</v>
      </c>
      <c r="H20" s="16">
        <v>80016.399999999994</v>
      </c>
      <c r="I20" s="16">
        <f t="shared" si="1"/>
        <v>95.868897398172166</v>
      </c>
      <c r="J20" s="16">
        <f t="shared" si="2"/>
        <v>72.309834742634266</v>
      </c>
      <c r="K20" s="16">
        <v>67331.199999999997</v>
      </c>
      <c r="L20" s="16">
        <v>69622.399999999994</v>
      </c>
      <c r="M20" s="16">
        <f t="shared" si="3"/>
        <v>103.40288009125041</v>
      </c>
      <c r="N20" s="16">
        <v>41166.9</v>
      </c>
      <c r="O20" s="16">
        <v>41135.699999999997</v>
      </c>
      <c r="P20" s="16">
        <f t="shared" si="4"/>
        <v>99.924210955889308</v>
      </c>
      <c r="Q20" s="16">
        <v>768</v>
      </c>
      <c r="R20" s="16">
        <v>1194</v>
      </c>
      <c r="S20" s="16">
        <f t="shared" si="5"/>
        <v>155.46875</v>
      </c>
      <c r="T20" s="16">
        <v>788.9</v>
      </c>
      <c r="U20" s="16">
        <v>940</v>
      </c>
      <c r="V20" s="16">
        <f t="shared" si="6"/>
        <v>119.15325136265686</v>
      </c>
      <c r="W20" s="16">
        <v>7337.1</v>
      </c>
      <c r="X20" s="16">
        <v>7872.1</v>
      </c>
      <c r="Y20" s="16">
        <f t="shared" si="7"/>
        <v>107.29170925842635</v>
      </c>
      <c r="Z20" s="16">
        <v>5389.2</v>
      </c>
      <c r="AA20" s="16">
        <v>4744.3</v>
      </c>
      <c r="AB20" s="16">
        <f t="shared" si="8"/>
        <v>88.033474356119655</v>
      </c>
      <c r="AC20" s="16">
        <v>16133.2</v>
      </c>
      <c r="AD20" s="16">
        <v>10394</v>
      </c>
      <c r="AE20" s="16">
        <f t="shared" si="9"/>
        <v>64.426152282250257</v>
      </c>
      <c r="AF20" s="16">
        <v>4759.6000000000004</v>
      </c>
      <c r="AG20" s="16">
        <v>4956.5</v>
      </c>
      <c r="AH20" s="16">
        <f t="shared" si="10"/>
        <v>104.13690226069417</v>
      </c>
      <c r="AI20" s="16">
        <v>5191.2</v>
      </c>
      <c r="AJ20" s="16">
        <v>483.8</v>
      </c>
      <c r="AK20" s="16">
        <f t="shared" si="11"/>
        <v>9.319617814763447</v>
      </c>
      <c r="AL20" s="16">
        <v>438351.6</v>
      </c>
      <c r="AM20" s="16">
        <v>284857.59999999998</v>
      </c>
      <c r="AN20" s="16">
        <f t="shared" si="12"/>
        <v>64.983816643990792</v>
      </c>
      <c r="AO20" s="16">
        <v>588300.80000000005</v>
      </c>
      <c r="AP20" s="16">
        <v>384594.5</v>
      </c>
      <c r="AQ20" s="16">
        <f t="shared" si="13"/>
        <v>65.373784975305142</v>
      </c>
      <c r="AR20" s="16">
        <v>-39291.4</v>
      </c>
      <c r="AS20" s="16">
        <v>-19720.5</v>
      </c>
    </row>
    <row r="21" spans="1:45" ht="24.75" customHeight="1" x14ac:dyDescent="0.25">
      <c r="A21" s="15">
        <f t="shared" si="14"/>
        <v>12</v>
      </c>
      <c r="B21" s="15" t="s">
        <v>38</v>
      </c>
      <c r="C21" s="16">
        <v>814853.2</v>
      </c>
      <c r="D21" s="16">
        <v>595947.6</v>
      </c>
      <c r="E21" s="16">
        <f t="shared" si="0"/>
        <v>73.135578285757489</v>
      </c>
      <c r="F21" s="16">
        <v>209124.9</v>
      </c>
      <c r="G21" s="16">
        <v>151001</v>
      </c>
      <c r="H21" s="16">
        <v>158718.5</v>
      </c>
      <c r="I21" s="16">
        <f t="shared" si="1"/>
        <v>105.11089330534236</v>
      </c>
      <c r="J21" s="16">
        <f t="shared" si="2"/>
        <v>75.896509693489406</v>
      </c>
      <c r="K21" s="16">
        <v>128075.1</v>
      </c>
      <c r="L21" s="16">
        <v>137130</v>
      </c>
      <c r="M21" s="16">
        <f t="shared" si="3"/>
        <v>107.06999252782157</v>
      </c>
      <c r="N21" s="16">
        <v>87671.6</v>
      </c>
      <c r="O21" s="16">
        <v>92182.3</v>
      </c>
      <c r="P21" s="16">
        <f t="shared" si="4"/>
        <v>105.14499564283075</v>
      </c>
      <c r="Q21" s="16">
        <v>2137.6</v>
      </c>
      <c r="R21" s="16">
        <v>2849.6</v>
      </c>
      <c r="S21" s="16">
        <f t="shared" si="5"/>
        <v>133.30838323353294</v>
      </c>
      <c r="T21" s="16">
        <v>1167.5999999999999</v>
      </c>
      <c r="U21" s="16">
        <v>1454</v>
      </c>
      <c r="V21" s="16">
        <f t="shared" si="6"/>
        <v>124.52894826995546</v>
      </c>
      <c r="W21" s="16">
        <v>11973.8</v>
      </c>
      <c r="X21" s="16">
        <v>11792.4</v>
      </c>
      <c r="Y21" s="16">
        <f t="shared" si="7"/>
        <v>98.485025639312511</v>
      </c>
      <c r="Z21" s="16">
        <v>10174.6</v>
      </c>
      <c r="AA21" s="16">
        <v>10441.4</v>
      </c>
      <c r="AB21" s="16">
        <f t="shared" si="8"/>
        <v>102.62221610677568</v>
      </c>
      <c r="AC21" s="16">
        <v>22925.9</v>
      </c>
      <c r="AD21" s="16">
        <v>21588.5</v>
      </c>
      <c r="AE21" s="16">
        <f t="shared" si="9"/>
        <v>94.166423128426786</v>
      </c>
      <c r="AF21" s="16">
        <v>9510</v>
      </c>
      <c r="AG21" s="16">
        <v>10395.799999999999</v>
      </c>
      <c r="AH21" s="16">
        <f t="shared" si="10"/>
        <v>109.31440588853837</v>
      </c>
      <c r="AI21" s="16">
        <v>2436.6999999999998</v>
      </c>
      <c r="AJ21" s="16">
        <v>3989.6</v>
      </c>
      <c r="AK21" s="16">
        <f t="shared" si="11"/>
        <v>163.72963434152749</v>
      </c>
      <c r="AL21" s="16">
        <v>605728.30000000005</v>
      </c>
      <c r="AM21" s="16">
        <v>437229.1</v>
      </c>
      <c r="AN21" s="16">
        <f t="shared" si="12"/>
        <v>72.182379459569574</v>
      </c>
      <c r="AO21" s="16">
        <v>858614.8</v>
      </c>
      <c r="AP21" s="16">
        <v>623236.4</v>
      </c>
      <c r="AQ21" s="16">
        <f t="shared" si="13"/>
        <v>72.586263362802512</v>
      </c>
      <c r="AR21" s="16">
        <v>-43761.599999999999</v>
      </c>
      <c r="AS21" s="16">
        <v>-27288.799999999999</v>
      </c>
    </row>
    <row r="22" spans="1:45" ht="24.75" customHeight="1" x14ac:dyDescent="0.25">
      <c r="A22" s="15">
        <f t="shared" si="14"/>
        <v>13</v>
      </c>
      <c r="B22" s="15" t="s">
        <v>39</v>
      </c>
      <c r="C22" s="16">
        <v>372084.8</v>
      </c>
      <c r="D22" s="16">
        <v>248794.8</v>
      </c>
      <c r="E22" s="16">
        <f t="shared" si="0"/>
        <v>66.865080218272823</v>
      </c>
      <c r="F22" s="16">
        <v>79585.5</v>
      </c>
      <c r="G22" s="16">
        <v>57968.3</v>
      </c>
      <c r="H22" s="16">
        <v>65979.8</v>
      </c>
      <c r="I22" s="16">
        <f t="shared" si="1"/>
        <v>113.82048464419346</v>
      </c>
      <c r="J22" s="16">
        <f t="shared" si="2"/>
        <v>82.904297893460495</v>
      </c>
      <c r="K22" s="16">
        <v>50600.9</v>
      </c>
      <c r="L22" s="16">
        <v>56053.9</v>
      </c>
      <c r="M22" s="16">
        <f t="shared" si="3"/>
        <v>110.77648816523026</v>
      </c>
      <c r="N22" s="16">
        <v>31828.5</v>
      </c>
      <c r="O22" s="16">
        <v>31701.599999999999</v>
      </c>
      <c r="P22" s="16">
        <f t="shared" si="4"/>
        <v>99.601300721051871</v>
      </c>
      <c r="Q22" s="16">
        <v>528.5</v>
      </c>
      <c r="R22" s="16">
        <v>649.70000000000005</v>
      </c>
      <c r="S22" s="16">
        <f t="shared" si="5"/>
        <v>122.93282876064333</v>
      </c>
      <c r="T22" s="16">
        <v>460</v>
      </c>
      <c r="U22" s="16">
        <v>543.29999999999995</v>
      </c>
      <c r="V22" s="16">
        <f t="shared" si="6"/>
        <v>118.10869565217391</v>
      </c>
      <c r="W22" s="16">
        <v>2605.9</v>
      </c>
      <c r="X22" s="16">
        <v>2090.9</v>
      </c>
      <c r="Y22" s="16">
        <f t="shared" si="7"/>
        <v>80.237154150197625</v>
      </c>
      <c r="Z22" s="16">
        <v>3391.9</v>
      </c>
      <c r="AA22" s="16">
        <v>3324.3</v>
      </c>
      <c r="AB22" s="16">
        <f t="shared" si="8"/>
        <v>98.0070167162947</v>
      </c>
      <c r="AC22" s="16">
        <v>7367.4</v>
      </c>
      <c r="AD22" s="16">
        <v>9925.9</v>
      </c>
      <c r="AE22" s="16">
        <f t="shared" si="9"/>
        <v>134.72731221326384</v>
      </c>
      <c r="AF22" s="16">
        <v>5158.8</v>
      </c>
      <c r="AG22" s="16">
        <v>6846.3</v>
      </c>
      <c r="AH22" s="16">
        <f t="shared" si="10"/>
        <v>132.71109560362873</v>
      </c>
      <c r="AI22" s="16">
        <v>448.8</v>
      </c>
      <c r="AJ22" s="16">
        <v>1521.6</v>
      </c>
      <c r="AK22" s="16">
        <f t="shared" si="11"/>
        <v>339.03743315508018</v>
      </c>
      <c r="AL22" s="16">
        <v>292499.3</v>
      </c>
      <c r="AM22" s="16">
        <v>182815.1</v>
      </c>
      <c r="AN22" s="16">
        <f t="shared" si="12"/>
        <v>62.501038464023686</v>
      </c>
      <c r="AO22" s="16">
        <v>407857.2</v>
      </c>
      <c r="AP22" s="16">
        <v>240832</v>
      </c>
      <c r="AQ22" s="16">
        <f t="shared" si="13"/>
        <v>59.048117821629731</v>
      </c>
      <c r="AR22" s="16">
        <v>-5290</v>
      </c>
      <c r="AS22" s="16">
        <v>7962.8</v>
      </c>
    </row>
    <row r="23" spans="1:45" ht="24.75" customHeight="1" x14ac:dyDescent="0.25">
      <c r="A23" s="15">
        <f t="shared" si="14"/>
        <v>14</v>
      </c>
      <c r="B23" s="15" t="s">
        <v>40</v>
      </c>
      <c r="C23" s="16">
        <v>590042.4</v>
      </c>
      <c r="D23" s="16">
        <v>402951.2</v>
      </c>
      <c r="E23" s="16">
        <f t="shared" si="0"/>
        <v>68.29190580202372</v>
      </c>
      <c r="F23" s="16">
        <v>105849.3</v>
      </c>
      <c r="G23" s="16">
        <v>77616.899999999994</v>
      </c>
      <c r="H23" s="16">
        <v>79734</v>
      </c>
      <c r="I23" s="16">
        <f t="shared" si="1"/>
        <v>102.72762761718133</v>
      </c>
      <c r="J23" s="16">
        <f t="shared" si="2"/>
        <v>75.327848176605798</v>
      </c>
      <c r="K23" s="16">
        <v>64452.7</v>
      </c>
      <c r="L23" s="16">
        <v>66322</v>
      </c>
      <c r="M23" s="16">
        <f t="shared" si="3"/>
        <v>102.90026639690812</v>
      </c>
      <c r="N23" s="16">
        <v>40216.400000000001</v>
      </c>
      <c r="O23" s="16">
        <v>41799.1</v>
      </c>
      <c r="P23" s="16">
        <f t="shared" si="4"/>
        <v>103.93545916591241</v>
      </c>
      <c r="Q23" s="16">
        <v>1011.8</v>
      </c>
      <c r="R23" s="16">
        <v>1690.5</v>
      </c>
      <c r="S23" s="16">
        <f t="shared" si="5"/>
        <v>167.07847400672071</v>
      </c>
      <c r="T23" s="16">
        <v>781.3</v>
      </c>
      <c r="U23" s="16">
        <v>841.5</v>
      </c>
      <c r="V23" s="16">
        <f t="shared" si="6"/>
        <v>107.70510687316013</v>
      </c>
      <c r="W23" s="16">
        <v>3058.3</v>
      </c>
      <c r="X23" s="16">
        <v>2881.5</v>
      </c>
      <c r="Y23" s="16">
        <f t="shared" si="7"/>
        <v>94.219010561423005</v>
      </c>
      <c r="Z23" s="16">
        <v>4812.8</v>
      </c>
      <c r="AA23" s="16">
        <v>3222.6</v>
      </c>
      <c r="AB23" s="16">
        <f t="shared" si="8"/>
        <v>66.95894281914893</v>
      </c>
      <c r="AC23" s="16">
        <v>13164.2</v>
      </c>
      <c r="AD23" s="16">
        <v>13412</v>
      </c>
      <c r="AE23" s="16">
        <f t="shared" si="9"/>
        <v>101.8823779644794</v>
      </c>
      <c r="AF23" s="16">
        <v>5821</v>
      </c>
      <c r="AG23" s="16">
        <v>5712.1</v>
      </c>
      <c r="AH23" s="16">
        <f t="shared" si="10"/>
        <v>98.129187424841106</v>
      </c>
      <c r="AI23" s="16">
        <v>2377.9</v>
      </c>
      <c r="AJ23" s="16">
        <v>1970.5</v>
      </c>
      <c r="AK23" s="16">
        <f t="shared" si="11"/>
        <v>82.867235796290842</v>
      </c>
      <c r="AL23" s="16">
        <v>484193.1</v>
      </c>
      <c r="AM23" s="16">
        <v>323217.2</v>
      </c>
      <c r="AN23" s="16">
        <f t="shared" si="12"/>
        <v>66.75378067138918</v>
      </c>
      <c r="AO23" s="16">
        <v>629045.80000000005</v>
      </c>
      <c r="AP23" s="16">
        <v>429111.3</v>
      </c>
      <c r="AQ23" s="16">
        <f t="shared" si="13"/>
        <v>68.216225273263092</v>
      </c>
      <c r="AR23" s="16">
        <v>-39003.4</v>
      </c>
      <c r="AS23" s="16">
        <v>-26160.1</v>
      </c>
    </row>
    <row r="24" spans="1:45" ht="24.75" customHeight="1" x14ac:dyDescent="0.25">
      <c r="A24" s="15">
        <f t="shared" si="14"/>
        <v>15</v>
      </c>
      <c r="B24" s="15" t="s">
        <v>41</v>
      </c>
      <c r="C24" s="16">
        <v>1020353</v>
      </c>
      <c r="D24" s="16">
        <v>650295.6</v>
      </c>
      <c r="E24" s="16">
        <f t="shared" si="0"/>
        <v>63.732414174310257</v>
      </c>
      <c r="F24" s="16">
        <v>294423.7</v>
      </c>
      <c r="G24" s="16">
        <v>213930.4</v>
      </c>
      <c r="H24" s="16">
        <v>221953.2</v>
      </c>
      <c r="I24" s="16">
        <f t="shared" si="1"/>
        <v>103.75019165111645</v>
      </c>
      <c r="J24" s="16">
        <f t="shared" si="2"/>
        <v>75.385643207391254</v>
      </c>
      <c r="K24" s="16">
        <v>187908.4</v>
      </c>
      <c r="L24" s="16">
        <v>196134.3</v>
      </c>
      <c r="M24" s="16">
        <f t="shared" si="3"/>
        <v>104.37761164482269</v>
      </c>
      <c r="N24" s="16">
        <v>146160.20000000001</v>
      </c>
      <c r="O24" s="16">
        <v>154147.1</v>
      </c>
      <c r="P24" s="16">
        <f t="shared" si="4"/>
        <v>105.46448349140189</v>
      </c>
      <c r="Q24" s="16">
        <v>2196.5</v>
      </c>
      <c r="R24" s="16">
        <v>2518.4</v>
      </c>
      <c r="S24" s="16">
        <f t="shared" si="5"/>
        <v>114.6551331664011</v>
      </c>
      <c r="T24" s="16">
        <v>1363.5</v>
      </c>
      <c r="U24" s="16">
        <v>1356.8</v>
      </c>
      <c r="V24" s="16">
        <f t="shared" si="6"/>
        <v>99.508617528419506</v>
      </c>
      <c r="W24" s="16">
        <v>13108.6</v>
      </c>
      <c r="X24" s="16">
        <v>12578.7</v>
      </c>
      <c r="Y24" s="16">
        <f t="shared" si="7"/>
        <v>95.957615611125519</v>
      </c>
      <c r="Z24" s="16">
        <v>9692.9</v>
      </c>
      <c r="AA24" s="16">
        <v>8031.6</v>
      </c>
      <c r="AB24" s="16">
        <f t="shared" si="8"/>
        <v>82.860650579290009</v>
      </c>
      <c r="AC24" s="16">
        <v>26021.9</v>
      </c>
      <c r="AD24" s="16">
        <v>25818.9</v>
      </c>
      <c r="AE24" s="16">
        <f t="shared" si="9"/>
        <v>99.21988786368405</v>
      </c>
      <c r="AF24" s="16">
        <v>8945.7000000000007</v>
      </c>
      <c r="AG24" s="16">
        <v>8426.2999999999993</v>
      </c>
      <c r="AH24" s="16">
        <f t="shared" si="10"/>
        <v>94.193858501850031</v>
      </c>
      <c r="AI24" s="16">
        <v>2587.4</v>
      </c>
      <c r="AJ24" s="16">
        <v>6265</v>
      </c>
      <c r="AK24" s="16">
        <f t="shared" si="11"/>
        <v>242.13496173765168</v>
      </c>
      <c r="AL24" s="16">
        <v>725929.3</v>
      </c>
      <c r="AM24" s="16">
        <v>428342.5</v>
      </c>
      <c r="AN24" s="16">
        <f t="shared" si="12"/>
        <v>59.006090538017951</v>
      </c>
      <c r="AO24" s="16">
        <v>1061656.5</v>
      </c>
      <c r="AP24" s="16">
        <v>680335.8</v>
      </c>
      <c r="AQ24" s="16">
        <f t="shared" si="13"/>
        <v>64.082478654819155</v>
      </c>
      <c r="AR24" s="16">
        <v>-41103.5</v>
      </c>
      <c r="AS24" s="16">
        <v>-30040.1</v>
      </c>
    </row>
    <row r="25" spans="1:45" ht="24.75" customHeight="1" x14ac:dyDescent="0.25">
      <c r="A25" s="15">
        <f t="shared" si="14"/>
        <v>16</v>
      </c>
      <c r="B25" s="15" t="s">
        <v>42</v>
      </c>
      <c r="C25" s="16">
        <v>1299304.5</v>
      </c>
      <c r="D25" s="16">
        <v>929576.9</v>
      </c>
      <c r="E25" s="16">
        <f t="shared" si="0"/>
        <v>71.544191527082376</v>
      </c>
      <c r="F25" s="16">
        <v>480375</v>
      </c>
      <c r="G25" s="16">
        <v>337078.7</v>
      </c>
      <c r="H25" s="16">
        <v>373854.6</v>
      </c>
      <c r="I25" s="16">
        <f t="shared" si="1"/>
        <v>110.91018210287389</v>
      </c>
      <c r="J25" s="16">
        <f t="shared" si="2"/>
        <v>77.8255737704918</v>
      </c>
      <c r="K25" s="16">
        <v>292653.09999999998</v>
      </c>
      <c r="L25" s="16">
        <v>328772.90000000002</v>
      </c>
      <c r="M25" s="16">
        <f t="shared" si="3"/>
        <v>112.34218943862206</v>
      </c>
      <c r="N25" s="16">
        <v>220079</v>
      </c>
      <c r="O25" s="16">
        <v>230253.2</v>
      </c>
      <c r="P25" s="16">
        <f t="shared" si="4"/>
        <v>104.62297629487594</v>
      </c>
      <c r="Q25" s="16">
        <v>4787.8</v>
      </c>
      <c r="R25" s="16">
        <v>5818.2</v>
      </c>
      <c r="S25" s="16">
        <f t="shared" si="5"/>
        <v>121.52136680730187</v>
      </c>
      <c r="T25" s="16">
        <v>2826.3</v>
      </c>
      <c r="U25" s="16">
        <v>3141.2</v>
      </c>
      <c r="V25" s="16">
        <f t="shared" si="6"/>
        <v>111.14177546615716</v>
      </c>
      <c r="W25" s="16">
        <v>24303.4</v>
      </c>
      <c r="X25" s="16">
        <v>41490.800000000003</v>
      </c>
      <c r="Y25" s="16">
        <f t="shared" si="7"/>
        <v>170.72014615239019</v>
      </c>
      <c r="Z25" s="16">
        <v>17702.7</v>
      </c>
      <c r="AA25" s="16">
        <v>17715.8</v>
      </c>
      <c r="AB25" s="16">
        <f t="shared" si="8"/>
        <v>100.0740000112977</v>
      </c>
      <c r="AC25" s="16">
        <v>44425.5</v>
      </c>
      <c r="AD25" s="16">
        <v>45081.7</v>
      </c>
      <c r="AE25" s="16">
        <f t="shared" si="9"/>
        <v>101.47707960518171</v>
      </c>
      <c r="AF25" s="16">
        <v>14314.1</v>
      </c>
      <c r="AG25" s="16">
        <v>19026.2</v>
      </c>
      <c r="AH25" s="16">
        <f t="shared" si="10"/>
        <v>132.9192893720178</v>
      </c>
      <c r="AI25" s="16">
        <v>15942.4</v>
      </c>
      <c r="AJ25" s="16">
        <v>16004.3</v>
      </c>
      <c r="AK25" s="16">
        <f t="shared" si="11"/>
        <v>100.38827278201525</v>
      </c>
      <c r="AL25" s="16">
        <v>818929.5</v>
      </c>
      <c r="AM25" s="16">
        <v>555722.30000000005</v>
      </c>
      <c r="AN25" s="16">
        <f t="shared" si="12"/>
        <v>67.859602078078765</v>
      </c>
      <c r="AO25" s="16">
        <v>1360354</v>
      </c>
      <c r="AP25" s="16">
        <v>949042.9</v>
      </c>
      <c r="AQ25" s="16">
        <f t="shared" si="13"/>
        <v>69.764406911730319</v>
      </c>
      <c r="AR25" s="16">
        <v>-61049.4</v>
      </c>
      <c r="AS25" s="16">
        <v>-19466</v>
      </c>
    </row>
    <row r="26" spans="1:45" ht="24.75" customHeight="1" x14ac:dyDescent="0.25">
      <c r="A26" s="15">
        <f t="shared" si="14"/>
        <v>17</v>
      </c>
      <c r="B26" s="15" t="s">
        <v>43</v>
      </c>
      <c r="C26" s="16">
        <v>319900.3</v>
      </c>
      <c r="D26" s="16">
        <v>247619.9</v>
      </c>
      <c r="E26" s="16">
        <f t="shared" si="0"/>
        <v>77.405335349794925</v>
      </c>
      <c r="F26" s="16">
        <v>54174</v>
      </c>
      <c r="G26" s="16">
        <v>38659.300000000003</v>
      </c>
      <c r="H26" s="16">
        <v>40487.9</v>
      </c>
      <c r="I26" s="16">
        <f t="shared" si="1"/>
        <v>104.73003908503257</v>
      </c>
      <c r="J26" s="16">
        <f t="shared" si="2"/>
        <v>74.73677409827593</v>
      </c>
      <c r="K26" s="16">
        <v>31792.2</v>
      </c>
      <c r="L26" s="16">
        <v>32902.1</v>
      </c>
      <c r="M26" s="16">
        <f t="shared" si="3"/>
        <v>103.49110788180749</v>
      </c>
      <c r="N26" s="16">
        <v>20376.2</v>
      </c>
      <c r="O26" s="16">
        <v>21012.2</v>
      </c>
      <c r="P26" s="16">
        <f t="shared" si="4"/>
        <v>103.12128856214603</v>
      </c>
      <c r="Q26" s="16">
        <v>899.5</v>
      </c>
      <c r="R26" s="16">
        <v>1084.5</v>
      </c>
      <c r="S26" s="16">
        <f t="shared" si="5"/>
        <v>120.56698165647582</v>
      </c>
      <c r="T26" s="16">
        <v>564.20000000000005</v>
      </c>
      <c r="U26" s="16">
        <v>587.29999999999995</v>
      </c>
      <c r="V26" s="16">
        <f t="shared" si="6"/>
        <v>104.09429280397021</v>
      </c>
      <c r="W26" s="16">
        <v>1573.6</v>
      </c>
      <c r="X26" s="16">
        <v>1584.1</v>
      </c>
      <c r="Y26" s="16">
        <f t="shared" si="7"/>
        <v>100.66725978647686</v>
      </c>
      <c r="Z26" s="16">
        <v>3151.4</v>
      </c>
      <c r="AA26" s="16">
        <v>2669.9</v>
      </c>
      <c r="AB26" s="16">
        <f t="shared" si="8"/>
        <v>84.721076347020372</v>
      </c>
      <c r="AC26" s="16">
        <v>6867.1</v>
      </c>
      <c r="AD26" s="16">
        <v>7585.8</v>
      </c>
      <c r="AE26" s="16">
        <f t="shared" si="9"/>
        <v>110.46584438846092</v>
      </c>
      <c r="AF26" s="16">
        <v>2662.8</v>
      </c>
      <c r="AG26" s="16">
        <v>3548.7</v>
      </c>
      <c r="AH26" s="16">
        <f t="shared" si="10"/>
        <v>133.26949076160432</v>
      </c>
      <c r="AI26" s="16">
        <v>987.2</v>
      </c>
      <c r="AJ26" s="16">
        <v>1041.0999999999999</v>
      </c>
      <c r="AK26" s="16">
        <f t="shared" si="11"/>
        <v>105.45988654781198</v>
      </c>
      <c r="AL26" s="16">
        <v>265726.3</v>
      </c>
      <c r="AM26" s="16">
        <v>207131.9</v>
      </c>
      <c r="AN26" s="16">
        <f t="shared" si="12"/>
        <v>77.949341107748836</v>
      </c>
      <c r="AO26" s="16">
        <v>335551.6</v>
      </c>
      <c r="AP26" s="16">
        <v>263463.2</v>
      </c>
      <c r="AQ26" s="16">
        <f t="shared" si="13"/>
        <v>78.516448736945392</v>
      </c>
      <c r="AR26" s="16">
        <v>-15651.3</v>
      </c>
      <c r="AS26" s="16">
        <v>-15843.3</v>
      </c>
    </row>
    <row r="27" spans="1:45" ht="24.75" customHeight="1" x14ac:dyDescent="0.25">
      <c r="A27" s="15">
        <f t="shared" si="14"/>
        <v>18</v>
      </c>
      <c r="B27" s="15" t="s">
        <v>44</v>
      </c>
      <c r="C27" s="16">
        <v>257831.6</v>
      </c>
      <c r="D27" s="16">
        <v>199752.1</v>
      </c>
      <c r="E27" s="16">
        <f t="shared" si="0"/>
        <v>77.473862784856479</v>
      </c>
      <c r="F27" s="16">
        <v>36222.9</v>
      </c>
      <c r="G27" s="16">
        <v>26701.599999999999</v>
      </c>
      <c r="H27" s="16">
        <v>24082.7</v>
      </c>
      <c r="I27" s="16">
        <f t="shared" si="1"/>
        <v>90.191973514695761</v>
      </c>
      <c r="J27" s="16">
        <f t="shared" si="2"/>
        <v>66.484737555524262</v>
      </c>
      <c r="K27" s="16">
        <v>20618.900000000001</v>
      </c>
      <c r="L27" s="16">
        <v>20473.400000000001</v>
      </c>
      <c r="M27" s="16">
        <f t="shared" si="3"/>
        <v>99.294336749293123</v>
      </c>
      <c r="N27" s="16">
        <v>9774</v>
      </c>
      <c r="O27" s="16">
        <v>9566.9</v>
      </c>
      <c r="P27" s="16">
        <f t="shared" si="4"/>
        <v>97.881113157356253</v>
      </c>
      <c r="Q27" s="16">
        <v>396.1</v>
      </c>
      <c r="R27" s="16">
        <v>544</v>
      </c>
      <c r="S27" s="16">
        <f t="shared" si="5"/>
        <v>137.33905579399141</v>
      </c>
      <c r="T27" s="16">
        <v>353.4</v>
      </c>
      <c r="U27" s="16">
        <v>447.6</v>
      </c>
      <c r="V27" s="16">
        <f t="shared" si="6"/>
        <v>126.65534804753821</v>
      </c>
      <c r="W27" s="16">
        <v>3148.6</v>
      </c>
      <c r="X27" s="16">
        <v>2342.8000000000002</v>
      </c>
      <c r="Y27" s="16">
        <f t="shared" si="7"/>
        <v>74.407673251603896</v>
      </c>
      <c r="Z27" s="16">
        <v>929.3</v>
      </c>
      <c r="AA27" s="16">
        <v>826.8</v>
      </c>
      <c r="AB27" s="16">
        <f t="shared" si="8"/>
        <v>88.970192618099645</v>
      </c>
      <c r="AC27" s="16">
        <v>6082.7</v>
      </c>
      <c r="AD27" s="16">
        <v>3609.2</v>
      </c>
      <c r="AE27" s="16">
        <f t="shared" si="9"/>
        <v>59.335492462228942</v>
      </c>
      <c r="AF27" s="16">
        <v>1685.8</v>
      </c>
      <c r="AG27" s="16">
        <v>1579.3</v>
      </c>
      <c r="AH27" s="16">
        <f t="shared" si="10"/>
        <v>93.682524617392332</v>
      </c>
      <c r="AI27" s="16">
        <v>2152.1999999999998</v>
      </c>
      <c r="AJ27" s="16">
        <v>663.2</v>
      </c>
      <c r="AK27" s="16">
        <f t="shared" si="11"/>
        <v>30.814980020444199</v>
      </c>
      <c r="AL27" s="16">
        <v>221608.8</v>
      </c>
      <c r="AM27" s="16">
        <v>175669.4</v>
      </c>
      <c r="AN27" s="16">
        <f t="shared" si="12"/>
        <v>79.270047037843256</v>
      </c>
      <c r="AO27" s="16">
        <v>270577.90000000002</v>
      </c>
      <c r="AP27" s="16">
        <v>206139.6</v>
      </c>
      <c r="AQ27" s="16">
        <f t="shared" si="13"/>
        <v>76.184936020273639</v>
      </c>
      <c r="AR27" s="16">
        <v>-12746.2</v>
      </c>
      <c r="AS27" s="16">
        <v>-6387.5</v>
      </c>
    </row>
    <row r="28" spans="1:45" ht="24.75" customHeight="1" x14ac:dyDescent="0.25">
      <c r="A28" s="15">
        <f t="shared" si="14"/>
        <v>19</v>
      </c>
      <c r="B28" s="15" t="s">
        <v>45</v>
      </c>
      <c r="C28" s="16">
        <v>709961.6</v>
      </c>
      <c r="D28" s="16">
        <v>506558.3</v>
      </c>
      <c r="E28" s="16">
        <f t="shared" si="0"/>
        <v>71.350098371517561</v>
      </c>
      <c r="F28" s="16">
        <v>166978.6</v>
      </c>
      <c r="G28" s="16">
        <v>119236.8</v>
      </c>
      <c r="H28" s="16">
        <v>136325.6</v>
      </c>
      <c r="I28" s="16">
        <f t="shared" si="1"/>
        <v>114.33181702293251</v>
      </c>
      <c r="J28" s="16">
        <f t="shared" si="2"/>
        <v>81.64255778884241</v>
      </c>
      <c r="K28" s="16">
        <v>101284.8</v>
      </c>
      <c r="L28" s="16">
        <v>123800.2</v>
      </c>
      <c r="M28" s="16">
        <f t="shared" si="3"/>
        <v>122.22979163704721</v>
      </c>
      <c r="N28" s="16">
        <v>65950.2</v>
      </c>
      <c r="O28" s="16">
        <v>85733.1</v>
      </c>
      <c r="P28" s="16">
        <f t="shared" si="4"/>
        <v>129.9967248014411</v>
      </c>
      <c r="Q28" s="16">
        <v>1506.4</v>
      </c>
      <c r="R28" s="16">
        <v>2112</v>
      </c>
      <c r="S28" s="16">
        <f t="shared" si="5"/>
        <v>140.20180562931492</v>
      </c>
      <c r="T28" s="16">
        <v>996.9</v>
      </c>
      <c r="U28" s="16">
        <v>1154.9000000000001</v>
      </c>
      <c r="V28" s="16">
        <f t="shared" si="6"/>
        <v>115.84913231016152</v>
      </c>
      <c r="W28" s="16">
        <v>7296.3</v>
      </c>
      <c r="X28" s="16">
        <v>8210.5</v>
      </c>
      <c r="Y28" s="16">
        <f t="shared" si="7"/>
        <v>112.52963830982827</v>
      </c>
      <c r="Z28" s="16">
        <v>12690.1</v>
      </c>
      <c r="AA28" s="16">
        <v>12564</v>
      </c>
      <c r="AB28" s="16">
        <f t="shared" si="8"/>
        <v>99.006312006997575</v>
      </c>
      <c r="AC28" s="16">
        <v>17952</v>
      </c>
      <c r="AD28" s="16">
        <v>12525.4</v>
      </c>
      <c r="AE28" s="16">
        <f t="shared" si="9"/>
        <v>69.771613190730847</v>
      </c>
      <c r="AF28" s="16">
        <v>6498.5</v>
      </c>
      <c r="AG28" s="16">
        <v>7127.6</v>
      </c>
      <c r="AH28" s="16">
        <f t="shared" si="10"/>
        <v>109.6806955451258</v>
      </c>
      <c r="AI28" s="16">
        <v>4388.2</v>
      </c>
      <c r="AJ28" s="16">
        <v>2059.8000000000002</v>
      </c>
      <c r="AK28" s="16">
        <f t="shared" si="11"/>
        <v>46.939519620801242</v>
      </c>
      <c r="AL28" s="16">
        <v>542983</v>
      </c>
      <c r="AM28" s="16">
        <v>370232.7</v>
      </c>
      <c r="AN28" s="16">
        <f t="shared" si="12"/>
        <v>68.18495238340796</v>
      </c>
      <c r="AO28" s="16">
        <v>754992</v>
      </c>
      <c r="AP28" s="16">
        <v>527315.5</v>
      </c>
      <c r="AQ28" s="16">
        <f t="shared" si="13"/>
        <v>69.843852650094306</v>
      </c>
      <c r="AR28" s="16">
        <v>-45030.400000000001</v>
      </c>
      <c r="AS28" s="16">
        <v>-20757.2</v>
      </c>
    </row>
    <row r="29" spans="1:45" ht="24.75" customHeight="1" x14ac:dyDescent="0.25">
      <c r="A29" s="15">
        <f t="shared" si="14"/>
        <v>20</v>
      </c>
      <c r="B29" s="15" t="s">
        <v>46</v>
      </c>
      <c r="C29" s="16">
        <v>420123.2</v>
      </c>
      <c r="D29" s="16">
        <v>327520.2</v>
      </c>
      <c r="E29" s="16">
        <f t="shared" si="0"/>
        <v>77.958132281197507</v>
      </c>
      <c r="F29" s="16">
        <v>94803.6</v>
      </c>
      <c r="G29" s="16">
        <v>67419.3</v>
      </c>
      <c r="H29" s="16">
        <v>70697.100000000006</v>
      </c>
      <c r="I29" s="16">
        <f t="shared" si="1"/>
        <v>104.86181256702459</v>
      </c>
      <c r="J29" s="16">
        <f t="shared" si="2"/>
        <v>74.572168145513459</v>
      </c>
      <c r="K29" s="16">
        <v>57447.5</v>
      </c>
      <c r="L29" s="16">
        <v>60949.2</v>
      </c>
      <c r="M29" s="16">
        <f t="shared" si="3"/>
        <v>106.09547848035162</v>
      </c>
      <c r="N29" s="16">
        <v>34518.800000000003</v>
      </c>
      <c r="O29" s="16">
        <v>36565.300000000003</v>
      </c>
      <c r="P29" s="16">
        <f t="shared" si="4"/>
        <v>105.92865337149611</v>
      </c>
      <c r="Q29" s="16">
        <v>1143.8</v>
      </c>
      <c r="R29" s="16">
        <v>1752.9</v>
      </c>
      <c r="S29" s="16">
        <f t="shared" si="5"/>
        <v>153.25231683860815</v>
      </c>
      <c r="T29" s="16">
        <v>829.4</v>
      </c>
      <c r="U29" s="16">
        <v>913.6</v>
      </c>
      <c r="V29" s="16">
        <f t="shared" si="6"/>
        <v>110.15191704846879</v>
      </c>
      <c r="W29" s="16">
        <v>5995.2</v>
      </c>
      <c r="X29" s="16">
        <v>5441.8</v>
      </c>
      <c r="Y29" s="16">
        <f t="shared" si="7"/>
        <v>90.769282092340546</v>
      </c>
      <c r="Z29" s="16">
        <v>4928.8</v>
      </c>
      <c r="AA29" s="16">
        <v>3866</v>
      </c>
      <c r="AB29" s="16">
        <f t="shared" si="8"/>
        <v>78.43694205486122</v>
      </c>
      <c r="AC29" s="16">
        <v>9971.7999999999993</v>
      </c>
      <c r="AD29" s="16">
        <v>9748</v>
      </c>
      <c r="AE29" s="16">
        <f t="shared" si="9"/>
        <v>97.755670992198006</v>
      </c>
      <c r="AF29" s="16">
        <v>5745</v>
      </c>
      <c r="AG29" s="16">
        <v>5711.8</v>
      </c>
      <c r="AH29" s="16">
        <f t="shared" si="10"/>
        <v>99.422106179286345</v>
      </c>
      <c r="AI29" s="16">
        <v>1209.8</v>
      </c>
      <c r="AJ29" s="16">
        <v>1344.6</v>
      </c>
      <c r="AK29" s="16">
        <f t="shared" si="11"/>
        <v>111.1423375764589</v>
      </c>
      <c r="AL29" s="16">
        <v>325319.59999999998</v>
      </c>
      <c r="AM29" s="16">
        <v>256823</v>
      </c>
      <c r="AN29" s="16">
        <f t="shared" si="12"/>
        <v>78.944828408740207</v>
      </c>
      <c r="AO29" s="16">
        <v>448360.5</v>
      </c>
      <c r="AP29" s="16">
        <v>352584.4</v>
      </c>
      <c r="AQ29" s="16">
        <f t="shared" si="13"/>
        <v>78.638595505179438</v>
      </c>
      <c r="AR29" s="16">
        <v>-28237.3</v>
      </c>
      <c r="AS29" s="16">
        <v>-25064.2</v>
      </c>
    </row>
    <row r="30" spans="1:45" ht="24.75" customHeight="1" x14ac:dyDescent="0.25">
      <c r="A30" s="15">
        <f t="shared" si="14"/>
        <v>21</v>
      </c>
      <c r="B30" s="15" t="s">
        <v>47</v>
      </c>
      <c r="C30" s="16">
        <v>402974</v>
      </c>
      <c r="D30" s="16">
        <v>335577.3</v>
      </c>
      <c r="E30" s="16">
        <f t="shared" si="0"/>
        <v>83.275174080709917</v>
      </c>
      <c r="F30" s="16">
        <v>69204.2</v>
      </c>
      <c r="G30" s="16">
        <v>49641.5</v>
      </c>
      <c r="H30" s="16">
        <v>54003.3</v>
      </c>
      <c r="I30" s="16">
        <f t="shared" si="1"/>
        <v>108.7865999214367</v>
      </c>
      <c r="J30" s="16">
        <f t="shared" si="2"/>
        <v>78.034714656046901</v>
      </c>
      <c r="K30" s="16">
        <v>40943.800000000003</v>
      </c>
      <c r="L30" s="16">
        <v>43578.3</v>
      </c>
      <c r="M30" s="16">
        <f t="shared" si="3"/>
        <v>106.43442963281376</v>
      </c>
      <c r="N30" s="16">
        <v>25770.9</v>
      </c>
      <c r="O30" s="16">
        <v>27910.3</v>
      </c>
      <c r="P30" s="16">
        <f t="shared" si="4"/>
        <v>108.30161150755309</v>
      </c>
      <c r="Q30" s="16">
        <v>457.6</v>
      </c>
      <c r="R30" s="16">
        <v>824.4</v>
      </c>
      <c r="S30" s="16">
        <f t="shared" si="5"/>
        <v>180.15734265734264</v>
      </c>
      <c r="T30" s="16">
        <v>467.1</v>
      </c>
      <c r="U30" s="16">
        <v>583</v>
      </c>
      <c r="V30" s="16">
        <f t="shared" si="6"/>
        <v>124.81267394562192</v>
      </c>
      <c r="W30" s="16">
        <v>2219.3000000000002</v>
      </c>
      <c r="X30" s="16">
        <v>2558.9</v>
      </c>
      <c r="Y30" s="16">
        <f t="shared" si="7"/>
        <v>115.30212229081241</v>
      </c>
      <c r="Z30" s="16">
        <v>4370.1000000000004</v>
      </c>
      <c r="AA30" s="16">
        <v>4351.2</v>
      </c>
      <c r="AB30" s="16">
        <f t="shared" si="8"/>
        <v>99.56751561749158</v>
      </c>
      <c r="AC30" s="16">
        <v>8697.7000000000007</v>
      </c>
      <c r="AD30" s="16">
        <v>10425</v>
      </c>
      <c r="AE30" s="16">
        <f t="shared" si="9"/>
        <v>119.85927314117524</v>
      </c>
      <c r="AF30" s="16">
        <v>4225.2</v>
      </c>
      <c r="AG30" s="16">
        <v>4415</v>
      </c>
      <c r="AH30" s="16">
        <f t="shared" si="10"/>
        <v>104.49209504875509</v>
      </c>
      <c r="AI30" s="16">
        <v>1695</v>
      </c>
      <c r="AJ30" s="16">
        <v>2478.1</v>
      </c>
      <c r="AK30" s="16">
        <f t="shared" si="11"/>
        <v>146.20058997050148</v>
      </c>
      <c r="AL30" s="16">
        <v>333769.8</v>
      </c>
      <c r="AM30" s="16">
        <v>281573.90000000002</v>
      </c>
      <c r="AN30" s="16">
        <f t="shared" si="12"/>
        <v>84.361706781140782</v>
      </c>
      <c r="AO30" s="16">
        <v>422175.2</v>
      </c>
      <c r="AP30" s="16">
        <v>348641.5</v>
      </c>
      <c r="AQ30" s="16">
        <f t="shared" si="13"/>
        <v>82.582183889532118</v>
      </c>
      <c r="AR30" s="16">
        <v>-19001.2</v>
      </c>
      <c r="AS30" s="16">
        <v>-13064.3</v>
      </c>
    </row>
    <row r="31" spans="1:45" ht="24.75" customHeight="1" x14ac:dyDescent="0.25">
      <c r="A31" s="15">
        <f t="shared" si="14"/>
        <v>22</v>
      </c>
      <c r="B31" s="15" t="s">
        <v>48</v>
      </c>
      <c r="C31" s="16">
        <v>677238</v>
      </c>
      <c r="D31" s="16">
        <v>447085.8</v>
      </c>
      <c r="E31" s="16">
        <f t="shared" si="0"/>
        <v>66.016053440592529</v>
      </c>
      <c r="F31" s="16">
        <v>191476.2</v>
      </c>
      <c r="G31" s="16">
        <v>115848.8</v>
      </c>
      <c r="H31" s="16">
        <v>124081.7</v>
      </c>
      <c r="I31" s="16">
        <f t="shared" si="1"/>
        <v>107.10659065954933</v>
      </c>
      <c r="J31" s="16">
        <f t="shared" si="2"/>
        <v>64.802675214987545</v>
      </c>
      <c r="K31" s="16">
        <v>97934.1</v>
      </c>
      <c r="L31" s="16">
        <v>99836.5</v>
      </c>
      <c r="M31" s="16">
        <f t="shared" si="3"/>
        <v>101.94253074261161</v>
      </c>
      <c r="N31" s="16">
        <v>65129.7</v>
      </c>
      <c r="O31" s="16">
        <v>65574.7</v>
      </c>
      <c r="P31" s="16">
        <f t="shared" si="4"/>
        <v>100.68325203401827</v>
      </c>
      <c r="Q31" s="16">
        <v>2682.9</v>
      </c>
      <c r="R31" s="16">
        <v>2228.3000000000002</v>
      </c>
      <c r="S31" s="16">
        <f t="shared" si="5"/>
        <v>83.055648738305564</v>
      </c>
      <c r="T31" s="16">
        <v>1327.7</v>
      </c>
      <c r="U31" s="16">
        <v>1716.8</v>
      </c>
      <c r="V31" s="16">
        <f t="shared" si="6"/>
        <v>129.30631919861412</v>
      </c>
      <c r="W31" s="16">
        <v>4855.8</v>
      </c>
      <c r="X31" s="16">
        <v>5649.3</v>
      </c>
      <c r="Y31" s="16">
        <f t="shared" si="7"/>
        <v>116.34128258989249</v>
      </c>
      <c r="Z31" s="16">
        <v>16919.7</v>
      </c>
      <c r="AA31" s="16">
        <v>16456</v>
      </c>
      <c r="AB31" s="16">
        <f t="shared" si="8"/>
        <v>97.259407672712868</v>
      </c>
      <c r="AC31" s="16">
        <v>17914.7</v>
      </c>
      <c r="AD31" s="16">
        <v>24245.3</v>
      </c>
      <c r="AE31" s="16">
        <f t="shared" si="9"/>
        <v>135.3374602979676</v>
      </c>
      <c r="AF31" s="16">
        <v>9569.7999999999993</v>
      </c>
      <c r="AG31" s="16">
        <v>10204.700000000001</v>
      </c>
      <c r="AH31" s="16">
        <f t="shared" si="10"/>
        <v>106.63441242241218</v>
      </c>
      <c r="AI31" s="16">
        <v>4757.3999999999996</v>
      </c>
      <c r="AJ31" s="16">
        <v>3393.4</v>
      </c>
      <c r="AK31" s="16">
        <f t="shared" si="11"/>
        <v>71.328877117753393</v>
      </c>
      <c r="AL31" s="16">
        <v>485761.8</v>
      </c>
      <c r="AM31" s="16">
        <v>323004</v>
      </c>
      <c r="AN31" s="16">
        <f t="shared" si="12"/>
        <v>66.494318820458915</v>
      </c>
      <c r="AO31" s="16">
        <v>744771.4</v>
      </c>
      <c r="AP31" s="16">
        <v>463128.6</v>
      </c>
      <c r="AQ31" s="16">
        <f t="shared" si="13"/>
        <v>62.183993638853472</v>
      </c>
      <c r="AR31" s="16">
        <v>-19618.7</v>
      </c>
      <c r="AS31" s="16">
        <v>-16042.8</v>
      </c>
    </row>
    <row r="32" spans="1:45" ht="24.75" customHeight="1" x14ac:dyDescent="0.25">
      <c r="A32" s="15">
        <f t="shared" si="14"/>
        <v>23</v>
      </c>
      <c r="B32" s="15" t="s">
        <v>49</v>
      </c>
      <c r="C32" s="16">
        <v>1246781.1000000001</v>
      </c>
      <c r="D32" s="16">
        <v>837822.2</v>
      </c>
      <c r="E32" s="16">
        <f t="shared" si="0"/>
        <v>67.198821028005625</v>
      </c>
      <c r="F32" s="16">
        <v>269148.90000000002</v>
      </c>
      <c r="G32" s="16">
        <v>209696.9</v>
      </c>
      <c r="H32" s="16">
        <v>221125.4</v>
      </c>
      <c r="I32" s="16">
        <f t="shared" si="1"/>
        <v>105.45000903685271</v>
      </c>
      <c r="J32" s="16">
        <f t="shared" si="2"/>
        <v>82.157274282005233</v>
      </c>
      <c r="K32" s="16">
        <v>160376.6</v>
      </c>
      <c r="L32" s="16">
        <v>167610.79999999999</v>
      </c>
      <c r="M32" s="16">
        <f t="shared" si="3"/>
        <v>104.51075780381925</v>
      </c>
      <c r="N32" s="16">
        <v>83505.5</v>
      </c>
      <c r="O32" s="16">
        <v>93966.2</v>
      </c>
      <c r="P32" s="16">
        <f t="shared" si="4"/>
        <v>112.52695930208189</v>
      </c>
      <c r="Q32" s="16">
        <v>6658.8</v>
      </c>
      <c r="R32" s="16">
        <v>7940.4</v>
      </c>
      <c r="S32" s="16">
        <f t="shared" si="5"/>
        <v>119.24671111912055</v>
      </c>
      <c r="T32" s="16">
        <v>1470.6</v>
      </c>
      <c r="U32" s="16">
        <v>1873.2</v>
      </c>
      <c r="V32" s="16">
        <f t="shared" si="6"/>
        <v>127.37658098735211</v>
      </c>
      <c r="W32" s="16">
        <v>17421.2</v>
      </c>
      <c r="X32" s="16">
        <v>19646</v>
      </c>
      <c r="Y32" s="16">
        <f t="shared" si="7"/>
        <v>112.77064725736459</v>
      </c>
      <c r="Z32" s="16">
        <v>38784.1</v>
      </c>
      <c r="AA32" s="16">
        <v>33779.300000000003</v>
      </c>
      <c r="AB32" s="16">
        <f t="shared" si="8"/>
        <v>87.095742843072301</v>
      </c>
      <c r="AC32" s="16">
        <v>49320.4</v>
      </c>
      <c r="AD32" s="16">
        <v>53514.6</v>
      </c>
      <c r="AE32" s="16">
        <f t="shared" si="9"/>
        <v>108.50398618016075</v>
      </c>
      <c r="AF32" s="16">
        <v>19717</v>
      </c>
      <c r="AG32" s="16">
        <v>22005.7</v>
      </c>
      <c r="AH32" s="16">
        <f t="shared" si="10"/>
        <v>111.60774965765583</v>
      </c>
      <c r="AI32" s="16">
        <v>17863.900000000001</v>
      </c>
      <c r="AJ32" s="16">
        <v>18050</v>
      </c>
      <c r="AK32" s="16">
        <f t="shared" si="11"/>
        <v>101.04176579582284</v>
      </c>
      <c r="AL32" s="16">
        <v>977632.2</v>
      </c>
      <c r="AM32" s="16">
        <v>616696.80000000005</v>
      </c>
      <c r="AN32" s="16">
        <f t="shared" si="12"/>
        <v>63.08065548577472</v>
      </c>
      <c r="AO32" s="16">
        <v>1310649.8</v>
      </c>
      <c r="AP32" s="16">
        <v>869054.1</v>
      </c>
      <c r="AQ32" s="16">
        <f t="shared" si="13"/>
        <v>66.307117278772708</v>
      </c>
      <c r="AR32" s="16">
        <v>-63668.7</v>
      </c>
      <c r="AS32" s="16">
        <v>-31231.9</v>
      </c>
    </row>
    <row r="33" spans="1:45" ht="24.75" customHeight="1" x14ac:dyDescent="0.25">
      <c r="A33" s="15">
        <f t="shared" si="14"/>
        <v>24</v>
      </c>
      <c r="B33" s="15" t="s">
        <v>50</v>
      </c>
      <c r="C33" s="16">
        <v>2087683.6</v>
      </c>
      <c r="D33" s="16">
        <v>1565023.7</v>
      </c>
      <c r="E33" s="16">
        <f t="shared" si="0"/>
        <v>74.964601915730896</v>
      </c>
      <c r="F33" s="16">
        <v>630066.80000000005</v>
      </c>
      <c r="G33" s="16">
        <v>479356.2</v>
      </c>
      <c r="H33" s="16">
        <v>461669.1</v>
      </c>
      <c r="I33" s="16">
        <f t="shared" si="1"/>
        <v>96.310238607532355</v>
      </c>
      <c r="J33" s="16">
        <f t="shared" si="2"/>
        <v>73.273040255414173</v>
      </c>
      <c r="K33" s="16">
        <v>347477.3</v>
      </c>
      <c r="L33" s="16">
        <v>343916.3</v>
      </c>
      <c r="M33" s="16">
        <f t="shared" si="3"/>
        <v>98.975184853801963</v>
      </c>
      <c r="N33" s="16">
        <v>190998.8</v>
      </c>
      <c r="O33" s="16">
        <v>189135</v>
      </c>
      <c r="P33" s="16">
        <f t="shared" si="4"/>
        <v>99.024182350883876</v>
      </c>
      <c r="Q33" s="16">
        <v>10495</v>
      </c>
      <c r="R33" s="16">
        <v>12615</v>
      </c>
      <c r="S33" s="16">
        <f t="shared" si="5"/>
        <v>120.20009528346831</v>
      </c>
      <c r="T33" s="16">
        <v>4641.1000000000004</v>
      </c>
      <c r="U33" s="16">
        <v>5750.8</v>
      </c>
      <c r="V33" s="16">
        <f t="shared" si="6"/>
        <v>123.91027989054318</v>
      </c>
      <c r="W33" s="16">
        <v>74627.3</v>
      </c>
      <c r="X33" s="16">
        <v>68973.8</v>
      </c>
      <c r="Y33" s="16">
        <f t="shared" si="7"/>
        <v>92.4243540902592</v>
      </c>
      <c r="Z33" s="16">
        <v>47063.6</v>
      </c>
      <c r="AA33" s="16">
        <v>46019.199999999997</v>
      </c>
      <c r="AB33" s="16">
        <f t="shared" si="8"/>
        <v>97.780875241163017</v>
      </c>
      <c r="AC33" s="16">
        <v>131878.9</v>
      </c>
      <c r="AD33" s="16">
        <v>117752.8</v>
      </c>
      <c r="AE33" s="16">
        <f t="shared" si="9"/>
        <v>89.288582176527115</v>
      </c>
      <c r="AF33" s="16">
        <v>72895.100000000006</v>
      </c>
      <c r="AG33" s="16">
        <v>67555.5</v>
      </c>
      <c r="AH33" s="16">
        <f t="shared" si="10"/>
        <v>92.674953460520655</v>
      </c>
      <c r="AI33" s="16">
        <v>36034.300000000003</v>
      </c>
      <c r="AJ33" s="16">
        <v>19395.900000000001</v>
      </c>
      <c r="AK33" s="16">
        <f t="shared" si="11"/>
        <v>53.826215577935464</v>
      </c>
      <c r="AL33" s="16">
        <v>1457616.8</v>
      </c>
      <c r="AM33" s="16">
        <v>1103354.6000000001</v>
      </c>
      <c r="AN33" s="16">
        <f t="shared" si="12"/>
        <v>75.695793297662334</v>
      </c>
      <c r="AO33" s="16">
        <v>2184448.7000000002</v>
      </c>
      <c r="AP33" s="16">
        <v>1632532.1</v>
      </c>
      <c r="AQ33" s="16">
        <f t="shared" si="13"/>
        <v>74.734284215509376</v>
      </c>
      <c r="AR33" s="16">
        <v>-96765.1</v>
      </c>
      <c r="AS33" s="16">
        <v>-67508.399999999994</v>
      </c>
    </row>
    <row r="34" spans="1:45" ht="24.75" customHeight="1" x14ac:dyDescent="0.25">
      <c r="A34" s="15">
        <f t="shared" si="14"/>
        <v>25</v>
      </c>
      <c r="B34" s="15" t="s">
        <v>51</v>
      </c>
      <c r="C34" s="16">
        <v>618611.19999999995</v>
      </c>
      <c r="D34" s="16">
        <v>449809.8</v>
      </c>
      <c r="E34" s="16">
        <f t="shared" si="0"/>
        <v>72.712844513646061</v>
      </c>
      <c r="F34" s="16">
        <v>179334</v>
      </c>
      <c r="G34" s="16">
        <v>123416.1</v>
      </c>
      <c r="H34" s="16">
        <v>143398</v>
      </c>
      <c r="I34" s="16">
        <f t="shared" si="1"/>
        <v>116.19067528466707</v>
      </c>
      <c r="J34" s="16">
        <f t="shared" si="2"/>
        <v>79.961412782852108</v>
      </c>
      <c r="K34" s="16">
        <v>105454.3</v>
      </c>
      <c r="L34" s="16">
        <v>115379.3</v>
      </c>
      <c r="M34" s="16">
        <f t="shared" si="3"/>
        <v>109.41165983748411</v>
      </c>
      <c r="N34" s="16">
        <v>70509</v>
      </c>
      <c r="O34" s="16">
        <v>80133</v>
      </c>
      <c r="P34" s="16">
        <f t="shared" si="4"/>
        <v>113.64932136323023</v>
      </c>
      <c r="Q34" s="16">
        <v>2284.3000000000002</v>
      </c>
      <c r="R34" s="16">
        <v>3614.3</v>
      </c>
      <c r="S34" s="16">
        <f t="shared" si="5"/>
        <v>158.22352580659282</v>
      </c>
      <c r="T34" s="16">
        <v>1367.9</v>
      </c>
      <c r="U34" s="16">
        <v>1617.7</v>
      </c>
      <c r="V34" s="16">
        <f t="shared" si="6"/>
        <v>118.26156882813071</v>
      </c>
      <c r="W34" s="16">
        <v>10223.799999999999</v>
      </c>
      <c r="X34" s="16">
        <v>8449.6</v>
      </c>
      <c r="Y34" s="16">
        <f t="shared" si="7"/>
        <v>82.646374146599129</v>
      </c>
      <c r="Z34" s="16">
        <v>14841</v>
      </c>
      <c r="AA34" s="16">
        <v>15019</v>
      </c>
      <c r="AB34" s="16">
        <f t="shared" si="8"/>
        <v>101.19938009568088</v>
      </c>
      <c r="AC34" s="16">
        <v>17961.900000000001</v>
      </c>
      <c r="AD34" s="16">
        <v>28018.6</v>
      </c>
      <c r="AE34" s="16">
        <f t="shared" si="9"/>
        <v>155.98906574471519</v>
      </c>
      <c r="AF34" s="16">
        <v>10809.6</v>
      </c>
      <c r="AG34" s="16">
        <v>13343.4</v>
      </c>
      <c r="AH34" s="16">
        <f t="shared" si="10"/>
        <v>123.44027531083481</v>
      </c>
      <c r="AI34" s="16">
        <v>2256.1999999999998</v>
      </c>
      <c r="AJ34" s="16">
        <v>6249.8</v>
      </c>
      <c r="AK34" s="16">
        <f t="shared" si="11"/>
        <v>277.00558461129339</v>
      </c>
      <c r="AL34" s="16">
        <v>439277.2</v>
      </c>
      <c r="AM34" s="16">
        <v>306411.90000000002</v>
      </c>
      <c r="AN34" s="16">
        <f t="shared" si="12"/>
        <v>69.753654412293656</v>
      </c>
      <c r="AO34" s="16">
        <v>654308.6</v>
      </c>
      <c r="AP34" s="16">
        <v>472949.8</v>
      </c>
      <c r="AQ34" s="16">
        <f t="shared" si="13"/>
        <v>72.282375625201936</v>
      </c>
      <c r="AR34" s="16">
        <v>-35697.4</v>
      </c>
      <c r="AS34" s="16">
        <v>-23139.9</v>
      </c>
    </row>
    <row r="35" spans="1:45" ht="24.75" customHeight="1" x14ac:dyDescent="0.25">
      <c r="A35" s="15">
        <f t="shared" si="14"/>
        <v>26</v>
      </c>
      <c r="B35" s="15" t="s">
        <v>52</v>
      </c>
      <c r="C35" s="16">
        <v>12785468.6</v>
      </c>
      <c r="D35" s="16">
        <v>8567717.8000000007</v>
      </c>
      <c r="E35" s="16">
        <f t="shared" si="0"/>
        <v>67.011371018501436</v>
      </c>
      <c r="F35" s="16">
        <v>4486372.5</v>
      </c>
      <c r="G35" s="16">
        <v>3225341.7</v>
      </c>
      <c r="H35" s="16">
        <v>3312437.7</v>
      </c>
      <c r="I35" s="16">
        <f t="shared" si="1"/>
        <v>102.7003650496938</v>
      </c>
      <c r="J35" s="16">
        <f t="shared" si="2"/>
        <v>73.833318566391895</v>
      </c>
      <c r="K35" s="16">
        <v>2187941.4</v>
      </c>
      <c r="L35" s="16">
        <v>2349222.9</v>
      </c>
      <c r="M35" s="16">
        <f t="shared" si="3"/>
        <v>107.3713811530784</v>
      </c>
      <c r="N35" s="16">
        <v>1421623</v>
      </c>
      <c r="O35" s="16">
        <v>1489245.3</v>
      </c>
      <c r="P35" s="16">
        <f t="shared" si="4"/>
        <v>104.75669709901993</v>
      </c>
      <c r="Q35" s="16">
        <v>64487.7</v>
      </c>
      <c r="R35" s="16">
        <v>79578.8</v>
      </c>
      <c r="S35" s="16">
        <f t="shared" si="5"/>
        <v>123.40151687841248</v>
      </c>
      <c r="T35" s="16">
        <v>22979.1</v>
      </c>
      <c r="U35" s="16">
        <v>26627.5</v>
      </c>
      <c r="V35" s="16">
        <f t="shared" si="6"/>
        <v>115.87703608931594</v>
      </c>
      <c r="W35" s="16">
        <v>230361.60000000001</v>
      </c>
      <c r="X35" s="16">
        <v>307652.09999999998</v>
      </c>
      <c r="Y35" s="16">
        <f t="shared" si="7"/>
        <v>133.55181592765459</v>
      </c>
      <c r="Z35" s="16">
        <v>329863.7</v>
      </c>
      <c r="AA35" s="16">
        <v>324291.7</v>
      </c>
      <c r="AB35" s="16">
        <f t="shared" si="8"/>
        <v>98.310817467942059</v>
      </c>
      <c r="AC35" s="16">
        <v>1037400.3</v>
      </c>
      <c r="AD35" s="16">
        <v>963214.9</v>
      </c>
      <c r="AE35" s="16">
        <f t="shared" si="9"/>
        <v>92.848912806367991</v>
      </c>
      <c r="AF35" s="16">
        <v>581792.30000000005</v>
      </c>
      <c r="AG35" s="16">
        <v>477469.4</v>
      </c>
      <c r="AH35" s="16">
        <f t="shared" si="10"/>
        <v>82.068703900000045</v>
      </c>
      <c r="AI35" s="16">
        <v>321945.7</v>
      </c>
      <c r="AJ35" s="16">
        <v>255075.9</v>
      </c>
      <c r="AK35" s="16">
        <f t="shared" si="11"/>
        <v>79.229478759927517</v>
      </c>
      <c r="AL35" s="16">
        <v>8299096.0999999996</v>
      </c>
      <c r="AM35" s="16">
        <v>5255280.0999999996</v>
      </c>
      <c r="AN35" s="16">
        <f t="shared" si="12"/>
        <v>63.323523871473185</v>
      </c>
      <c r="AO35" s="16">
        <v>13291315.300000001</v>
      </c>
      <c r="AP35" s="16">
        <v>8748579.8000000007</v>
      </c>
      <c r="AQ35" s="16">
        <f t="shared" si="13"/>
        <v>65.821776118726191</v>
      </c>
      <c r="AR35" s="16">
        <v>-501644.6</v>
      </c>
      <c r="AS35" s="16">
        <v>-180862</v>
      </c>
    </row>
    <row r="36" spans="1:45" s="5" customFormat="1" ht="24.75" customHeight="1" x14ac:dyDescent="0.25">
      <c r="A36" s="17"/>
      <c r="B36" s="17" t="s">
        <v>53</v>
      </c>
      <c r="C36" s="18">
        <f>SUM(C10:C35)</f>
        <v>29743804.599999994</v>
      </c>
      <c r="D36" s="18">
        <f t="shared" ref="D36:AS36" si="15">SUM(D10:D35)</f>
        <v>20914242.5</v>
      </c>
      <c r="E36" s="18">
        <f t="shared" si="0"/>
        <v>70.314617720424394</v>
      </c>
      <c r="F36" s="18">
        <f t="shared" si="15"/>
        <v>8668143.3000000007</v>
      </c>
      <c r="G36" s="18">
        <f t="shared" si="15"/>
        <v>6252460.2000000002</v>
      </c>
      <c r="H36" s="18">
        <f t="shared" si="15"/>
        <v>6473461.2000000002</v>
      </c>
      <c r="I36" s="18">
        <f t="shared" ref="I36" si="16">H36/G36*100</f>
        <v>103.53462465862637</v>
      </c>
      <c r="J36" s="18">
        <f t="shared" ref="J36" si="17">H36/F36*100</f>
        <v>74.68105886066742</v>
      </c>
      <c r="K36" s="18">
        <f t="shared" si="15"/>
        <v>4697896.3</v>
      </c>
      <c r="L36" s="18">
        <f t="shared" si="15"/>
        <v>4978894.4000000004</v>
      </c>
      <c r="M36" s="18">
        <f t="shared" si="3"/>
        <v>105.98136021010085</v>
      </c>
      <c r="N36" s="18">
        <f t="shared" si="15"/>
        <v>3052230.3</v>
      </c>
      <c r="O36" s="18">
        <f t="shared" si="15"/>
        <v>3195717.0999999996</v>
      </c>
      <c r="P36" s="18">
        <f t="shared" si="4"/>
        <v>104.70104762409311</v>
      </c>
      <c r="Q36" s="18">
        <f t="shared" si="15"/>
        <v>115153.29999999999</v>
      </c>
      <c r="R36" s="18">
        <f t="shared" si="15"/>
        <v>144091.5</v>
      </c>
      <c r="S36" s="18">
        <f t="shared" si="5"/>
        <v>125.13015258789805</v>
      </c>
      <c r="T36" s="18">
        <f t="shared" si="15"/>
        <v>51069.3</v>
      </c>
      <c r="U36" s="18">
        <f t="shared" si="15"/>
        <v>59368.2</v>
      </c>
      <c r="V36" s="18">
        <f t="shared" si="6"/>
        <v>116.25027168964523</v>
      </c>
      <c r="W36" s="18">
        <f t="shared" si="15"/>
        <v>471520.9</v>
      </c>
      <c r="X36" s="18">
        <f t="shared" si="15"/>
        <v>558129.1</v>
      </c>
      <c r="Y36" s="18">
        <f t="shared" si="7"/>
        <v>118.36783905018844</v>
      </c>
      <c r="Z36" s="18">
        <f t="shared" si="15"/>
        <v>597079</v>
      </c>
      <c r="AA36" s="18">
        <f t="shared" si="15"/>
        <v>573108.60000000009</v>
      </c>
      <c r="AB36" s="18">
        <f t="shared" si="8"/>
        <v>95.985388868139736</v>
      </c>
      <c r="AC36" s="18">
        <f t="shared" si="15"/>
        <v>1554563.8</v>
      </c>
      <c r="AD36" s="18">
        <f t="shared" si="15"/>
        <v>1494567</v>
      </c>
      <c r="AE36" s="18">
        <f t="shared" si="9"/>
        <v>96.140602270553316</v>
      </c>
      <c r="AF36" s="18">
        <f t="shared" si="15"/>
        <v>809563.3</v>
      </c>
      <c r="AG36" s="18">
        <f t="shared" si="15"/>
        <v>723731.8</v>
      </c>
      <c r="AH36" s="18">
        <f t="shared" si="10"/>
        <v>89.397802494258329</v>
      </c>
      <c r="AI36" s="18">
        <f t="shared" si="15"/>
        <v>450576.7</v>
      </c>
      <c r="AJ36" s="18">
        <f t="shared" si="15"/>
        <v>380954.4</v>
      </c>
      <c r="AK36" s="18">
        <f t="shared" si="11"/>
        <v>84.548180143358493</v>
      </c>
      <c r="AL36" s="18">
        <f t="shared" si="15"/>
        <v>21075661.299999997</v>
      </c>
      <c r="AM36" s="18">
        <f t="shared" si="15"/>
        <v>14440781.200000001</v>
      </c>
      <c r="AN36" s="18">
        <f t="shared" si="12"/>
        <v>68.518757226374689</v>
      </c>
      <c r="AO36" s="18">
        <f t="shared" si="15"/>
        <v>31257529.500000004</v>
      </c>
      <c r="AP36" s="18">
        <f t="shared" si="15"/>
        <v>21637320.900000002</v>
      </c>
      <c r="AQ36" s="18">
        <f t="shared" si="13"/>
        <v>69.222748074188019</v>
      </c>
      <c r="AR36" s="18">
        <f t="shared" si="15"/>
        <v>-1417358.5</v>
      </c>
      <c r="AS36" s="18">
        <f t="shared" si="15"/>
        <v>-723078.4</v>
      </c>
    </row>
  </sheetData>
  <mergeCells count="47">
    <mergeCell ref="X3:Y3"/>
    <mergeCell ref="F4:AK4"/>
    <mergeCell ref="A4:A8"/>
    <mergeCell ref="C7:C8"/>
    <mergeCell ref="B4:B8"/>
    <mergeCell ref="C4:E6"/>
    <mergeCell ref="F5:J5"/>
    <mergeCell ref="F6:F8"/>
    <mergeCell ref="G6:H6"/>
    <mergeCell ref="I6:J6"/>
    <mergeCell ref="D7:D8"/>
    <mergeCell ref="E7:E8"/>
    <mergeCell ref="G7:G8"/>
    <mergeCell ref="H7:H8"/>
    <mergeCell ref="I7:I8"/>
    <mergeCell ref="J7:J8"/>
    <mergeCell ref="C1:E1"/>
    <mergeCell ref="C2:V2"/>
    <mergeCell ref="K7:L7"/>
    <mergeCell ref="N7:O7"/>
    <mergeCell ref="T7:U7"/>
    <mergeCell ref="N6:P6"/>
    <mergeCell ref="K6:M6"/>
    <mergeCell ref="AI6:AK6"/>
    <mergeCell ref="Q7:R7"/>
    <mergeCell ref="AC7:AD7"/>
    <mergeCell ref="AF7:AG7"/>
    <mergeCell ref="AI7:AJ7"/>
    <mergeCell ref="Q6:S6"/>
    <mergeCell ref="T6:V6"/>
    <mergeCell ref="W6:Y6"/>
    <mergeCell ref="W7:X7"/>
    <mergeCell ref="Z7:AA7"/>
    <mergeCell ref="Z6:AB6"/>
    <mergeCell ref="AC6:AE6"/>
    <mergeCell ref="AF6:AH6"/>
    <mergeCell ref="AR4:AS6"/>
    <mergeCell ref="AO4:AQ6"/>
    <mergeCell ref="AL5:AN6"/>
    <mergeCell ref="AL7:AL8"/>
    <mergeCell ref="AM7:AM8"/>
    <mergeCell ref="AN7:AN8"/>
    <mergeCell ref="AO7:AO8"/>
    <mergeCell ref="AP7:AP8"/>
    <mergeCell ref="AQ7:AQ8"/>
    <mergeCell ref="AR7:AR8"/>
    <mergeCell ref="AS7:AS8"/>
  </mergeCells>
  <pageMargins left="0.39370078740157483" right="0.39370078740157483" top="0.74803149606299213" bottom="0.74803149606299213" header="0.31496062992125984" footer="0.31496062992125984"/>
  <pageSetup paperSize="9" scale="50" fitToWidth="0" orientation="landscape" r:id="rId1"/>
  <headerFooter>
    <evenHeader xml:space="preserve">&amp;R&amp;P &amp; из &amp; &amp;N 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BF6E4015-CE11-4C00-9840-5792655010F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 1</vt:lpstr>
      <vt:lpstr>'Таблица 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Леонтьева Светлана Александровна</dc:creator>
  <cp:lastModifiedBy>Леонтьева Светлана Александровна</cp:lastModifiedBy>
  <cp:lastPrinted>2019-11-25T08:21:12Z</cp:lastPrinted>
  <dcterms:created xsi:type="dcterms:W3CDTF">2019-11-18T05:56:30Z</dcterms:created>
  <dcterms:modified xsi:type="dcterms:W3CDTF">2019-11-25T08:25:55Z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IKB_2016_MR_GO 1_3.xlsx</vt:lpwstr>
  </property>
  <property fmtid="{D5CDD505-2E9C-101B-9397-08002B2CF9AE}" pid="3" name="Название отчета">
    <vt:lpwstr>IKB_2016_MR_GO 1_3.xlsx</vt:lpwstr>
  </property>
  <property fmtid="{D5CDD505-2E9C-101B-9397-08002B2CF9AE}" pid="4" name="Версия клиента">
    <vt:lpwstr>19.2.1.30531</vt:lpwstr>
  </property>
  <property fmtid="{D5CDD505-2E9C-101B-9397-08002B2CF9AE}" pid="5" name="Версия базы">
    <vt:lpwstr>18.2.0.245440242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192.168.21.134</vt:lpwstr>
  </property>
  <property fmtid="{D5CDD505-2E9C-101B-9397-08002B2CF9AE}" pid="8" name="База">
    <vt:lpwstr>svod_smart</vt:lpwstr>
  </property>
  <property fmtid="{D5CDD505-2E9C-101B-9397-08002B2CF9AE}" pid="9" name="Пользователь">
    <vt:lpwstr>omo4</vt:lpwstr>
  </property>
  <property fmtid="{D5CDD505-2E9C-101B-9397-08002B2CF9AE}" pid="10" name="Шаблон">
    <vt:lpwstr>IKB_2016_MR_GO 1.xlt</vt:lpwstr>
  </property>
  <property fmtid="{D5CDD505-2E9C-101B-9397-08002B2CF9AE}" pid="11" name="Локальная база">
    <vt:lpwstr>не используется</vt:lpwstr>
  </property>
</Properties>
</file>